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showPivotChartFilter="1" defaultThemeVersion="124226"/>
  <mc:AlternateContent xmlns:mc="http://schemas.openxmlformats.org/markup-compatibility/2006">
    <mc:Choice Requires="x15">
      <x15ac:absPath xmlns:x15ac="http://schemas.microsoft.com/office/spreadsheetml/2010/11/ac" url="/Users/hassan/Downloads/Data Analytics/"/>
    </mc:Choice>
  </mc:AlternateContent>
  <xr:revisionPtr revIDLastSave="0" documentId="13_ncr:1_{35E7788E-6F99-FB4B-ADF4-7AB1FED3261B}" xr6:coauthVersionLast="47" xr6:coauthVersionMax="47" xr10:uidLastSave="{00000000-0000-0000-0000-000000000000}"/>
  <bookViews>
    <workbookView xWindow="27040" yWindow="0" windowWidth="38400" windowHeight="25600" activeTab="1" xr2:uid="{00000000-000D-0000-FFFF-FFFF00000000}"/>
  </bookViews>
  <sheets>
    <sheet name="Sheet1" sheetId="17" r:id="rId1"/>
    <sheet name="Sheet9" sheetId="25" r:id="rId2"/>
    <sheet name="FoodSales" sheetId="16" r:id="rId3"/>
  </sheets>
  <definedNames>
    <definedName name="Slicer_City">#N/A</definedName>
  </definedNames>
  <calcPr calcId="191029"/>
  <pivotCaches>
    <pivotCache cacheId="1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8" i="25" l="1"/>
  <c r="L214" i="16"/>
  <c r="M13" i="16"/>
  <c r="M12" i="16"/>
  <c r="M11" i="16"/>
  <c r="M10" i="16"/>
  <c r="I65" i="16"/>
  <c r="I131" i="16"/>
  <c r="I14" i="16"/>
  <c r="I159" i="16"/>
  <c r="I91" i="16"/>
  <c r="I130" i="16"/>
  <c r="I13" i="16"/>
  <c r="I162" i="16"/>
  <c r="I64" i="16"/>
  <c r="I129" i="16"/>
  <c r="I27" i="16"/>
  <c r="I158" i="16"/>
  <c r="I99" i="16"/>
  <c r="I213" i="16"/>
  <c r="I157" i="16"/>
  <c r="I98" i="16"/>
  <c r="I212" i="16"/>
  <c r="I43" i="16"/>
  <c r="I128" i="16"/>
  <c r="I127" i="16"/>
  <c r="I243" i="16"/>
  <c r="I126" i="16"/>
  <c r="I211" i="16"/>
  <c r="I12" i="16"/>
  <c r="I210" i="16"/>
  <c r="I90" i="16"/>
  <c r="I209" i="16"/>
  <c r="I156" i="16"/>
  <c r="I89" i="16"/>
  <c r="I63" i="16"/>
  <c r="I155" i="16"/>
  <c r="I30" i="16"/>
  <c r="I208" i="16"/>
  <c r="I88" i="16"/>
  <c r="I207" i="16"/>
  <c r="I226" i="16"/>
  <c r="I206" i="16"/>
  <c r="I42" i="16"/>
  <c r="I125" i="16"/>
  <c r="I29" i="16"/>
  <c r="I205" i="16"/>
  <c r="I87" i="16"/>
  <c r="I223" i="16"/>
  <c r="I62" i="16"/>
  <c r="I124" i="16"/>
  <c r="I204" i="16"/>
  <c r="I34" i="16"/>
  <c r="I222" i="16"/>
  <c r="I61" i="16"/>
  <c r="I97" i="16"/>
  <c r="I203" i="16"/>
  <c r="I123" i="16"/>
  <c r="I86" i="16"/>
  <c r="I26" i="16"/>
  <c r="I122" i="16"/>
  <c r="I68" i="16"/>
  <c r="I154" i="16"/>
  <c r="I153" i="16"/>
  <c r="I96" i="16"/>
  <c r="I41" i="16"/>
  <c r="I152" i="16"/>
  <c r="I25" i="16"/>
  <c r="I121" i="16"/>
  <c r="I67" i="16"/>
  <c r="I221" i="16"/>
  <c r="I60" i="16"/>
  <c r="I120" i="16"/>
  <c r="I202" i="16"/>
  <c r="I24" i="16"/>
  <c r="I40" i="16"/>
  <c r="I119" i="16"/>
  <c r="I59" i="16"/>
  <c r="I85" i="16"/>
  <c r="I201" i="16"/>
  <c r="I151" i="16"/>
  <c r="I33" i="16"/>
  <c r="I200" i="16"/>
  <c r="I118" i="16"/>
  <c r="I58" i="16"/>
  <c r="I117" i="16"/>
  <c r="I150" i="16"/>
  <c r="I84" i="16"/>
  <c r="I39" i="16"/>
  <c r="I116" i="16"/>
  <c r="I115" i="16"/>
  <c r="I242" i="16"/>
  <c r="I220" i="16"/>
  <c r="I11" i="16"/>
  <c r="I199" i="16"/>
  <c r="I57" i="16"/>
  <c r="I83" i="16"/>
  <c r="I198" i="16"/>
  <c r="I56" i="16"/>
  <c r="I114" i="16"/>
  <c r="I241" i="16"/>
  <c r="I197" i="16"/>
  <c r="I240" i="16"/>
  <c r="I161" i="16"/>
  <c r="I239" i="16"/>
  <c r="I149" i="16"/>
  <c r="I38" i="16"/>
  <c r="I148" i="16"/>
  <c r="I147" i="16"/>
  <c r="I82" i="16"/>
  <c r="I28" i="16"/>
  <c r="I196" i="16"/>
  <c r="I55" i="16"/>
  <c r="I225" i="16"/>
  <c r="I195" i="16"/>
  <c r="I146" i="16"/>
  <c r="I81" i="16"/>
  <c r="I238" i="16"/>
  <c r="I194" i="16"/>
  <c r="I80" i="16"/>
  <c r="I193" i="16"/>
  <c r="I23" i="16"/>
  <c r="I192" i="16"/>
  <c r="I54" i="16"/>
  <c r="I113" i="16"/>
  <c r="I32" i="16"/>
  <c r="I191" i="16"/>
  <c r="I79" i="16"/>
  <c r="I78" i="16"/>
  <c r="I145" i="16"/>
  <c r="I95" i="16"/>
  <c r="I237" i="16"/>
  <c r="I219" i="16"/>
  <c r="I10" i="16"/>
  <c r="I144" i="16"/>
  <c r="I66" i="16"/>
  <c r="I53" i="16"/>
  <c r="I94" i="16"/>
  <c r="I190" i="16"/>
  <c r="I236" i="16"/>
  <c r="I189" i="16"/>
  <c r="I37" i="16"/>
  <c r="I112" i="16"/>
  <c r="I52" i="16"/>
  <c r="I93" i="16"/>
  <c r="I188" i="16"/>
  <c r="I235" i="16"/>
  <c r="I187" i="16"/>
  <c r="I22" i="16"/>
  <c r="I143" i="16"/>
  <c r="I77" i="16"/>
  <c r="I186" i="16"/>
  <c r="I9" i="16"/>
  <c r="I185" i="16"/>
  <c r="I76" i="16"/>
  <c r="I224" i="16"/>
  <c r="I184" i="16"/>
  <c r="I8" i="16"/>
  <c r="I218" i="16"/>
  <c r="I75" i="16"/>
  <c r="I111" i="16"/>
  <c r="I142" i="16"/>
  <c r="I74" i="16"/>
  <c r="I183" i="16"/>
  <c r="I31" i="16"/>
  <c r="I182" i="16"/>
  <c r="I73" i="16"/>
  <c r="I181" i="16"/>
  <c r="I51" i="16"/>
  <c r="I110" i="16"/>
  <c r="I141" i="16"/>
  <c r="I7" i="16"/>
  <c r="I180" i="16"/>
  <c r="I72" i="16"/>
  <c r="I109" i="16"/>
  <c r="I6" i="16"/>
  <c r="I217" i="16"/>
  <c r="I108" i="16"/>
  <c r="I50" i="16"/>
  <c r="I140" i="16"/>
  <c r="I234" i="16"/>
  <c r="I107" i="16"/>
  <c r="I49" i="16"/>
  <c r="I139" i="16"/>
  <c r="I106" i="16"/>
  <c r="I5" i="16"/>
  <c r="I179" i="16"/>
  <c r="I21" i="16"/>
  <c r="I178" i="16"/>
  <c r="I48" i="16"/>
  <c r="I138" i="16"/>
  <c r="I233" i="16"/>
  <c r="I177" i="16"/>
  <c r="I4" i="16"/>
  <c r="I176" i="16"/>
  <c r="I20" i="16"/>
  <c r="I175" i="16"/>
  <c r="I105" i="16"/>
  <c r="I47" i="16"/>
  <c r="I3" i="16"/>
  <c r="I174" i="16"/>
  <c r="I71" i="16"/>
  <c r="I137" i="16"/>
  <c r="I232" i="16"/>
  <c r="I173" i="16"/>
  <c r="I2" i="16"/>
  <c r="I172" i="16"/>
  <c r="I36" i="16"/>
  <c r="I136" i="16"/>
  <c r="I104" i="16"/>
  <c r="I231" i="16"/>
  <c r="I171" i="16"/>
  <c r="I170" i="16"/>
  <c r="I230" i="16"/>
  <c r="I216" i="16"/>
  <c r="I229" i="16"/>
  <c r="I19" i="16"/>
  <c r="I169" i="16"/>
  <c r="I228" i="16"/>
  <c r="I168" i="16"/>
  <c r="I46" i="16"/>
  <c r="I103" i="16"/>
  <c r="I102" i="16"/>
  <c r="I227" i="16"/>
  <c r="I160" i="16"/>
  <c r="I135" i="16"/>
  <c r="I18" i="16"/>
  <c r="I167" i="16"/>
  <c r="I35" i="16"/>
  <c r="I134" i="16"/>
  <c r="I45" i="16"/>
  <c r="I101" i="16"/>
  <c r="I44" i="16"/>
  <c r="I92" i="16"/>
  <c r="I245" i="16"/>
  <c r="I166" i="16"/>
  <c r="I215" i="16"/>
  <c r="I17" i="16"/>
  <c r="I133" i="16"/>
  <c r="I70" i="16"/>
  <c r="I244" i="16"/>
  <c r="I165" i="16"/>
  <c r="I164" i="16"/>
  <c r="I16" i="16"/>
  <c r="I163" i="16"/>
  <c r="I69" i="16"/>
  <c r="I100" i="16"/>
  <c r="I132" i="16"/>
  <c r="I15" i="16"/>
  <c r="I214" i="16"/>
</calcChain>
</file>

<file path=xl/sharedStrings.xml><?xml version="1.0" encoding="utf-8"?>
<sst xmlns="http://schemas.openxmlformats.org/spreadsheetml/2006/main" count="1453" uniqueCount="308">
  <si>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</si>
  <si>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</si>
  <si>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</si>
  <si>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</si>
  <si>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</si>
  <si>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</si>
  <si>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</si>
  <si>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</si>
  <si>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</si>
  <si>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</si>
  <si>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</si>
  <si>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</si>
  <si>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</si>
  <si>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</si>
  <si>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</si>
  <si>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</si>
  <si>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</si>
  <si>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</si>
  <si>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</si>
  <si>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</si>
  <si>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</si>
  <si>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</si>
  <si>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</si>
  <si>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</si>
  <si>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</si>
  <si>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</si>
  <si>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</si>
  <si>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</si>
  <si>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</si>
  <si>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</si>
  <si>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</si>
  <si>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</si>
  <si>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</si>
  <si>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</si>
  <si>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</si>
  <si>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</si>
  <si>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</si>
  <si>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</si>
  <si>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</si>
  <si>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</si>
  <si>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</si>
  <si>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</si>
  <si>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</si>
  <si>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</si>
  <si>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</si>
  <si>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</si>
  <si>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</si>
  <si>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</si>
  <si>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</si>
  <si>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</si>
  <si>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</si>
  <si>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</si>
  <si>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</si>
  <si>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</si>
  <si>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</si>
  <si>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</si>
  <si>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</si>
  <si>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</si>
  <si>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</si>
  <si>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</si>
  <si>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</si>
  <si>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</si>
  <si>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</si>
  <si>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</si>
  <si>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</si>
  <si>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</si>
  <si>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</si>
  <si>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</si>
  <si>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</si>
  <si>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</si>
  <si>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</si>
  <si>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</si>
  <si>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</si>
  <si>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</si>
  <si>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</si>
  <si>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</si>
  <si>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</si>
  <si>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</si>
  <si>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</si>
  <si>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</si>
  <si>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</si>
  <si>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</si>
  <si>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</si>
  <si>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</si>
  <si>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</si>
  <si>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</si>
  <si>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</si>
  <si>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</si>
  <si>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</si>
  <si>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</si>
  <si>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</si>
  <si>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</si>
  <si>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</si>
  <si>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</si>
  <si>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</si>
  <si>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</si>
  <si>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</si>
  <si>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</si>
  <si>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</si>
  <si>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</si>
  <si>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</si>
  <si>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</si>
  <si>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</si>
  <si>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</si>
  <si>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</si>
  <si>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</si>
  <si>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</si>
  <si>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</si>
  <si>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</si>
  <si>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</si>
  <si>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</si>
  <si>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</si>
  <si>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</si>
  <si>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</si>
  <si>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</si>
  <si>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</si>
  <si>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</si>
  <si>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</si>
  <si>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</si>
  <si>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</si>
  <si>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</si>
  <si>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</si>
  <si>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</si>
  <si>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</si>
  <si>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</si>
  <si>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</si>
  <si>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</si>
  <si>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</si>
  <si>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</si>
  <si>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</si>
  <si>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</si>
  <si>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</si>
  <si>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</si>
  <si>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</si>
  <si>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</si>
  <si>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</si>
  <si>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</si>
  <si>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</si>
  <si>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</si>
  <si>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</si>
  <si>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</si>
  <si>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</si>
  <si>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</si>
  <si>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</si>
  <si>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</si>
  <si>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</si>
  <si>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</si>
  <si>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</si>
  <si>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</si>
  <si>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</si>
  <si>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</si>
  <si>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</si>
  <si>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</si>
  <si>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</si>
  <si>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</si>
  <si>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</si>
  <si>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</si>
  <si>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</si>
  <si>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</si>
  <si>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</si>
  <si>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</si>
  <si>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</si>
  <si>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</si>
  <si>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</si>
  <si>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</si>
  <si>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</si>
  <si>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</si>
  <si>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</si>
  <si>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</si>
  <si>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</si>
  <si>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</si>
  <si>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</si>
  <si>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</si>
  <si>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</si>
  <si>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</si>
  <si>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</si>
  <si>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</si>
  <si>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</si>
  <si>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</si>
  <si>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</si>
  <si>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</si>
  <si>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</si>
  <si>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</si>
  <si>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</si>
  <si>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</si>
  <si>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</si>
  <si>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</si>
  <si>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</si>
  <si>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</si>
  <si>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</si>
  <si>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</si>
  <si>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</si>
  <si>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</si>
  <si>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</si>
  <si>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</si>
  <si>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</si>
  <si>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</si>
  <si>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</si>
  <si>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</si>
  <si>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</si>
  <si>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</si>
  <si>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</si>
  <si>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</si>
  <si>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</si>
  <si>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</si>
  <si>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</si>
  <si>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</si>
  <si>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</si>
  <si>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</si>
  <si>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</si>
  <si>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</si>
  <si>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</si>
  <si>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</si>
  <si>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</si>
  <si>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</si>
  <si>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</si>
  <si>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</si>
  <si>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</si>
  <si>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</si>
  <si>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</si>
  <si>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</si>
  <si>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</si>
  <si>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</si>
  <si>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</si>
  <si>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</si>
  <si>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</si>
  <si>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</si>
  <si>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</si>
  <si>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</si>
  <si>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</si>
  <si>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</si>
  <si>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</si>
  <si>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</si>
  <si>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</si>
  <si>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</si>
  <si>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</si>
  <si>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</si>
  <si>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</si>
  <si>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</si>
  <si>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</si>
  <si>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</si>
  <si>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</si>
  <si>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</si>
  <si>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</si>
  <si>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</si>
  <si>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</si>
  <si>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</si>
  <si>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</si>
  <si>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</si>
  <si>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</si>
  <si>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</si>
  <si>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</si>
  <si>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</si>
  <si>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</si>
  <si>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</si>
  <si>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</si>
  <si>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</si>
  <si>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</si>
  <si>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</si>
  <si>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</si>
  <si>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</si>
  <si>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</si>
  <si>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</si>
  <si>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</si>
  <si>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</si>
  <si>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</si>
  <si>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</si>
  <si>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</si>
  <si>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</si>
  <si>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</si>
  <si>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</si>
  <si>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</si>
  <si>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 xml:space="preserve">City </t>
  </si>
  <si>
    <t>Frequncy</t>
  </si>
  <si>
    <t>Row Labels</t>
  </si>
  <si>
    <t>Grand Total</t>
  </si>
  <si>
    <t>Count of City</t>
  </si>
  <si>
    <t>Sum of TotalPrice</t>
  </si>
  <si>
    <t>1. What is the total revenue generated from selling Carrot Bars in the East region?</t>
  </si>
  <si>
    <t>2. How many units of Whole Wheat Crackers were sold in the Boston city?</t>
  </si>
  <si>
    <t>Sum of Qty</t>
  </si>
  <si>
    <t>3. What is the average quantity of Chocolate Chip Cookies sold in the West region?</t>
  </si>
  <si>
    <t>Average of Qty</t>
  </si>
  <si>
    <t>4. Which city has the highest sales of Arrowroot Cookies?</t>
  </si>
  <si>
    <t>5. What is the highest-selling product in the New York city?</t>
  </si>
  <si>
    <t>6. What is the total revenue generated from selling Potato Chips in the East region?</t>
  </si>
  <si>
    <t>7. How many units of Bran Bars were sold in the West region?</t>
  </si>
  <si>
    <t>8. What is the most popular category of products in the Boston city?</t>
  </si>
  <si>
    <t>9. Which product had the highest revenue generated in the East region?</t>
  </si>
  <si>
    <t>10. What is the average unit price of products in the West region?</t>
  </si>
  <si>
    <t>Average of UnitPrice</t>
  </si>
  <si>
    <t>11. How many transactions occurred on the 1st of each month?</t>
  </si>
  <si>
    <t>Feb</t>
  </si>
  <si>
    <t>12. Which product had the lowest revenue generated across all regions?</t>
  </si>
  <si>
    <t>13. What is the total revenue generated from selling Oatmeal Raisin Cookies in the East region?</t>
  </si>
  <si>
    <t>14. How many transactions took place in the West region?</t>
  </si>
  <si>
    <t>15. Which category had the highest revenue generated in the Los Angeles city?</t>
  </si>
  <si>
    <t>16. What is the average total price of products in the New York city?</t>
  </si>
  <si>
    <t>Average of TotalPrice</t>
  </si>
  <si>
    <t>17. How many units of Carrot Bars were sold on the 31st of January?</t>
  </si>
  <si>
    <t>18. Which product had the highest revenue generated in the Los Angeles city?</t>
  </si>
  <si>
    <t>19. What is the total revenue generated from selling Chocolate Chip Cookies across all regions?</t>
  </si>
  <si>
    <t>20. How many transactions involved selling products from the Snacks category?</t>
  </si>
  <si>
    <t>21. Which category has the highest average quantity sold in the East region?</t>
  </si>
  <si>
    <t>22. What is the lowest unit price for any product in the dataset?</t>
  </si>
  <si>
    <t>Min. of UnitPrice</t>
  </si>
  <si>
    <t>23. How many transactions took place in the month of February?</t>
  </si>
  <si>
    <t>24. What is the total revenue generated from selling products with a unit price greater than $2.50?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</si>
</sst>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6" formatCode="_([$$-409]* #,##0.00_);_([$$-409]* \(#,##0.00\);_([$$-409]* &quot;-&quot;??_);_(@_)"/>
  </numFmts>
  <fonts count="6">
    <font>
      <sz val="12"/>
      <color theme="1"/>
      <name val="Calibri"/>
      <family val="2"/>
      <scheme val="minor"/>
    </font>
    <font>
      <u/>
      <sz val="12"/>
      <color indexed="12"/>
      <name val="Calibri"/>
      <family val="2"/>
      <scheme val="minor"/>
    </font>
    <font>
      <u/>
      <sz val="12"/>
      <color theme="10"/>
      <name val="Calibri"/>
      <family val="2"/>
      <scheme val="minor"/>
    </font>
    <font>
      <sz val="8"/>
      <name val="Calibri"/>
      <family val="2"/>
      <scheme val="minor"/>
    </font>
    <font>
      <b/>
      <sz val="12"/>
      <color theme="0"/>
      <name val="Calibri"/>
      <family val="2"/>
      <scheme val="minor"/>
    </font>
    <font>
      <sz val="14"/>
      <color rgb="FF000000"/>
      <name val="Times"/>
    </font>
  </fonts>
  <fills count="9">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4"/>
        <bgColor theme="4"/>
      </patternFill>
    </fill>
    <fill>
      <patternFill patternType="solid">
        <fgColor theme="4"/>
        <bgColor indexed="64"/>
      </patternFill>
    </fill>
    <fill>
      <patternFill patternType="solid">
        <fgColor rgb="FFFFC000"/>
        <bgColor indexed="64"/>
      </patternFill>
    </fill>
    <fill>
      <patternFill patternType="solid">
        <fgColor theme="3" tint="0.39997558519241921"/>
        <bgColor indexed="64"/>
      </patternFill>
    </fill>
    <fill>
      <patternFill patternType="solid">
        <fgColor theme="3" tint="0.59999389629810485"/>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cellStyleXfs>
  <cellXfs count="33">
    <xf numFmtId="0" fontId="0" fillId="0" borderId="0" xfId="0"/>
    <xf numFmtId="14" fontId="0" fillId="0" borderId="1"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6" fontId="0" fillId="0" borderId="1" xfId="0" applyNumberFormat="1" applyBorder="1" applyAlignment="1">
      <alignment horizontal="center"/>
    </xf>
    <xf numFmtId="166" fontId="0" fillId="3" borderId="1" xfId="0" applyNumberFormat="1" applyFill="1" applyBorder="1" applyAlignment="1">
      <alignment horizontal="center"/>
    </xf>
    <xf numFmtId="166" fontId="0" fillId="2" borderId="1" xfId="0" applyNumberFormat="1" applyFill="1" applyBorder="1" applyAlignment="1">
      <alignment horizontal="center"/>
    </xf>
    <xf numFmtId="14" fontId="0" fillId="0" borderId="2" xfId="0" applyNumberFormat="1" applyBorder="1" applyAlignment="1">
      <alignment horizontal="center"/>
    </xf>
    <xf numFmtId="164" fontId="0" fillId="0" borderId="2" xfId="0" applyNumberFormat="1" applyBorder="1" applyAlignment="1">
      <alignment horizontal="center"/>
    </xf>
    <xf numFmtId="0" fontId="0" fillId="0" borderId="2" xfId="0" applyBorder="1" applyAlignment="1">
      <alignment horizontal="center"/>
    </xf>
    <xf numFmtId="166" fontId="0" fillId="0" borderId="2" xfId="0" applyNumberFormat="1" applyBorder="1" applyAlignment="1">
      <alignment horizontal="center"/>
    </xf>
    <xf numFmtId="166" fontId="0" fillId="2" borderId="2" xfId="0" applyNumberFormat="1" applyFill="1" applyBorder="1" applyAlignment="1">
      <alignment horizontal="center"/>
    </xf>
    <xf numFmtId="14" fontId="0" fillId="0" borderId="0" xfId="0" applyNumberFormat="1" applyBorder="1" applyAlignment="1">
      <alignment horizontal="center"/>
    </xf>
    <xf numFmtId="0" fontId="0" fillId="0" borderId="0" xfId="0" applyBorder="1" applyAlignment="1">
      <alignment horizontal="center"/>
    </xf>
    <xf numFmtId="0" fontId="0" fillId="0" borderId="0" xfId="0" applyBorder="1"/>
    <xf numFmtId="0" fontId="0" fillId="5"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5" fillId="6" borderId="0" xfId="0" applyFont="1" applyFill="1"/>
    <xf numFmtId="0" fontId="0" fillId="6" borderId="0" xfId="0" applyFill="1"/>
    <xf numFmtId="0" fontId="0" fillId="6" borderId="0" xfId="0" applyFill="1" applyAlignment="1">
      <alignment horizontal="left"/>
    </xf>
    <xf numFmtId="1" fontId="0" fillId="0" borderId="0" xfId="0" applyNumberFormat="1"/>
    <xf numFmtId="166" fontId="0" fillId="0" borderId="0" xfId="0" applyNumberFormat="1"/>
    <xf numFmtId="166" fontId="0" fillId="6" borderId="0" xfId="0" applyNumberFormat="1" applyFill="1"/>
    <xf numFmtId="14" fontId="4" fillId="4" borderId="1" xfId="0" applyNumberFormat="1" applyFont="1" applyFill="1" applyBorder="1" applyAlignment="1">
      <alignment horizontal="center"/>
    </xf>
    <xf numFmtId="0" fontId="4" fillId="4" borderId="1" xfId="0" applyFont="1" applyFill="1" applyBorder="1" applyAlignment="1">
      <alignment horizontal="center"/>
    </xf>
    <xf numFmtId="164" fontId="0" fillId="0" borderId="1" xfId="0" applyNumberFormat="1" applyFont="1" applyBorder="1" applyAlignment="1">
      <alignment horizontal="center"/>
    </xf>
    <xf numFmtId="0" fontId="0" fillId="0" borderId="1" xfId="0" applyFont="1" applyBorder="1" applyAlignment="1">
      <alignment horizontal="center"/>
    </xf>
    <xf numFmtId="0" fontId="0" fillId="7" borderId="0" xfId="0" applyFill="1"/>
    <xf numFmtId="0" fontId="0" fillId="8" borderId="0" xfId="0" applyFill="1" applyAlignment="1">
      <alignment horizontal="left" indent="1"/>
    </xf>
    <xf numFmtId="0" fontId="0" fillId="8" borderId="0" xfId="0" applyNumberFormat="1" applyFill="1"/>
  </cellXfs>
  <cellStyles count="3">
    <cellStyle name="Ctx_Hyperlink" xfId="1" xr:uid="{00000000-0005-0000-0000-000000000000}"/>
    <cellStyle name="Hyperlink" xfId="2" builtinId="8" customBuiltin="1"/>
    <cellStyle name="Normal" xfId="0" builtinId="0" customBuiltin="1"/>
  </cellStyles>
  <dxfs count="24">
    <dxf>
      <numFmt numFmtId="166" formatCode="_([$$-409]* #,##0.00_);_([$$-409]* \(#,##0.00\);_([$$-409]* &quot;-&quot;??_);_(@_)"/>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numFmt numFmtId="166" formatCode="_([$$-409]* #,##0.00_);_([$$-409]* \(#,##0.00\);_([$$-409]* &quot;-&quot;??_);_(@_)"/>
      <alignment horizontal="center"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alignment horizontal="center"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numFmt numFmtId="164" formatCode="[$-409]d\-mmm;@"/>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numFmt numFmtId="165" formatCode="m/d/yyyy"/>
      <alignment horizontal="center" vertical="bottom" textRotation="0" wrapText="0" indent="0" justifyLastLine="0" shrinkToFit="0" readingOrder="0"/>
      <border diagonalUp="0" diagonalDown="0">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theme="0" tint="-0.499984740745262"/>
        </left>
        <right style="thin">
          <color theme="0" tint="-0.499984740745262"/>
        </right>
        <top/>
        <bottom/>
        <vertical style="thin">
          <color theme="0" tint="-0.499984740745262"/>
        </vertical>
        <horizontal style="thin">
          <color theme="0" tint="-0.499984740745262"/>
        </horizontal>
      </border>
    </dxf>
    <dxf>
      <numFmt numFmtId="166" formatCode="_([$$-409]* #,##0.00_);_([$$-409]* \(#,##0.00\);_([$$-409]* &quot;-&quot;??_);_(@_)"/>
    </dxf>
    <dxf>
      <numFmt numFmtId="1" formatCode="0"/>
    </dxf>
    <dxf>
      <numFmt numFmtId="1" formatCode="0"/>
    </dxf>
    <dxf>
      <numFmt numFmtId="166" formatCode="_([$$-409]* #,##0.00_);_([$$-409]* \(#,##0.00\);_([$$-409]* &quot;-&quot;??_);_(@_)"/>
    </dxf>
    <dxf>
      <numFmt numFmtId="166" formatCode="_([$$-409]* #,##0.00_);_([$$-409]* \(#,##0.00\);_([$$-409]* &quot;-&quot;??_);_(@_)"/>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[sampledatafoodsales.xlsx]Sheet1!PivotTable26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Whole Wheat units sold in Boton City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1"/>
        <c:ser>
          <c:idx val="0"/>
          <c:order val="0"/>
          <c:tx>
            <c:strRef>
              <c:f>Sheet1!$B$25</c:f>
              <c:strCache>
                <c:ptCount val="1"/>
                <c:pt idx="0">
                  <c:v>Total</c:v>
                </c:pt>
              </c:strCache>
            </c:strRef>
          </c:tx>
          <c:invertIfNegative val="0"/>
          <c:dPt>
            <c:idx val="0"/>
            <c:invertIfNegative val="0"/>
            <c:bubble3D val="0"/>
            <c:spPr>
              <a:solidFill>
                <a:schemeClr val="accent2">
                  <a:alpha val="85000"/>
                </a:scheme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Sheet1!$A$26:$A$28</c:f>
              <c:multiLvlStrCache>
                <c:ptCount val="1"/>
                <c:lvl>
                  <c:pt idx="0">
                    <c:v>New York</c:v>
                  </c:pt>
                </c:lvl>
                <c:lvl>
                  <c:pt idx="0">
                    <c:v>Whole Wheat</c:v>
                  </c:pt>
                </c:lvl>
              </c:multiLvlStrCache>
            </c:multiLvlStrRef>
          </c:cat>
          <c:val>
            <c:numRef>
              <c:f>Sheet1!$B$26:$B$28</c:f>
              <c:numCache>
                <c:formatCode>General</c:formatCode>
                <c:ptCount val="1"/>
                <c:pt idx="0">
                  <c:v>141</c:v>
                </c:pt>
              </c:numCache>
            </c:numRef>
          </c:val>
          <c:extLst>
            <c:ext xmlns:c16="http://schemas.microsoft.com/office/drawing/2014/chart" uri="{C3380CC4-5D6E-409C-BE32-E72D297353CC}">
              <c16:uniqueId val="{00000000-4E48-4346-9D73-DC02BDD4A60C}"/>
            </c:ext>
          </c:extLst>
        </c:ser>
        <c:dLbls>
          <c:dLblPos val="ctr"/>
          <c:showLegendKey val="0"/>
          <c:showVal val="1"/>
          <c:showCatName val="0"/>
          <c:showSerName val="0"/>
          <c:showPercent val="0"/>
          <c:showBubbleSize val="0"/>
        </c:dLbls>
        <c:gapWidth val="150"/>
        <c:overlap val="100"/>
        <c:axId val="1413014415"/>
        <c:axId val="245023279"/>
      </c:barChart>
      <c:catAx>
        <c:axId val="1413014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5023279"/>
        <c:crosses val="autoZero"/>
        <c:auto val="1"/>
        <c:lblAlgn val="ctr"/>
        <c:lblOffset val="100"/>
        <c:noMultiLvlLbl val="0"/>
      </c:catAx>
      <c:valAx>
        <c:axId val="245023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30144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Sheet9!$B$67</c:f>
              <c:strCache>
                <c:ptCount val="1"/>
                <c:pt idx="0">
                  <c:v>Qty</c:v>
                </c:pt>
              </c:strCache>
            </c:strRef>
          </c:tx>
          <c:spPr>
            <a:solidFill>
              <a:schemeClr val="accent1"/>
            </a:solidFill>
            <a:ln>
              <a:noFill/>
            </a:ln>
            <a:effectLst/>
          </c:spPr>
          <c:invertIfNegative val="0"/>
          <c:cat>
            <c:numRef>
              <c:f>Sheet9!$A$68:$A$77</c:f>
              <c:numCache>
                <c:formatCode>[$-409]d\-mmm;@</c:formatCode>
                <c:ptCount val="10"/>
                <c:pt idx="0">
                  <c:v>44562</c:v>
                </c:pt>
                <c:pt idx="1">
                  <c:v>44652</c:v>
                </c:pt>
                <c:pt idx="2">
                  <c:v>44682</c:v>
                </c:pt>
                <c:pt idx="3">
                  <c:v>44805</c:v>
                </c:pt>
                <c:pt idx="4">
                  <c:v>44835</c:v>
                </c:pt>
                <c:pt idx="5">
                  <c:v>44958</c:v>
                </c:pt>
                <c:pt idx="6">
                  <c:v>45017</c:v>
                </c:pt>
                <c:pt idx="7">
                  <c:v>45047</c:v>
                </c:pt>
                <c:pt idx="8">
                  <c:v>45170</c:v>
                </c:pt>
                <c:pt idx="9">
                  <c:v>45200</c:v>
                </c:pt>
              </c:numCache>
            </c:numRef>
          </c:cat>
          <c:val>
            <c:numRef>
              <c:f>Sheet9!$B$68:$B$77</c:f>
              <c:numCache>
                <c:formatCode>General</c:formatCode>
                <c:ptCount val="10"/>
                <c:pt idx="0">
                  <c:v>33</c:v>
                </c:pt>
                <c:pt idx="1">
                  <c:v>58</c:v>
                </c:pt>
                <c:pt idx="2">
                  <c:v>63</c:v>
                </c:pt>
                <c:pt idx="3">
                  <c:v>74</c:v>
                </c:pt>
                <c:pt idx="4">
                  <c:v>77</c:v>
                </c:pt>
                <c:pt idx="5">
                  <c:v>24</c:v>
                </c:pt>
                <c:pt idx="6">
                  <c:v>118</c:v>
                </c:pt>
                <c:pt idx="7">
                  <c:v>77</c:v>
                </c:pt>
                <c:pt idx="8">
                  <c:v>25</c:v>
                </c:pt>
                <c:pt idx="9">
                  <c:v>43</c:v>
                </c:pt>
              </c:numCache>
            </c:numRef>
          </c:val>
          <c:extLst>
            <c:ext xmlns:c16="http://schemas.microsoft.com/office/drawing/2014/chart" uri="{C3380CC4-5D6E-409C-BE32-E72D297353CC}">
              <c16:uniqueId val="{00000000-866C-504A-A470-329AA9B31BC0}"/>
            </c:ext>
          </c:extLst>
        </c:ser>
        <c:dLbls>
          <c:showLegendKey val="0"/>
          <c:showVal val="0"/>
          <c:showCatName val="0"/>
          <c:showSerName val="0"/>
          <c:showPercent val="0"/>
          <c:showBubbleSize val="0"/>
        </c:dLbls>
        <c:gapWidth val="150"/>
        <c:overlap val="100"/>
        <c:axId val="1458967807"/>
        <c:axId val="2036187839"/>
      </c:barChart>
      <c:catAx>
        <c:axId val="1458967807"/>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87839"/>
        <c:crosses val="autoZero"/>
        <c:auto val="0"/>
        <c:lblAlgn val="ctr"/>
        <c:lblOffset val="100"/>
        <c:noMultiLvlLbl val="0"/>
      </c:catAx>
      <c:valAx>
        <c:axId val="203618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Units</a:t>
                </a:r>
                <a:r>
                  <a:rPr lang="en-GB" baseline="0"/>
                  <a:t> Sold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6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Sheet9!$B$85</c:f>
              <c:strCache>
                <c:ptCount val="1"/>
                <c:pt idx="0">
                  <c:v>Total</c:v>
                </c:pt>
              </c:strCache>
            </c:strRef>
          </c:tx>
          <c:spPr>
            <a:solidFill>
              <a:schemeClr val="accent1"/>
            </a:solidFill>
            <a:ln>
              <a:noFill/>
            </a:ln>
            <a:effectLst/>
          </c:spPr>
          <c:invertIfNegative val="0"/>
          <c:cat>
            <c:multiLvlStrRef>
              <c:f>Sheet9!$A$86:$A$104</c:f>
              <c:multiLvlStrCache>
                <c:ptCount val="16"/>
                <c:lvl>
                  <c:pt idx="0">
                    <c:v>Whole Wheat</c:v>
                  </c:pt>
                  <c:pt idx="1">
                    <c:v>Potato Chips</c:v>
                  </c:pt>
                  <c:pt idx="2">
                    <c:v>Bran</c:v>
                  </c:pt>
                  <c:pt idx="3">
                    <c:v>Arrowroot</c:v>
                  </c:pt>
                  <c:pt idx="4">
                    <c:v>Chocolate Chip</c:v>
                  </c:pt>
                  <c:pt idx="5">
                    <c:v>Oatmeal Raisin</c:v>
                  </c:pt>
                  <c:pt idx="6">
                    <c:v>Carrot</c:v>
                  </c:pt>
                  <c:pt idx="7">
                    <c:v>Banana</c:v>
                  </c:pt>
                  <c:pt idx="8">
                    <c:v>Pretzels</c:v>
                  </c:pt>
                  <c:pt idx="9">
                    <c:v>Potato Chips</c:v>
                  </c:pt>
                  <c:pt idx="10">
                    <c:v>Bran</c:v>
                  </c:pt>
                  <c:pt idx="11">
                    <c:v>Chocolate Chip</c:v>
                  </c:pt>
                  <c:pt idx="12">
                    <c:v>Whole Wheat</c:v>
                  </c:pt>
                  <c:pt idx="13">
                    <c:v>Arrowroot</c:v>
                  </c:pt>
                  <c:pt idx="14">
                    <c:v>Carrot</c:v>
                  </c:pt>
                  <c:pt idx="15">
                    <c:v>Oatmeal Raisin</c:v>
                  </c:pt>
                </c:lvl>
                <c:lvl>
                  <c:pt idx="0">
                    <c:v>West</c:v>
                  </c:pt>
                  <c:pt idx="7">
                    <c:v>East</c:v>
                  </c:pt>
                </c:lvl>
              </c:multiLvlStrCache>
            </c:multiLvlStrRef>
          </c:cat>
          <c:val>
            <c:numRef>
              <c:f>Sheet9!$B$86:$B$104</c:f>
              <c:numCache>
                <c:formatCode>General</c:formatCode>
                <c:ptCount val="16"/>
                <c:pt idx="0">
                  <c:v>314.10000000000002</c:v>
                </c:pt>
                <c:pt idx="1">
                  <c:v>777.83999999999992</c:v>
                </c:pt>
                <c:pt idx="2">
                  <c:v>1019.15</c:v>
                </c:pt>
                <c:pt idx="3">
                  <c:v>1386.48</c:v>
                </c:pt>
                <c:pt idx="4">
                  <c:v>2492.7099999999996</c:v>
                </c:pt>
                <c:pt idx="5">
                  <c:v>2649.72</c:v>
                </c:pt>
                <c:pt idx="6">
                  <c:v>3161.2200000000007</c:v>
                </c:pt>
                <c:pt idx="7">
                  <c:v>179.32999999999998</c:v>
                </c:pt>
                <c:pt idx="8">
                  <c:v>585.9</c:v>
                </c:pt>
                <c:pt idx="9">
                  <c:v>873.93000000000018</c:v>
                </c:pt>
                <c:pt idx="10">
                  <c:v>1926.1000000000001</c:v>
                </c:pt>
                <c:pt idx="11">
                  <c:v>2079.4399999999996</c:v>
                </c:pt>
                <c:pt idx="12">
                  <c:v>3025.83</c:v>
                </c:pt>
                <c:pt idx="13">
                  <c:v>3943.6199999999994</c:v>
                </c:pt>
                <c:pt idx="14">
                  <c:v>4249.7700000000004</c:v>
                </c:pt>
                <c:pt idx="15">
                  <c:v>4660.4399999999996</c:v>
                </c:pt>
              </c:numCache>
            </c:numRef>
          </c:val>
          <c:extLst>
            <c:ext xmlns:c16="http://schemas.microsoft.com/office/drawing/2014/chart" uri="{C3380CC4-5D6E-409C-BE32-E72D297353CC}">
              <c16:uniqueId val="{00000000-7F26-F346-B888-9D1A14597B51}"/>
            </c:ext>
          </c:extLst>
        </c:ser>
        <c:dLbls>
          <c:showLegendKey val="0"/>
          <c:showVal val="0"/>
          <c:showCatName val="0"/>
          <c:showSerName val="0"/>
          <c:showPercent val="0"/>
          <c:showBubbleSize val="0"/>
        </c:dLbls>
        <c:gapWidth val="150"/>
        <c:overlap val="100"/>
        <c:axId val="1685656959"/>
        <c:axId val="1686052575"/>
      </c:barChart>
      <c:catAx>
        <c:axId val="168565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52575"/>
        <c:crosses val="autoZero"/>
        <c:auto val="1"/>
        <c:lblAlgn val="ctr"/>
        <c:lblOffset val="100"/>
        <c:noMultiLvlLbl val="0"/>
      </c:catAx>
      <c:valAx>
        <c:axId val="168605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5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East</a:t>
            </a:r>
            <a:r>
              <a:rPr lang="en-US" baseline="0"/>
              <a:t> region ORC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Sheet9!$B$111</c:f>
              <c:strCache>
                <c:ptCount val="1"/>
                <c:pt idx="0">
                  <c:v>Total</c:v>
                </c:pt>
              </c:strCache>
            </c:strRef>
          </c:tx>
          <c:spPr>
            <a:solidFill>
              <a:schemeClr val="accent1"/>
            </a:solidFill>
            <a:ln>
              <a:noFill/>
            </a:ln>
            <a:effectLst/>
          </c:spPr>
          <c:invertIfNegative val="0"/>
          <c:cat>
            <c:multiLvlStrRef>
              <c:f>Sheet9!$A$112:$A$114</c:f>
              <c:multiLvlStrCache>
                <c:ptCount val="1"/>
                <c:lvl>
                  <c:pt idx="0">
                    <c:v>East</c:v>
                  </c:pt>
                </c:lvl>
                <c:lvl>
                  <c:pt idx="0">
                    <c:v>Oatmeal Raisin</c:v>
                  </c:pt>
                </c:lvl>
              </c:multiLvlStrCache>
            </c:multiLvlStrRef>
          </c:cat>
          <c:val>
            <c:numRef>
              <c:f>Sheet9!$B$112:$B$114</c:f>
              <c:numCache>
                <c:formatCode>General</c:formatCode>
                <c:ptCount val="1"/>
                <c:pt idx="0">
                  <c:v>4660.4399999999996</c:v>
                </c:pt>
              </c:numCache>
            </c:numRef>
          </c:val>
          <c:extLst>
            <c:ext xmlns:c16="http://schemas.microsoft.com/office/drawing/2014/chart" uri="{C3380CC4-5D6E-409C-BE32-E72D297353CC}">
              <c16:uniqueId val="{00000000-0450-A546-AE36-B5DC9E1CB7E0}"/>
            </c:ext>
          </c:extLst>
        </c:ser>
        <c:dLbls>
          <c:showLegendKey val="0"/>
          <c:showVal val="0"/>
          <c:showCatName val="0"/>
          <c:showSerName val="0"/>
          <c:showPercent val="0"/>
          <c:showBubbleSize val="0"/>
        </c:dLbls>
        <c:gapWidth val="150"/>
        <c:overlap val="100"/>
        <c:axId val="1334535551"/>
        <c:axId val="1334362895"/>
      </c:barChart>
      <c:catAx>
        <c:axId val="133453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62895"/>
        <c:crosses val="autoZero"/>
        <c:auto val="1"/>
        <c:lblAlgn val="ctr"/>
        <c:lblOffset val="100"/>
        <c:noMultiLvlLbl val="0"/>
      </c:catAx>
      <c:valAx>
        <c:axId val="133436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a:t>
            </a:r>
            <a:r>
              <a:rPr lang="en-GB" baseline="0"/>
              <a:t> of transactions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Sheet9!$B$129</c:f>
              <c:strCache>
                <c:ptCount val="1"/>
                <c:pt idx="0">
                  <c:v>Total</c:v>
                </c:pt>
              </c:strCache>
            </c:strRef>
          </c:tx>
          <c:spPr>
            <a:solidFill>
              <a:schemeClr val="accent1"/>
            </a:solidFill>
            <a:ln>
              <a:noFill/>
            </a:ln>
            <a:effectLst/>
          </c:spPr>
          <c:invertIfNegative val="0"/>
          <c:cat>
            <c:strRef>
              <c:f>Sheet9!$A$130:$A$131</c:f>
              <c:strCache>
                <c:ptCount val="1"/>
                <c:pt idx="0">
                  <c:v>West</c:v>
                </c:pt>
              </c:strCache>
            </c:strRef>
          </c:cat>
          <c:val>
            <c:numRef>
              <c:f>Sheet9!$B$130:$B$131</c:f>
              <c:numCache>
                <c:formatCode>General</c:formatCode>
                <c:ptCount val="1"/>
                <c:pt idx="0">
                  <c:v>5786</c:v>
                </c:pt>
              </c:numCache>
            </c:numRef>
          </c:val>
          <c:extLst>
            <c:ext xmlns:c16="http://schemas.microsoft.com/office/drawing/2014/chart" uri="{C3380CC4-5D6E-409C-BE32-E72D297353CC}">
              <c16:uniqueId val="{00000000-5B96-3148-830A-8C836202F885}"/>
            </c:ext>
          </c:extLst>
        </c:ser>
        <c:dLbls>
          <c:showLegendKey val="0"/>
          <c:showVal val="0"/>
          <c:showCatName val="0"/>
          <c:showSerName val="0"/>
          <c:showPercent val="0"/>
          <c:showBubbleSize val="0"/>
        </c:dLbls>
        <c:gapWidth val="150"/>
        <c:overlap val="100"/>
        <c:axId val="2013875359"/>
        <c:axId val="31160352"/>
      </c:barChart>
      <c:catAx>
        <c:axId val="20138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352"/>
        <c:crosses val="autoZero"/>
        <c:auto val="1"/>
        <c:lblAlgn val="ctr"/>
        <c:lblOffset val="100"/>
        <c:noMultiLvlLbl val="0"/>
      </c:catAx>
      <c:valAx>
        <c:axId val="311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7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a:t>
            </a:r>
            <a:r>
              <a:rPr lang="en-US" baseline="0"/>
              <a:t> Angeles Category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1"/>
        <c:ser>
          <c:idx val="0"/>
          <c:order val="0"/>
          <c:tx>
            <c:strRef>
              <c:f>Sheet9!$B$147</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multiLvlStrRef>
              <c:f>Sheet9!$A$148:$A$153</c:f>
              <c:multiLvlStrCache>
                <c:ptCount val="4"/>
                <c:lvl>
                  <c:pt idx="0">
                    <c:v>Bars</c:v>
                  </c:pt>
                  <c:pt idx="1">
                    <c:v>Cookies</c:v>
                  </c:pt>
                  <c:pt idx="2">
                    <c:v>Crackers</c:v>
                  </c:pt>
                  <c:pt idx="3">
                    <c:v>Snacks</c:v>
                  </c:pt>
                </c:lvl>
                <c:lvl>
                  <c:pt idx="0">
                    <c:v>Los Angeles</c:v>
                  </c:pt>
                </c:lvl>
              </c:multiLvlStrCache>
            </c:multiLvlStrRef>
          </c:cat>
          <c:val>
            <c:numRef>
              <c:f>Sheet9!$B$148:$B$153</c:f>
              <c:numCache>
                <c:formatCode>General</c:formatCode>
                <c:ptCount val="4"/>
                <c:pt idx="0">
                  <c:v>2886.3699999999994</c:v>
                </c:pt>
                <c:pt idx="1">
                  <c:v>4044.53</c:v>
                </c:pt>
                <c:pt idx="2">
                  <c:v>146.58000000000001</c:v>
                </c:pt>
                <c:pt idx="3">
                  <c:v>609.83999999999992</c:v>
                </c:pt>
              </c:numCache>
            </c:numRef>
          </c:val>
          <c:extLst>
            <c:ext xmlns:c16="http://schemas.microsoft.com/office/drawing/2014/chart" uri="{C3380CC4-5D6E-409C-BE32-E72D297353CC}">
              <c16:uniqueId val="{00000000-A8D1-C14E-ACCE-47B56D7AC550}"/>
            </c:ext>
          </c:extLst>
        </c:ser>
        <c:dLbls>
          <c:showLegendKey val="0"/>
          <c:showVal val="0"/>
          <c:showCatName val="0"/>
          <c:showSerName val="0"/>
          <c:showPercent val="0"/>
          <c:showBubbleSize val="0"/>
        </c:dLbls>
        <c:gapWidth val="150"/>
        <c:overlap val="100"/>
        <c:axId val="244958911"/>
        <c:axId val="1848929231"/>
      </c:barChart>
      <c:catAx>
        <c:axId val="24495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29231"/>
        <c:crosses val="autoZero"/>
        <c:auto val="1"/>
        <c:lblAlgn val="ctr"/>
        <c:lblOffset val="100"/>
        <c:noMultiLvlLbl val="0"/>
      </c:catAx>
      <c:valAx>
        <c:axId val="184892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5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 York City</a:t>
            </a:r>
            <a:r>
              <a:rPr lang="en-GB" baseline="0"/>
              <a:t> </a:t>
            </a:r>
            <a:r>
              <a:rPr lang="en-GB"/>
              <a:t>Avg total Price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Sheet9!$B$165</c:f>
              <c:strCache>
                <c:ptCount val="1"/>
                <c:pt idx="0">
                  <c:v>Total</c:v>
                </c:pt>
              </c:strCache>
            </c:strRef>
          </c:tx>
          <c:spPr>
            <a:solidFill>
              <a:schemeClr val="accent1"/>
            </a:solidFill>
            <a:ln>
              <a:noFill/>
            </a:ln>
            <a:effectLst/>
          </c:spPr>
          <c:invertIfNegative val="0"/>
          <c:cat>
            <c:multiLvlStrRef>
              <c:f>Sheet9!$A$166:$A$174</c:f>
              <c:multiLvlStrCache>
                <c:ptCount val="7"/>
                <c:lvl>
                  <c:pt idx="0">
                    <c:v>Arrowroot</c:v>
                  </c:pt>
                  <c:pt idx="1">
                    <c:v>Bran</c:v>
                  </c:pt>
                  <c:pt idx="2">
                    <c:v>Carrot</c:v>
                  </c:pt>
                  <c:pt idx="3">
                    <c:v>Chocolate Chip</c:v>
                  </c:pt>
                  <c:pt idx="4">
                    <c:v>Oatmeal Raisin</c:v>
                  </c:pt>
                  <c:pt idx="5">
                    <c:v>Potato Chips</c:v>
                  </c:pt>
                  <c:pt idx="6">
                    <c:v>Whole Wheat</c:v>
                  </c:pt>
                </c:lvl>
                <c:lvl>
                  <c:pt idx="0">
                    <c:v>New York</c:v>
                  </c:pt>
                </c:lvl>
              </c:multiLvlStrCache>
            </c:multiLvlStrRef>
          </c:cat>
          <c:val>
            <c:numRef>
              <c:f>Sheet9!$B$166:$B$174</c:f>
              <c:numCache>
                <c:formatCode>_([$$-409]* #,##0.00_);_([$$-409]* \(#,##0.00\);_([$$-409]* "-"??_);_(@_)</c:formatCode>
                <c:ptCount val="7"/>
                <c:pt idx="0">
                  <c:v>337.53666666666669</c:v>
                </c:pt>
                <c:pt idx="1">
                  <c:v>116.97888888888889</c:v>
                </c:pt>
                <c:pt idx="2">
                  <c:v>116.61176470588235</c:v>
                </c:pt>
                <c:pt idx="3">
                  <c:v>109.8625</c:v>
                </c:pt>
                <c:pt idx="4">
                  <c:v>162.23499999999999</c:v>
                </c:pt>
                <c:pt idx="5">
                  <c:v>58.836666666666666</c:v>
                </c:pt>
                <c:pt idx="6">
                  <c:v>98.417999999999992</c:v>
                </c:pt>
              </c:numCache>
            </c:numRef>
          </c:val>
          <c:extLst>
            <c:ext xmlns:c16="http://schemas.microsoft.com/office/drawing/2014/chart" uri="{C3380CC4-5D6E-409C-BE32-E72D297353CC}">
              <c16:uniqueId val="{00000000-0475-784F-8A8F-95D175477D29}"/>
            </c:ext>
          </c:extLst>
        </c:ser>
        <c:dLbls>
          <c:showLegendKey val="0"/>
          <c:showVal val="0"/>
          <c:showCatName val="0"/>
          <c:showSerName val="0"/>
          <c:showPercent val="0"/>
          <c:showBubbleSize val="0"/>
        </c:dLbls>
        <c:gapWidth val="219"/>
        <c:axId val="1685229231"/>
        <c:axId val="1787511919"/>
      </c:barChart>
      <c:catAx>
        <c:axId val="168522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11919"/>
        <c:crosses val="autoZero"/>
        <c:auto val="1"/>
        <c:lblAlgn val="ctr"/>
        <c:lblOffset val="100"/>
        <c:noMultiLvlLbl val="0"/>
      </c:catAx>
      <c:valAx>
        <c:axId val="1787511919"/>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a:softEdge rad="105748"/>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2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Sheet9!$B$190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cat>
            <c:multiLvlStrRef>
              <c:f>Sheet9!$A$191:$A$199</c:f>
              <c:multiLvlStrCache>
                <c:ptCount val="7"/>
                <c:lvl>
                  <c:pt idx="0">
                    <c:v>Carrot</c:v>
                  </c:pt>
                  <c:pt idx="1">
                    <c:v>Oatmeal Raisin</c:v>
                  </c:pt>
                  <c:pt idx="2">
                    <c:v>Chocolate Chip</c:v>
                  </c:pt>
                  <c:pt idx="3">
                    <c:v>Bran</c:v>
                  </c:pt>
                  <c:pt idx="4">
                    <c:v>Potato Chips</c:v>
                  </c:pt>
                  <c:pt idx="5">
                    <c:v>Arrowroot</c:v>
                  </c:pt>
                  <c:pt idx="6">
                    <c:v>Whole Wheat</c:v>
                  </c:pt>
                </c:lvl>
                <c:lvl>
                  <c:pt idx="0">
                    <c:v>Los Angeles</c:v>
                  </c:pt>
                </c:lvl>
              </c:multiLvlStrCache>
            </c:multiLvlStrRef>
          </c:cat>
          <c:val>
            <c:numRef>
              <c:f>Sheet9!$B$191:$B$199</c:f>
              <c:numCache>
                <c:formatCode>General</c:formatCode>
                <c:ptCount val="7"/>
                <c:pt idx="0">
                  <c:v>2233.7400000000002</c:v>
                </c:pt>
                <c:pt idx="1">
                  <c:v>2076.04</c:v>
                </c:pt>
                <c:pt idx="2">
                  <c:v>1565.1899999999996</c:v>
                </c:pt>
                <c:pt idx="3">
                  <c:v>652.63000000000011</c:v>
                </c:pt>
                <c:pt idx="4">
                  <c:v>609.83999999999992</c:v>
                </c:pt>
                <c:pt idx="5">
                  <c:v>403.3</c:v>
                </c:pt>
                <c:pt idx="6">
                  <c:v>146.58000000000001</c:v>
                </c:pt>
              </c:numCache>
            </c:numRef>
          </c:val>
          <c:extLst>
            <c:ext xmlns:c16="http://schemas.microsoft.com/office/drawing/2014/chart" uri="{C3380CC4-5D6E-409C-BE32-E72D297353CC}">
              <c16:uniqueId val="{00000000-423F-0243-9A51-3567960C9329}"/>
            </c:ext>
          </c:extLst>
        </c:ser>
        <c:dLbls>
          <c:showLegendKey val="0"/>
          <c:showVal val="0"/>
          <c:showCatName val="0"/>
          <c:showSerName val="0"/>
          <c:showPercent val="0"/>
          <c:showBubbleSize val="0"/>
        </c:dLbls>
        <c:gapWidth val="219"/>
        <c:overlap val="-27"/>
        <c:axId val="333681904"/>
        <c:axId val="349617184"/>
      </c:barChart>
      <c:catAx>
        <c:axId val="33368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7184"/>
        <c:crosses val="autoZero"/>
        <c:auto val="1"/>
        <c:lblAlgn val="ctr"/>
        <c:lblOffset val="100"/>
        <c:noMultiLvlLbl val="0"/>
      </c:catAx>
      <c:valAx>
        <c:axId val="3496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Sheet9!$B$208</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cat>
            <c:multiLvlStrRef>
              <c:f>Sheet9!$A$209:$A$213</c:f>
              <c:multiLvlStrCache>
                <c:ptCount val="2"/>
                <c:lvl>
                  <c:pt idx="0">
                    <c:v>Chocolate Chip</c:v>
                  </c:pt>
                  <c:pt idx="1">
                    <c:v>Chocolate Chip</c:v>
                  </c:pt>
                </c:lvl>
                <c:lvl>
                  <c:pt idx="0">
                    <c:v>East</c:v>
                  </c:pt>
                  <c:pt idx="1">
                    <c:v>West</c:v>
                  </c:pt>
                </c:lvl>
              </c:multiLvlStrCache>
            </c:multiLvlStrRef>
          </c:cat>
          <c:val>
            <c:numRef>
              <c:f>Sheet9!$B$209:$B$213</c:f>
              <c:numCache>
                <c:formatCode>General</c:formatCode>
                <c:ptCount val="2"/>
                <c:pt idx="0">
                  <c:v>2079.4399999999996</c:v>
                </c:pt>
                <c:pt idx="1">
                  <c:v>2492.71</c:v>
                </c:pt>
              </c:numCache>
            </c:numRef>
          </c:val>
          <c:extLst>
            <c:ext xmlns:c16="http://schemas.microsoft.com/office/drawing/2014/chart" uri="{C3380CC4-5D6E-409C-BE32-E72D297353CC}">
              <c16:uniqueId val="{00000000-B6D8-7443-958E-D60232A1FC06}"/>
            </c:ext>
          </c:extLst>
        </c:ser>
        <c:dLbls>
          <c:showLegendKey val="0"/>
          <c:showVal val="0"/>
          <c:showCatName val="0"/>
          <c:showSerName val="0"/>
          <c:showPercent val="0"/>
          <c:showBubbleSize val="0"/>
        </c:dLbls>
        <c:gapWidth val="219"/>
        <c:overlap val="-27"/>
        <c:axId val="82290592"/>
        <c:axId val="409900672"/>
      </c:barChart>
      <c:catAx>
        <c:axId val="8229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00672"/>
        <c:crosses val="autoZero"/>
        <c:auto val="1"/>
        <c:lblAlgn val="ctr"/>
        <c:lblOffset val="100"/>
        <c:noMultiLvlLbl val="0"/>
      </c:catAx>
      <c:valAx>
        <c:axId val="40990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[sampledatafoodsales.xlsx]Sheet9!PivotTable50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Snacks</a:t>
            </a:r>
            <a:r>
              <a:rPr lang="en-US" baseline="0"/>
              <a:t> Transactions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Sheet9!$B$227</c:f>
              <c:strCache>
                <c:ptCount val="1"/>
                <c:pt idx="0">
                  <c:v>Total</c:v>
                </c:pt>
              </c:strCache>
            </c:strRef>
          </c:tx>
          <c:spPr>
            <a:solidFill>
              <a:schemeClr val="accent1"/>
            </a:solidFill>
            <a:ln>
              <a:noFill/>
            </a:ln>
            <a:effectLst/>
          </c:spPr>
          <c:invertIfNegative val="0"/>
          <c:cat>
            <c:strRef>
              <c:f>Sheet9!$A$228:$A$229</c:f>
              <c:strCache>
                <c:ptCount val="1"/>
                <c:pt idx="0">
                  <c:v>Snacks</c:v>
                </c:pt>
              </c:strCache>
            </c:strRef>
          </c:cat>
          <c:val>
            <c:numRef>
              <c:f>Sheet9!$B$228:$B$229</c:f>
              <c:numCache>
                <c:formatCode>General</c:formatCode>
                <c:ptCount val="1"/>
                <c:pt idx="0">
                  <c:v>1180</c:v>
                </c:pt>
              </c:numCache>
            </c:numRef>
          </c:val>
          <c:extLst>
            <c:ext xmlns:c16="http://schemas.microsoft.com/office/drawing/2014/chart" uri="{C3380CC4-5D6E-409C-BE32-E72D297353CC}">
              <c16:uniqueId val="{00000000-1BEE-E347-90A8-BAC98AF2817B}"/>
            </c:ext>
          </c:extLst>
        </c:ser>
        <c:dLbls>
          <c:showLegendKey val="0"/>
          <c:showVal val="0"/>
          <c:showCatName val="0"/>
          <c:showSerName val="0"/>
          <c:showPercent val="0"/>
          <c:showBubbleSize val="0"/>
        </c:dLbls>
        <c:gapWidth val="219"/>
        <c:overlap val="-27"/>
        <c:axId val="124712400"/>
        <c:axId val="139453760"/>
      </c:barChart>
      <c:catAx>
        <c:axId val="1247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3760"/>
        <c:crosses val="autoZero"/>
        <c:auto val="1"/>
        <c:lblAlgn val="ctr"/>
        <c:lblOffset val="100"/>
        <c:noMultiLvlLbl val="0"/>
      </c:catAx>
      <c:valAx>
        <c:axId val="1394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[sampledatafoodsales.xlsx]Sheet9!PivotTable51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Sheet9!$B$245</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strRef>
              <c:f>Sheet9!$A$246:$A$250</c:f>
              <c:strCache>
                <c:ptCount val="4"/>
                <c:pt idx="0">
                  <c:v>Bars</c:v>
                </c:pt>
                <c:pt idx="1">
                  <c:v>Cookies</c:v>
                </c:pt>
                <c:pt idx="2">
                  <c:v>Crackers</c:v>
                </c:pt>
                <c:pt idx="3">
                  <c:v>Snacks</c:v>
                </c:pt>
              </c:strCache>
            </c:strRef>
          </c:cat>
          <c:val>
            <c:numRef>
              <c:f>Sheet9!$B$246:$B$250</c:f>
              <c:numCache>
                <c:formatCode>0</c:formatCode>
                <c:ptCount val="4"/>
                <c:pt idx="0">
                  <c:v>62.138297872340424</c:v>
                </c:pt>
                <c:pt idx="1">
                  <c:v>78.568421052631578</c:v>
                </c:pt>
                <c:pt idx="2">
                  <c:v>36.807692307692307</c:v>
                </c:pt>
                <c:pt idx="3">
                  <c:v>40.689655172413794</c:v>
                </c:pt>
              </c:numCache>
            </c:numRef>
          </c:val>
          <c:extLst>
            <c:ext xmlns:c16="http://schemas.microsoft.com/office/drawing/2014/chart" uri="{C3380CC4-5D6E-409C-BE32-E72D297353CC}">
              <c16:uniqueId val="{00000000-850F-C14C-A457-FBAD5E958E2F}"/>
            </c:ext>
          </c:extLst>
        </c:ser>
        <c:dLbls>
          <c:showLegendKey val="0"/>
          <c:showVal val="0"/>
          <c:showCatName val="0"/>
          <c:showSerName val="0"/>
          <c:showPercent val="0"/>
          <c:showBubbleSize val="0"/>
        </c:dLbls>
        <c:gapWidth val="219"/>
        <c:overlap val="-27"/>
        <c:axId val="147094480"/>
        <c:axId val="146883824"/>
      </c:barChart>
      <c:catAx>
        <c:axId val="1470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3824"/>
        <c:crosses val="autoZero"/>
        <c:auto val="1"/>
        <c:lblAlgn val="ctr"/>
        <c:lblOffset val="100"/>
        <c:noMultiLvlLbl val="0"/>
      </c:catAx>
      <c:valAx>
        <c:axId val="14688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3A8-F643-8D7A-AF6EC6C7EAA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3A8-F643-8D7A-AF6EC6C7EAA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3A8-F643-8D7A-AF6EC6C7EAA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3A8-F643-8D7A-AF6EC6C7EAAB}"/>
              </c:ext>
            </c:extLst>
          </c:dPt>
          <c:cat>
            <c:strLit>
              <c:ptCount val="4"/>
              <c:pt idx="0">
                <c:v>Boston Arrowroot</c:v>
              </c:pt>
              <c:pt idx="1">
                <c:v>Los Angeles Arrowroot</c:v>
              </c:pt>
              <c:pt idx="2">
                <c:v>New York Arrowroot</c:v>
              </c:pt>
              <c:pt idx="3">
                <c:v>San Diego Arrowroot</c:v>
              </c:pt>
            </c:strLit>
          </c:cat>
          <c:val>
            <c:numLit>
              <c:formatCode>General</c:formatCode>
              <c:ptCount val="4"/>
              <c:pt idx="0">
                <c:v>1918.3999999999999</c:v>
              </c:pt>
              <c:pt idx="1">
                <c:v>403.3</c:v>
              </c:pt>
              <c:pt idx="2">
                <c:v>2025.22</c:v>
              </c:pt>
              <c:pt idx="3">
                <c:v>983.18</c:v>
              </c:pt>
            </c:numLit>
          </c:val>
          <c:extLst>
            <c:ext xmlns:c16="http://schemas.microsoft.com/office/drawing/2014/chart" uri="{C3380CC4-5D6E-409C-BE32-E72D297353CC}">
              <c16:uniqueId val="{00000008-A3A8-F643-8D7A-AF6EC6C7EAAB}"/>
            </c:ext>
          </c:extLst>
        </c:ser>
        <c:dLbls>
          <c:showLegendKey val="0"/>
          <c:showVal val="0"/>
          <c:showCatName val="0"/>
          <c:showSerName val="0"/>
          <c:showPercent val="0"/>
          <c:showBubbleSize val="0"/>
        </c:dLbls>
        <c:gapWidth val="150"/>
        <c:overlap val="100"/>
        <c:axId val="1454963055"/>
        <c:axId val="1454964767"/>
      </c:barChart>
      <c:catAx>
        <c:axId val="145496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64767"/>
        <c:crosses val="autoZero"/>
        <c:auto val="1"/>
        <c:lblAlgn val="ctr"/>
        <c:lblOffset val="100"/>
        <c:noMultiLvlLbl val="0"/>
      </c:catAx>
      <c:valAx>
        <c:axId val="14549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[sampledatafoodsales.xlsx]Sheet9!PivotTable52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Sheet9!$B$266</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cat>
            <c:strRef>
              <c:f>Sheet9!$A$267:$A$276</c:f>
              <c:strCache>
                <c:ptCount val="9"/>
                <c:pt idx="0">
                  <c:v>Whole Wheat</c:v>
                </c:pt>
                <c:pt idx="1">
                  <c:v>Pretzels</c:v>
                </c:pt>
                <c:pt idx="2">
                  <c:v>Oatmeal Raisin</c:v>
                </c:pt>
                <c:pt idx="3">
                  <c:v>Banana</c:v>
                </c:pt>
                <c:pt idx="4">
                  <c:v>Arrowroot</c:v>
                </c:pt>
                <c:pt idx="5">
                  <c:v>Bran</c:v>
                </c:pt>
                <c:pt idx="6">
                  <c:v>Chocolate Chip</c:v>
                </c:pt>
                <c:pt idx="7">
                  <c:v>Carrot</c:v>
                </c:pt>
                <c:pt idx="8">
                  <c:v>Potato Chips</c:v>
                </c:pt>
              </c:strCache>
            </c:strRef>
          </c:cat>
          <c:val>
            <c:numRef>
              <c:f>Sheet9!$B$267:$B$276</c:f>
              <c:numCache>
                <c:formatCode>_([$$-409]* #,##0.00_);_([$$-409]* \(#,##0.00\);_([$$-409]* "-"??_);_(@_)</c:formatCode>
                <c:ptCount val="9"/>
                <c:pt idx="0">
                  <c:v>3.4899999999999998</c:v>
                </c:pt>
                <c:pt idx="1">
                  <c:v>3.15</c:v>
                </c:pt>
                <c:pt idx="2">
                  <c:v>2.84</c:v>
                </c:pt>
                <c:pt idx="3">
                  <c:v>2.27</c:v>
                </c:pt>
                <c:pt idx="4">
                  <c:v>2.1799999999999997</c:v>
                </c:pt>
                <c:pt idx="5">
                  <c:v>1.8699999999999999</c:v>
                </c:pt>
                <c:pt idx="6">
                  <c:v>1.8699999999999999</c:v>
                </c:pt>
                <c:pt idx="7">
                  <c:v>1.7699999999999998</c:v>
                </c:pt>
                <c:pt idx="8">
                  <c:v>1.35</c:v>
                </c:pt>
              </c:numCache>
            </c:numRef>
          </c:val>
          <c:extLst>
            <c:ext xmlns:c16="http://schemas.microsoft.com/office/drawing/2014/chart" uri="{C3380CC4-5D6E-409C-BE32-E72D297353CC}">
              <c16:uniqueId val="{00000000-BC31-A54B-99DD-F0F75B65ED52}"/>
            </c:ext>
          </c:extLst>
        </c:ser>
        <c:dLbls>
          <c:showLegendKey val="0"/>
          <c:showVal val="0"/>
          <c:showCatName val="0"/>
          <c:showSerName val="0"/>
          <c:showPercent val="0"/>
          <c:showBubbleSize val="0"/>
        </c:dLbls>
        <c:gapWidth val="219"/>
        <c:overlap val="-27"/>
        <c:axId val="333934560"/>
        <c:axId val="1514663807"/>
      </c:barChart>
      <c:catAx>
        <c:axId val="33393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663807"/>
        <c:crosses val="autoZero"/>
        <c:auto val="1"/>
        <c:lblAlgn val="ctr"/>
        <c:lblOffset val="100"/>
        <c:noMultiLvlLbl val="0"/>
      </c:catAx>
      <c:valAx>
        <c:axId val="151466380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[sampledatafoodsales.xlsx]Sheet9!PivotTable53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Sheet9!$B$285</c:f>
              <c:strCache>
                <c:ptCount val="1"/>
                <c:pt idx="0">
                  <c:v>Total</c:v>
                </c:pt>
              </c:strCache>
            </c:strRef>
          </c:tx>
          <c:spPr>
            <a:solidFill>
              <a:schemeClr val="accent1"/>
            </a:solidFill>
            <a:ln>
              <a:noFill/>
            </a:ln>
            <a:effectLst/>
          </c:spPr>
          <c:invertIfNegative val="0"/>
          <c:cat>
            <c:strRef>
              <c:f>Sheet9!$A$286:$A$287</c:f>
              <c:strCache>
                <c:ptCount val="1"/>
                <c:pt idx="0">
                  <c:v>Feb</c:v>
                </c:pt>
              </c:strCache>
            </c:strRef>
          </c:cat>
          <c:val>
            <c:numRef>
              <c:f>Sheet9!$B$286:$B$287</c:f>
              <c:numCache>
                <c:formatCode>General</c:formatCode>
                <c:ptCount val="1"/>
                <c:pt idx="0">
                  <c:v>955</c:v>
                </c:pt>
              </c:numCache>
            </c:numRef>
          </c:val>
          <c:extLst>
            <c:ext xmlns:c16="http://schemas.microsoft.com/office/drawing/2014/chart" uri="{C3380CC4-5D6E-409C-BE32-E72D297353CC}">
              <c16:uniqueId val="{00000000-5D45-F344-B1A8-58B5D6B97F37}"/>
            </c:ext>
          </c:extLst>
        </c:ser>
        <c:dLbls>
          <c:showLegendKey val="0"/>
          <c:showVal val="0"/>
          <c:showCatName val="0"/>
          <c:showSerName val="0"/>
          <c:showPercent val="0"/>
          <c:showBubbleSize val="0"/>
        </c:dLbls>
        <c:gapWidth val="219"/>
        <c:overlap val="-27"/>
        <c:axId val="408382640"/>
        <c:axId val="408431536"/>
      </c:barChart>
      <c:catAx>
        <c:axId val="4083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31536"/>
        <c:crosses val="autoZero"/>
        <c:auto val="1"/>
        <c:lblAlgn val="ctr"/>
        <c:lblOffset val="100"/>
        <c:noMultiLvlLbl val="0"/>
      </c:catAx>
      <c:valAx>
        <c:axId val="4084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8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What is the total revenue generated from selling products with a unit price greater than $2.50?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Sheet9!$A$303</c:f>
              <c:strCache>
                <c:ptCount val="1"/>
                <c:pt idx="0">
                  <c:v>24. What is the total revenue generated from selling products with a unit price greater than $2.50?</c:v>
                </c:pt>
              </c:strCache>
            </c:strRef>
          </c:tx>
          <c:spPr>
            <a:solidFill>
              <a:schemeClr val="accent1"/>
            </a:solidFill>
            <a:ln>
              <a:noFill/>
            </a:ln>
            <a:effectLst/>
          </c:spPr>
          <c:invertIfNegative val="0"/>
          <c:val>
            <c:numRef>
              <c:f>Sheet9!$A$304</c:f>
              <c:numCache>
                <c:formatCode>General</c:formatCode>
                <c:ptCount val="1"/>
                <c:pt idx="0">
                  <c:v>64</c:v>
                </c:pt>
              </c:numCache>
            </c:numRef>
          </c:val>
          <c:extLst>
            <c:ext xmlns:c16="http://schemas.microsoft.com/office/drawing/2014/chart" uri="{C3380CC4-5D6E-409C-BE32-E72D297353CC}">
              <c16:uniqueId val="{00000000-A8C7-9B49-AB63-A33374308F72}"/>
            </c:ext>
          </c:extLst>
        </c:ser>
        <c:dLbls>
          <c:showLegendKey val="0"/>
          <c:showVal val="0"/>
          <c:showCatName val="0"/>
          <c:showSerName val="0"/>
          <c:showPercent val="0"/>
          <c:showBubbleSize val="0"/>
        </c:dLbls>
        <c:gapWidth val="219"/>
        <c:overlap val="-27"/>
        <c:axId val="155313776"/>
        <c:axId val="155617824"/>
      </c:barChart>
      <c:catAx>
        <c:axId val="155313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824"/>
        <c:crosses val="autoZero"/>
        <c:auto val="1"/>
        <c:lblAlgn val="ctr"/>
        <c:lblOffset val="100"/>
        <c:noMultiLvlLbl val="0"/>
      </c:catAx>
      <c:valAx>
        <c:axId val="15561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6C9-F04C-AB2A-EFFD74497A0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6C9-F04C-AB2A-EFFD74497A0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6C9-F04C-AB2A-EFFD74497A0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6C9-F04C-AB2A-EFFD74497A0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6C9-F04C-AB2A-EFFD74497A0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6C9-F04C-AB2A-EFFD74497A0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6C9-F04C-AB2A-EFFD74497A09}"/>
              </c:ext>
            </c:extLst>
          </c:dPt>
          <c:cat>
            <c:strLit>
              <c:ptCount val="7"/>
              <c:pt idx="0">
                <c:v>New York Arrowroot</c:v>
              </c:pt>
              <c:pt idx="1">
                <c:v>New York Bran</c:v>
              </c:pt>
              <c:pt idx="2">
                <c:v>New York Carrot</c:v>
              </c:pt>
              <c:pt idx="3">
                <c:v>New York Chocolate Chip</c:v>
              </c:pt>
              <c:pt idx="4">
                <c:v>New York Oatmeal Raisin</c:v>
              </c:pt>
              <c:pt idx="5">
                <c:v>New York Potato Chips</c:v>
              </c:pt>
              <c:pt idx="6">
                <c:v>New York Whole Wheat</c:v>
              </c:pt>
            </c:strLit>
          </c:cat>
          <c:val>
            <c:numLit>
              <c:formatCode>General</c:formatCode>
              <c:ptCount val="7"/>
              <c:pt idx="0">
                <c:v>2025.22</c:v>
              </c:pt>
              <c:pt idx="1">
                <c:v>1052.81</c:v>
              </c:pt>
              <c:pt idx="2">
                <c:v>1982.3999999999999</c:v>
              </c:pt>
              <c:pt idx="3">
                <c:v>878.9</c:v>
              </c:pt>
              <c:pt idx="4">
                <c:v>1297.8799999999999</c:v>
              </c:pt>
              <c:pt idx="5">
                <c:v>529.53</c:v>
              </c:pt>
              <c:pt idx="6">
                <c:v>492.09</c:v>
              </c:pt>
            </c:numLit>
          </c:val>
          <c:extLst>
            <c:ext xmlns:c16="http://schemas.microsoft.com/office/drawing/2014/chart" uri="{C3380CC4-5D6E-409C-BE32-E72D297353CC}">
              <c16:uniqueId val="{0000000E-F6C9-F04C-AB2A-EFFD74497A09}"/>
            </c:ext>
          </c:extLst>
        </c:ser>
        <c:dLbls>
          <c:showLegendKey val="0"/>
          <c:showVal val="0"/>
          <c:showCatName val="0"/>
          <c:showSerName val="0"/>
          <c:showPercent val="0"/>
          <c:showBubbleSize val="0"/>
        </c:dLbls>
        <c:gapWidth val="150"/>
        <c:overlap val="100"/>
        <c:axId val="2046560351"/>
        <c:axId val="2046107503"/>
      </c:barChart>
      <c:catAx>
        <c:axId val="20465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07503"/>
        <c:crosses val="autoZero"/>
        <c:auto val="1"/>
        <c:lblAlgn val="ctr"/>
        <c:lblOffset val="100"/>
        <c:noMultiLvlLbl val="0"/>
      </c:catAx>
      <c:valAx>
        <c:axId val="204610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6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8CA-8649-8796-02E82FB9031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8CA-8649-8796-02E82FB9031F}"/>
              </c:ext>
            </c:extLst>
          </c:dPt>
          <c:cat>
            <c:strLit>
              <c:ptCount val="2"/>
              <c:pt idx="0">
                <c:v>East Potato Chips</c:v>
              </c:pt>
              <c:pt idx="1">
                <c:v>West Potato Chips</c:v>
              </c:pt>
            </c:strLit>
          </c:cat>
          <c:val>
            <c:numLit>
              <c:formatCode>General</c:formatCode>
              <c:ptCount val="2"/>
              <c:pt idx="0">
                <c:v>873.93000000000006</c:v>
              </c:pt>
              <c:pt idx="1">
                <c:v>777.83999999999992</c:v>
              </c:pt>
            </c:numLit>
          </c:val>
          <c:extLst>
            <c:ext xmlns:c16="http://schemas.microsoft.com/office/drawing/2014/chart" uri="{C3380CC4-5D6E-409C-BE32-E72D297353CC}">
              <c16:uniqueId val="{00000004-08CA-8649-8796-02E82FB9031F}"/>
            </c:ext>
          </c:extLst>
        </c:ser>
        <c:dLbls>
          <c:showLegendKey val="0"/>
          <c:showVal val="0"/>
          <c:showCatName val="0"/>
          <c:showSerName val="0"/>
          <c:showPercent val="0"/>
          <c:showBubbleSize val="0"/>
        </c:dLbls>
        <c:gapWidth val="150"/>
        <c:overlap val="100"/>
        <c:axId val="41294032"/>
        <c:axId val="41631792"/>
      </c:barChart>
      <c:catAx>
        <c:axId val="412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1792"/>
        <c:crosses val="autoZero"/>
        <c:auto val="1"/>
        <c:lblAlgn val="ctr"/>
        <c:lblOffset val="100"/>
        <c:noMultiLvlLbl val="0"/>
      </c:catAx>
      <c:valAx>
        <c:axId val="4163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74B-FC40-BB70-39EFD902BDA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74B-FC40-BB70-39EFD902BDA6}"/>
              </c:ext>
            </c:extLst>
          </c:dPt>
          <c:cat>
            <c:strLit>
              <c:ptCount val="2"/>
              <c:pt idx="0">
                <c:v>Bran East</c:v>
              </c:pt>
              <c:pt idx="1">
                <c:v>Bran West</c:v>
              </c:pt>
            </c:strLit>
          </c:cat>
          <c:val>
            <c:numLit>
              <c:formatCode>General</c:formatCode>
              <c:ptCount val="2"/>
              <c:pt idx="0">
                <c:v>1030</c:v>
              </c:pt>
              <c:pt idx="1">
                <c:v>545</c:v>
              </c:pt>
            </c:numLit>
          </c:val>
          <c:extLst>
            <c:ext xmlns:c16="http://schemas.microsoft.com/office/drawing/2014/chart" uri="{C3380CC4-5D6E-409C-BE32-E72D297353CC}">
              <c16:uniqueId val="{00000004-674B-FC40-BB70-39EFD902BDA6}"/>
            </c:ext>
          </c:extLst>
        </c:ser>
        <c:dLbls>
          <c:showLegendKey val="0"/>
          <c:showVal val="0"/>
          <c:showCatName val="0"/>
          <c:showSerName val="0"/>
          <c:showPercent val="0"/>
          <c:showBubbleSize val="0"/>
        </c:dLbls>
        <c:gapWidth val="219"/>
        <c:overlap val="-27"/>
        <c:axId val="1454987055"/>
        <c:axId val="1454988767"/>
      </c:barChart>
      <c:catAx>
        <c:axId val="14549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88767"/>
        <c:crosses val="autoZero"/>
        <c:auto val="1"/>
        <c:lblAlgn val="ctr"/>
        <c:lblOffset val="100"/>
        <c:noMultiLvlLbl val="0"/>
      </c:catAx>
      <c:valAx>
        <c:axId val="145498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1"/>
              <c:pt idx="0">
                <c:v>West Chocolate Chip</c:v>
              </c:pt>
            </c:strLit>
          </c:cat>
          <c:val>
            <c:numLit>
              <c:formatCode>General</c:formatCode>
              <c:ptCount val="1"/>
              <c:pt idx="0">
                <c:v>2492.71</c:v>
              </c:pt>
            </c:numLit>
          </c:val>
          <c:extLst>
            <c:ext xmlns:c16="http://schemas.microsoft.com/office/drawing/2014/chart" uri="{C3380CC4-5D6E-409C-BE32-E72D297353CC}">
              <c16:uniqueId val="{00000000-BF45-0B4A-A702-9C8745C631A4}"/>
            </c:ext>
          </c:extLst>
        </c:ser>
        <c:dLbls>
          <c:showLegendKey val="0"/>
          <c:showVal val="0"/>
          <c:showCatName val="0"/>
          <c:showSerName val="0"/>
          <c:showPercent val="0"/>
          <c:showBubbleSize val="0"/>
        </c:dLbls>
        <c:gapWidth val="150"/>
        <c:overlap val="100"/>
        <c:axId val="1454927167"/>
        <c:axId val="1454928879"/>
      </c:barChart>
      <c:catAx>
        <c:axId val="145492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28879"/>
        <c:crosses val="autoZero"/>
        <c:auto val="1"/>
        <c:lblAlgn val="ctr"/>
        <c:lblOffset val="100"/>
        <c:noMultiLvlLbl val="0"/>
      </c:catAx>
      <c:valAx>
        <c:axId val="145492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2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Sheet9!$B$9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cat>
            <c:multiLvlStrRef>
              <c:f>Sheet9!$A$10:$A$20</c:f>
              <c:multiLvlStrCache>
                <c:ptCount val="9"/>
                <c:lvl>
                  <c:pt idx="0">
                    <c:v>Arrowroot</c:v>
                  </c:pt>
                  <c:pt idx="1">
                    <c:v>Banana</c:v>
                  </c:pt>
                  <c:pt idx="2">
                    <c:v>Bran</c:v>
                  </c:pt>
                  <c:pt idx="3">
                    <c:v>Carrot</c:v>
                  </c:pt>
                  <c:pt idx="4">
                    <c:v>Chocolate Chip</c:v>
                  </c:pt>
                  <c:pt idx="5">
                    <c:v>Oatmeal Raisin</c:v>
                  </c:pt>
                  <c:pt idx="6">
                    <c:v>Potato Chips</c:v>
                  </c:pt>
                  <c:pt idx="7">
                    <c:v>Pretzels</c:v>
                  </c:pt>
                  <c:pt idx="8">
                    <c:v>Whole Wheat</c:v>
                  </c:pt>
                </c:lvl>
                <c:lvl>
                  <c:pt idx="0">
                    <c:v>Boston</c:v>
                  </c:pt>
                </c:lvl>
              </c:multiLvlStrCache>
            </c:multiLvlStrRef>
          </c:cat>
          <c:val>
            <c:numRef>
              <c:f>Sheet9!$B$10:$B$20</c:f>
              <c:numCache>
                <c:formatCode>_([$$-409]* #,##0.00_);_([$$-409]* \(#,##0.00\);_([$$-409]* "-"??_);_(@_)</c:formatCode>
                <c:ptCount val="9"/>
                <c:pt idx="0">
                  <c:v>880</c:v>
                </c:pt>
                <c:pt idx="1">
                  <c:v>79</c:v>
                </c:pt>
                <c:pt idx="2">
                  <c:v>467</c:v>
                </c:pt>
                <c:pt idx="3">
                  <c:v>1281</c:v>
                </c:pt>
                <c:pt idx="4">
                  <c:v>642</c:v>
                </c:pt>
                <c:pt idx="5">
                  <c:v>1184</c:v>
                </c:pt>
                <c:pt idx="6">
                  <c:v>205</c:v>
                </c:pt>
                <c:pt idx="7">
                  <c:v>186</c:v>
                </c:pt>
                <c:pt idx="8">
                  <c:v>726</c:v>
                </c:pt>
              </c:numCache>
            </c:numRef>
          </c:val>
          <c:extLst>
            <c:ext xmlns:c16="http://schemas.microsoft.com/office/drawing/2014/chart" uri="{C3380CC4-5D6E-409C-BE32-E72D297353CC}">
              <c16:uniqueId val="{00000000-B93D-7644-A473-F9BF9EF1B496}"/>
            </c:ext>
          </c:extLst>
        </c:ser>
        <c:dLbls>
          <c:showLegendKey val="0"/>
          <c:showVal val="0"/>
          <c:showCatName val="0"/>
          <c:showSerName val="0"/>
          <c:showPercent val="0"/>
          <c:showBubbleSize val="0"/>
        </c:dLbls>
        <c:gapWidth val="150"/>
        <c:axId val="41451040"/>
        <c:axId val="41461696"/>
      </c:barChart>
      <c:catAx>
        <c:axId val="4145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1696"/>
        <c:crosses val="autoZero"/>
        <c:auto val="1"/>
        <c:lblAlgn val="ctr"/>
        <c:lblOffset val="100"/>
        <c:noMultiLvlLbl val="0"/>
      </c:catAx>
      <c:valAx>
        <c:axId val="4146169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[sampledatafoodsales.xlsx]Sheet9!PivotTable39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Sheet9!$B$29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cat>
            <c:multiLvlStrRef>
              <c:f>Sheet9!$A$30:$A$40</c:f>
              <c:multiLvlStrCache>
                <c:ptCount val="9"/>
                <c:lvl>
                  <c:pt idx="0">
                    <c:v>Oatmeal Raisin</c:v>
                  </c:pt>
                  <c:pt idx="1">
                    <c:v>Carrot</c:v>
                  </c:pt>
                  <c:pt idx="2">
                    <c:v>Arrowroot</c:v>
                  </c:pt>
                  <c:pt idx="3">
                    <c:v>Whole Wheat</c:v>
                  </c:pt>
                  <c:pt idx="4">
                    <c:v>Chocolate Chip</c:v>
                  </c:pt>
                  <c:pt idx="5">
                    <c:v>Bran</c:v>
                  </c:pt>
                  <c:pt idx="6">
                    <c:v>Potato Chips</c:v>
                  </c:pt>
                  <c:pt idx="7">
                    <c:v>Pretzels</c:v>
                  </c:pt>
                  <c:pt idx="8">
                    <c:v>Banana</c:v>
                  </c:pt>
                </c:lvl>
                <c:lvl>
                  <c:pt idx="0">
                    <c:v>East</c:v>
                  </c:pt>
                </c:lvl>
              </c:multiLvlStrCache>
            </c:multiLvlStrRef>
          </c:cat>
          <c:val>
            <c:numRef>
              <c:f>Sheet9!$B$30:$B$40</c:f>
              <c:numCache>
                <c:formatCode>_([$$-409]* #,##0.00_);_([$$-409]* \(#,##0.00\);_([$$-409]* "-"??_);_(@_)</c:formatCode>
                <c:ptCount val="9"/>
                <c:pt idx="0">
                  <c:v>4660.4400000000005</c:v>
                </c:pt>
                <c:pt idx="1">
                  <c:v>4249.7700000000004</c:v>
                </c:pt>
                <c:pt idx="2">
                  <c:v>3943.6200000000003</c:v>
                </c:pt>
                <c:pt idx="3">
                  <c:v>3025.8299999999995</c:v>
                </c:pt>
                <c:pt idx="4">
                  <c:v>2079.4399999999996</c:v>
                </c:pt>
                <c:pt idx="5">
                  <c:v>1926.1000000000001</c:v>
                </c:pt>
                <c:pt idx="6">
                  <c:v>873.93000000000018</c:v>
                </c:pt>
                <c:pt idx="7">
                  <c:v>585.9</c:v>
                </c:pt>
                <c:pt idx="8">
                  <c:v>179.32999999999998</c:v>
                </c:pt>
              </c:numCache>
            </c:numRef>
          </c:val>
          <c:extLst>
            <c:ext xmlns:c16="http://schemas.microsoft.com/office/drawing/2014/chart" uri="{C3380CC4-5D6E-409C-BE32-E72D297353CC}">
              <c16:uniqueId val="{00000000-A480-AF43-A35B-6B783FBA4856}"/>
            </c:ext>
          </c:extLst>
        </c:ser>
        <c:dLbls>
          <c:showLegendKey val="0"/>
          <c:showVal val="0"/>
          <c:showCatName val="0"/>
          <c:showSerName val="0"/>
          <c:showPercent val="0"/>
          <c:showBubbleSize val="0"/>
        </c:dLbls>
        <c:gapWidth val="182"/>
        <c:axId val="41755232"/>
        <c:axId val="41615920"/>
      </c:barChart>
      <c:catAx>
        <c:axId val="4175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5920"/>
        <c:crosses val="autoZero"/>
        <c:auto val="1"/>
        <c:lblAlgn val="ctr"/>
        <c:lblOffset val="100"/>
        <c:noMultiLvlLbl val="0"/>
      </c:catAx>
      <c:valAx>
        <c:axId val="4161592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[sampledatafoodsales.xlsx]Sheet9!PivotTable40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Sheet9!$B$48</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cat>
            <c:multiLvlStrRef>
              <c:f>Sheet9!$A$49:$A$57</c:f>
              <c:multiLvlStrCache>
                <c:ptCount val="7"/>
                <c:lvl>
                  <c:pt idx="0">
                    <c:v>Arrowroot</c:v>
                  </c:pt>
                  <c:pt idx="1">
                    <c:v>Bran</c:v>
                  </c:pt>
                  <c:pt idx="2">
                    <c:v>Carrot</c:v>
                  </c:pt>
                  <c:pt idx="3">
                    <c:v>Chocolate Chip</c:v>
                  </c:pt>
                  <c:pt idx="4">
                    <c:v>Oatmeal Raisin</c:v>
                  </c:pt>
                  <c:pt idx="5">
                    <c:v>Potato Chips</c:v>
                  </c:pt>
                  <c:pt idx="6">
                    <c:v>Whole Wheat</c:v>
                  </c:pt>
                </c:lvl>
                <c:lvl>
                  <c:pt idx="0">
                    <c:v>West</c:v>
                  </c:pt>
                </c:lvl>
              </c:multiLvlStrCache>
            </c:multiLvlStrRef>
          </c:cat>
          <c:val>
            <c:numRef>
              <c:f>Sheet9!$B$49:$B$57</c:f>
              <c:numCache>
                <c:formatCode>_([$$-409]* #,##0.00_);_([$$-409]* \(#,##0.00\);_([$$-409]* "-"??_);_(@_)</c:formatCode>
                <c:ptCount val="7"/>
                <c:pt idx="0">
                  <c:v>2.1799999999999997</c:v>
                </c:pt>
                <c:pt idx="1">
                  <c:v>1.87</c:v>
                </c:pt>
                <c:pt idx="2">
                  <c:v>1.7700000000000009</c:v>
                </c:pt>
                <c:pt idx="3">
                  <c:v>1.8700000000000006</c:v>
                </c:pt>
                <c:pt idx="4">
                  <c:v>2.8400000000000003</c:v>
                </c:pt>
                <c:pt idx="5">
                  <c:v>1.6800000000000002</c:v>
                </c:pt>
                <c:pt idx="6">
                  <c:v>3.49</c:v>
                </c:pt>
              </c:numCache>
            </c:numRef>
          </c:val>
          <c:extLst>
            <c:ext xmlns:c16="http://schemas.microsoft.com/office/drawing/2014/chart" uri="{C3380CC4-5D6E-409C-BE32-E72D297353CC}">
              <c16:uniqueId val="{00000000-7132-6046-8487-AE817939571F}"/>
            </c:ext>
          </c:extLst>
        </c:ser>
        <c:dLbls>
          <c:showLegendKey val="0"/>
          <c:showVal val="0"/>
          <c:showCatName val="0"/>
          <c:showSerName val="0"/>
          <c:showPercent val="0"/>
          <c:showBubbleSize val="0"/>
        </c:dLbls>
        <c:gapWidth val="182"/>
        <c:axId val="1969361791"/>
        <c:axId val="1969339695"/>
      </c:barChart>
      <c:catAx>
        <c:axId val="19693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39695"/>
        <c:crosses val="autoZero"/>
        <c:auto val="1"/>
        <c:lblAlgn val="ctr"/>
        <c:lblOffset val="100"/>
        <c:noMultiLvlLbl val="0"/>
      </c:catAx>
      <c:valAx>
        <c:axId val="1969339695"/>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6" Type="http://schemas.openxmlformats.org/officeDocument/2006/relationships/chart" Target="../charts/chart22.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2</xdr:col>
      <xdr:colOff>55033</xdr:colOff>
      <xdr:row>24</xdr:row>
      <xdr:rowOff>114299</xdr:rowOff>
    </xdr:from>
    <xdr:to>
      <xdr:col>3</xdr:col>
      <xdr:colOff>678863</xdr:colOff>
      <xdr:row>37</xdr:row>
      <xdr:rowOff>92071</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C228E028-223C-7DBF-D825-A7A889360BA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43756" y="5104228"/>
              <a:ext cx="1821774" cy="26708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173567</xdr:colOff>
      <xdr:row>24</xdr:row>
      <xdr:rowOff>186267</xdr:rowOff>
    </xdr:from>
    <xdr:to>
      <xdr:col>9</xdr:col>
      <xdr:colOff>596901</xdr:colOff>
      <xdr:row>38</xdr:row>
      <xdr:rowOff>84667</xdr:rowOff>
    </xdr:to>
    <xdr:graphicFrame macro="">
      <xdr:nvGraphicFramePr>
        <xdr:cNvPr id="4" name="Chart 3">
          <a:extLst>
            <a:ext uri="{FF2B5EF4-FFF2-40B4-BE49-F238E27FC236}">
              <a16:creationId xmlns:a16="http://schemas.microsoft.com/office/drawing/2014/main" id="{539C614C-D5D3-9188-FF05-E20B68FFC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163594</xdr:colOff>
      <xdr:row>72</xdr:row>
      <xdr:rowOff>6027</xdr:rowOff>
    </xdr:from>
    <xdr:to>
      <xdr:col>7</xdr:col>
      <xdr:colOff>602713</xdr:colOff>
      <xdr:row>85</xdr:row>
      <xdr:rowOff>118820</xdr:rowOff>
    </xdr:to>
    <xdr:graphicFrame macro="">
      <xdr:nvGraphicFramePr>
        <xdr:cNvPr id="12" name="Chart 11">
          <a:extLst>
            <a:ext uri="{FF2B5EF4-FFF2-40B4-BE49-F238E27FC236}">
              <a16:creationId xmlns:a16="http://schemas.microsoft.com/office/drawing/2014/main" id="{166A5EC3-C8ED-7544-BDB6-3F0733AA0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159742</xdr:colOff>
      <xdr:row>91</xdr:row>
      <xdr:rowOff>5059</xdr:rowOff>
    </xdr:from>
    <xdr:to>
      <xdr:col>7</xdr:col>
      <xdr:colOff>614164</xdr:colOff>
      <xdr:row>104</xdr:row>
      <xdr:rowOff>104080</xdr:rowOff>
    </xdr:to>
    <xdr:graphicFrame macro="">
      <xdr:nvGraphicFramePr>
        <xdr:cNvPr id="13" name="Chart 12">
          <a:extLst>
            <a:ext uri="{FF2B5EF4-FFF2-40B4-BE49-F238E27FC236}">
              <a16:creationId xmlns:a16="http://schemas.microsoft.com/office/drawing/2014/main" id="{E0FDF00C-B1D5-9C45-8F56-2358B0044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749300</xdr:colOff>
      <xdr:row>108</xdr:row>
      <xdr:rowOff>67733</xdr:rowOff>
    </xdr:from>
    <xdr:to>
      <xdr:col>7</xdr:col>
      <xdr:colOff>791633</xdr:colOff>
      <xdr:row>121</xdr:row>
      <xdr:rowOff>169333</xdr:rowOff>
    </xdr:to>
    <xdr:graphicFrame macro="">
      <xdr:nvGraphicFramePr>
        <xdr:cNvPr id="14" name="Chart 13">
          <a:extLst>
            <a:ext uri="{FF2B5EF4-FFF2-40B4-BE49-F238E27FC236}">
              <a16:creationId xmlns:a16="http://schemas.microsoft.com/office/drawing/2014/main" id="{67147749-5664-ED49-9C8F-2300634CB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371370</xdr:colOff>
      <xdr:row>126</xdr:row>
      <xdr:rowOff>202357</xdr:rowOff>
    </xdr:from>
    <xdr:to>
      <xdr:col>7</xdr:col>
      <xdr:colOff>820384</xdr:colOff>
      <xdr:row>140</xdr:row>
      <xdr:rowOff>80533</xdr:rowOff>
    </xdr:to>
    <xdr:graphicFrame macro="">
      <xdr:nvGraphicFramePr>
        <xdr:cNvPr id="15" name="Chart 14">
          <a:extLst>
            <a:ext uri="{FF2B5EF4-FFF2-40B4-BE49-F238E27FC236}">
              <a16:creationId xmlns:a16="http://schemas.microsoft.com/office/drawing/2014/main" id="{11DB1BE9-4032-FB4C-9840-83C620CAF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579966</xdr:colOff>
      <xdr:row>45</xdr:row>
      <xdr:rowOff>16934</xdr:rowOff>
    </xdr:from>
    <xdr:to>
      <xdr:col>10</xdr:col>
      <xdr:colOff>275166</xdr:colOff>
      <xdr:row>58</xdr:row>
      <xdr:rowOff>118534</xdr:rowOff>
    </xdr:to>
    <xdr:graphicFrame macro="">
      <xdr:nvGraphicFramePr>
        <xdr:cNvPr id="16" name="Chart 15">
          <a:extLst>
            <a:ext uri="{FF2B5EF4-FFF2-40B4-BE49-F238E27FC236}">
              <a16:creationId xmlns:a16="http://schemas.microsoft.com/office/drawing/2014/main" id="{6DBEBAB9-D9F6-5B47-BEE5-9D55627F6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471013</xdr:colOff>
      <xdr:row>8</xdr:row>
      <xdr:rowOff>116522</xdr:rowOff>
    </xdr:from>
    <xdr:to>
      <xdr:col>8</xdr:col>
      <xdr:colOff>73857</xdr:colOff>
      <xdr:row>21</xdr:row>
      <xdr:rowOff>195382</xdr:rowOff>
    </xdr:to>
    <xdr:graphicFrame macro="">
      <xdr:nvGraphicFramePr>
        <xdr:cNvPr id="2" name="Chart 1">
          <a:extLst>
            <a:ext uri="{FF2B5EF4-FFF2-40B4-BE49-F238E27FC236}">
              <a16:creationId xmlns:a16="http://schemas.microsoft.com/office/drawing/2014/main" id="{79E8E42A-4DC4-A402-1C91-767DC03E5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484481</xdr:colOff>
      <xdr:row>29</xdr:row>
      <xdr:rowOff>147696</xdr:rowOff>
    </xdr:from>
    <xdr:to>
      <xdr:col>9</xdr:col>
      <xdr:colOff>89370</xdr:colOff>
      <xdr:row>42</xdr:row>
      <xdr:rowOff>200378</xdr:rowOff>
    </xdr:to>
    <xdr:graphicFrame macro="">
      <xdr:nvGraphicFramePr>
        <xdr:cNvPr id="3" name="Chart 2">
          <a:extLst>
            <a:ext uri="{FF2B5EF4-FFF2-40B4-BE49-F238E27FC236}">
              <a16:creationId xmlns:a16="http://schemas.microsoft.com/office/drawing/2014/main" id="{41FE8EF3-5C1C-30D2-2DD1-ED2DBE400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302054</xdr:colOff>
      <xdr:row>47</xdr:row>
      <xdr:rowOff>200454</xdr:rowOff>
    </xdr:from>
    <xdr:to>
      <xdr:col>7</xdr:col>
      <xdr:colOff>755135</xdr:colOff>
      <xdr:row>61</xdr:row>
      <xdr:rowOff>60411</xdr:rowOff>
    </xdr:to>
    <xdr:graphicFrame macro="">
      <xdr:nvGraphicFramePr>
        <xdr:cNvPr id="4" name="Chart 3">
          <a:extLst>
            <a:ext uri="{FF2B5EF4-FFF2-40B4-BE49-F238E27FC236}">
              <a16:creationId xmlns:a16="http://schemas.microsoft.com/office/drawing/2014/main" id="{B73E4EE4-1E79-66AF-F633-CBE02D3E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812534</xdr:colOff>
      <xdr:row>66</xdr:row>
      <xdr:rowOff>94553</xdr:rowOff>
    </xdr:from>
    <xdr:to>
      <xdr:col>8</xdr:col>
      <xdr:colOff>437518</xdr:colOff>
      <xdr:row>79</xdr:row>
      <xdr:rowOff>158120</xdr:rowOff>
    </xdr:to>
    <xdr:graphicFrame macro="">
      <xdr:nvGraphicFramePr>
        <xdr:cNvPr id="8" name="Chart 7">
          <a:extLst>
            <a:ext uri="{FF2B5EF4-FFF2-40B4-BE49-F238E27FC236}">
              <a16:creationId xmlns:a16="http://schemas.microsoft.com/office/drawing/2014/main" id="{FD960561-D303-479B-D6D7-32F37F817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626355</xdr:colOff>
      <xdr:row>87</xdr:row>
      <xdr:rowOff>48007</xdr:rowOff>
    </xdr:from>
    <xdr:to>
      <xdr:col>8</xdr:col>
      <xdr:colOff>251339</xdr:colOff>
      <xdr:row>100</xdr:row>
      <xdr:rowOff>111573</xdr:rowOff>
    </xdr:to>
    <xdr:graphicFrame macro="">
      <xdr:nvGraphicFramePr>
        <xdr:cNvPr id="9" name="Chart 8">
          <a:extLst>
            <a:ext uri="{FF2B5EF4-FFF2-40B4-BE49-F238E27FC236}">
              <a16:creationId xmlns:a16="http://schemas.microsoft.com/office/drawing/2014/main" id="{1AA731A0-728B-2759-13CF-CCEE7D08C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799236</xdr:colOff>
      <xdr:row>110</xdr:row>
      <xdr:rowOff>141096</xdr:rowOff>
    </xdr:from>
    <xdr:to>
      <xdr:col>8</xdr:col>
      <xdr:colOff>424220</xdr:colOff>
      <xdr:row>123</xdr:row>
      <xdr:rowOff>204663</xdr:rowOff>
    </xdr:to>
    <xdr:graphicFrame macro="">
      <xdr:nvGraphicFramePr>
        <xdr:cNvPr id="10" name="Chart 9">
          <a:extLst>
            <a:ext uri="{FF2B5EF4-FFF2-40B4-BE49-F238E27FC236}">
              <a16:creationId xmlns:a16="http://schemas.microsoft.com/office/drawing/2014/main" id="{1C660C9D-26A5-ADA8-1DCB-CBC88E286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21278</xdr:colOff>
      <xdr:row>128</xdr:row>
      <xdr:rowOff>134448</xdr:rowOff>
    </xdr:from>
    <xdr:to>
      <xdr:col>8</xdr:col>
      <xdr:colOff>470765</xdr:colOff>
      <xdr:row>141</xdr:row>
      <xdr:rowOff>198014</xdr:rowOff>
    </xdr:to>
    <xdr:graphicFrame macro="">
      <xdr:nvGraphicFramePr>
        <xdr:cNvPr id="11" name="Chart 10">
          <a:extLst>
            <a:ext uri="{FF2B5EF4-FFF2-40B4-BE49-F238E27FC236}">
              <a16:creationId xmlns:a16="http://schemas.microsoft.com/office/drawing/2014/main" id="{69BB4B22-40B0-2D17-F331-56FC8108E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14628</xdr:colOff>
      <xdr:row>146</xdr:row>
      <xdr:rowOff>200938</xdr:rowOff>
    </xdr:from>
    <xdr:to>
      <xdr:col>8</xdr:col>
      <xdr:colOff>464115</xdr:colOff>
      <xdr:row>160</xdr:row>
      <xdr:rowOff>58379</xdr:rowOff>
    </xdr:to>
    <xdr:graphicFrame macro="">
      <xdr:nvGraphicFramePr>
        <xdr:cNvPr id="13" name="Chart 12">
          <a:extLst>
            <a:ext uri="{FF2B5EF4-FFF2-40B4-BE49-F238E27FC236}">
              <a16:creationId xmlns:a16="http://schemas.microsoft.com/office/drawing/2014/main" id="{81DAB768-5A47-9EFF-E40B-60728182F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14628</xdr:colOff>
      <xdr:row>165</xdr:row>
      <xdr:rowOff>8112</xdr:rowOff>
    </xdr:from>
    <xdr:to>
      <xdr:col>8</xdr:col>
      <xdr:colOff>464115</xdr:colOff>
      <xdr:row>178</xdr:row>
      <xdr:rowOff>71679</xdr:rowOff>
    </xdr:to>
    <xdr:graphicFrame macro="">
      <xdr:nvGraphicFramePr>
        <xdr:cNvPr id="15" name="Chart 14">
          <a:extLst>
            <a:ext uri="{FF2B5EF4-FFF2-40B4-BE49-F238E27FC236}">
              <a16:creationId xmlns:a16="http://schemas.microsoft.com/office/drawing/2014/main" id="{334703B9-4974-9461-5285-A246B2B50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666252</xdr:colOff>
      <xdr:row>189</xdr:row>
      <xdr:rowOff>200939</xdr:rowOff>
    </xdr:from>
    <xdr:to>
      <xdr:col>8</xdr:col>
      <xdr:colOff>291236</xdr:colOff>
      <xdr:row>203</xdr:row>
      <xdr:rowOff>58380</xdr:rowOff>
    </xdr:to>
    <xdr:graphicFrame macro="">
      <xdr:nvGraphicFramePr>
        <xdr:cNvPr id="17" name="Chart 16">
          <a:extLst>
            <a:ext uri="{FF2B5EF4-FFF2-40B4-BE49-F238E27FC236}">
              <a16:creationId xmlns:a16="http://schemas.microsoft.com/office/drawing/2014/main" id="{3296D1AA-0CE5-A3D8-7D32-337058DBD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453476</xdr:colOff>
      <xdr:row>207</xdr:row>
      <xdr:rowOff>180992</xdr:rowOff>
    </xdr:from>
    <xdr:to>
      <xdr:col>8</xdr:col>
      <xdr:colOff>78460</xdr:colOff>
      <xdr:row>221</xdr:row>
      <xdr:rowOff>38433</xdr:rowOff>
    </xdr:to>
    <xdr:graphicFrame macro="">
      <xdr:nvGraphicFramePr>
        <xdr:cNvPr id="18" name="Chart 17">
          <a:extLst>
            <a:ext uri="{FF2B5EF4-FFF2-40B4-BE49-F238E27FC236}">
              <a16:creationId xmlns:a16="http://schemas.microsoft.com/office/drawing/2014/main" id="{BD617D50-7F6A-9B6D-FA59-9C7FC6DFA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1329</xdr:colOff>
      <xdr:row>226</xdr:row>
      <xdr:rowOff>161043</xdr:rowOff>
    </xdr:from>
    <xdr:to>
      <xdr:col>8</xdr:col>
      <xdr:colOff>450816</xdr:colOff>
      <xdr:row>240</xdr:row>
      <xdr:rowOff>18483</xdr:rowOff>
    </xdr:to>
    <xdr:graphicFrame macro="">
      <xdr:nvGraphicFramePr>
        <xdr:cNvPr id="19" name="Chart 18">
          <a:extLst>
            <a:ext uri="{FF2B5EF4-FFF2-40B4-BE49-F238E27FC236}">
              <a16:creationId xmlns:a16="http://schemas.microsoft.com/office/drawing/2014/main" id="{1057EDE0-08D3-4D05-2BDD-8E40EA6CF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14628</xdr:colOff>
      <xdr:row>244</xdr:row>
      <xdr:rowOff>187640</xdr:rowOff>
    </xdr:from>
    <xdr:to>
      <xdr:col>8</xdr:col>
      <xdr:colOff>464115</xdr:colOff>
      <xdr:row>258</xdr:row>
      <xdr:rowOff>45081</xdr:rowOff>
    </xdr:to>
    <xdr:graphicFrame macro="">
      <xdr:nvGraphicFramePr>
        <xdr:cNvPr id="20" name="Chart 19">
          <a:extLst>
            <a:ext uri="{FF2B5EF4-FFF2-40B4-BE49-F238E27FC236}">
              <a16:creationId xmlns:a16="http://schemas.microsoft.com/office/drawing/2014/main" id="{74B46F3A-626E-3DBA-5F83-0D5E16FB4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646304</xdr:colOff>
      <xdr:row>266</xdr:row>
      <xdr:rowOff>74605</xdr:rowOff>
    </xdr:from>
    <xdr:to>
      <xdr:col>8</xdr:col>
      <xdr:colOff>271288</xdr:colOff>
      <xdr:row>279</xdr:row>
      <xdr:rowOff>138172</xdr:rowOff>
    </xdr:to>
    <xdr:graphicFrame macro="">
      <xdr:nvGraphicFramePr>
        <xdr:cNvPr id="21" name="Chart 20">
          <a:extLst>
            <a:ext uri="{FF2B5EF4-FFF2-40B4-BE49-F238E27FC236}">
              <a16:creationId xmlns:a16="http://schemas.microsoft.com/office/drawing/2014/main" id="{8334268C-82EC-2C68-FC13-F87EDE706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779288</xdr:colOff>
      <xdr:row>284</xdr:row>
      <xdr:rowOff>87903</xdr:rowOff>
    </xdr:from>
    <xdr:to>
      <xdr:col>8</xdr:col>
      <xdr:colOff>404273</xdr:colOff>
      <xdr:row>297</xdr:row>
      <xdr:rowOff>151469</xdr:rowOff>
    </xdr:to>
    <xdr:graphicFrame macro="">
      <xdr:nvGraphicFramePr>
        <xdr:cNvPr id="22" name="Chart 21">
          <a:extLst>
            <a:ext uri="{FF2B5EF4-FFF2-40B4-BE49-F238E27FC236}">
              <a16:creationId xmlns:a16="http://schemas.microsoft.com/office/drawing/2014/main" id="{D0DFBDA1-F590-2BC9-2657-2EB4328B0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785937</xdr:colOff>
      <xdr:row>303</xdr:row>
      <xdr:rowOff>81254</xdr:rowOff>
    </xdr:from>
    <xdr:to>
      <xdr:col>7</xdr:col>
      <xdr:colOff>437518</xdr:colOff>
      <xdr:row>316</xdr:row>
      <xdr:rowOff>144820</xdr:rowOff>
    </xdr:to>
    <xdr:graphicFrame macro="">
      <xdr:nvGraphicFramePr>
        <xdr:cNvPr id="23" name="Chart 22">
          <a:extLst>
            <a:ext uri="{FF2B5EF4-FFF2-40B4-BE49-F238E27FC236}">
              <a16:creationId xmlns:a16="http://schemas.microsoft.com/office/drawing/2014/main" id="{ED39BFDE-9746-092B-D223-C9A5FA14C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0.521259837966" createdVersion="8" refreshedVersion="8" minRefreshableVersion="3" recordCount="244" xr:uid="{19BBA8E7-2963-3F48-8351-D107C5210CC0}">
  <cacheSource type="worksheet">
    <worksheetSource name="Sales_Data"/>
  </cacheSource>
  <cacheFields count="12">
    <cacheField name="ID" numFmtId="14">
      <sharedItems containsNonDate="0" count="244">
        <s v="ID07351"/>
        <s v="ID07352"/>
        <s v="ID07353"/>
        <s v="ID07354"/>
        <s v="ID07355"/>
        <s v="ID07356"/>
        <s v="ID07357"/>
        <s v="ID07358"/>
        <s v="ID07359"/>
        <s v="ID07360"/>
        <s v="ID07361"/>
        <s v="ID07362"/>
        <s v="ID07363"/>
        <s v="ID07364"/>
        <s v="ID07365"/>
        <s v="ID07366"/>
        <s v="ID07367"/>
        <s v="ID07368"/>
        <s v="ID07369"/>
        <s v="ID07370"/>
        <s v="ID07371"/>
        <s v="ID07372"/>
        <s v="ID07373"/>
        <s v="ID07374"/>
        <s v="ID07375"/>
        <s v="ID07376"/>
        <s v="ID07377"/>
        <s v="ID07378"/>
        <s v="ID07379"/>
        <s v="ID07380"/>
        <s v="ID07381"/>
        <s v="ID07382"/>
        <s v="ID07383"/>
        <s v="ID07384"/>
        <s v="ID07385"/>
        <s v="ID07386"/>
        <s v="ID07387"/>
        <s v="ID07388"/>
        <s v="ID07389"/>
        <s v="ID07390"/>
        <s v="ID07391"/>
        <s v="ID07392"/>
        <s v="ID07393"/>
        <s v="ID07394"/>
        <s v="ID07395"/>
        <s v="ID07396"/>
        <s v="ID07397"/>
        <s v="ID07398"/>
        <s v="ID07399"/>
        <s v="ID07400"/>
        <s v="ID07401"/>
        <s v="ID07402"/>
        <s v="ID07403"/>
        <s v="ID07404"/>
        <s v="ID07405"/>
        <s v="ID07406"/>
        <s v="ID07407"/>
        <s v="ID07408"/>
        <s v="ID07409"/>
        <s v="ID07410"/>
        <s v="ID07411"/>
        <s v="ID07412"/>
        <s v="ID07413"/>
        <s v="ID07414"/>
        <s v="ID07415"/>
        <s v="ID07416"/>
        <s v="ID07417"/>
        <s v="ID07418"/>
        <s v="ID07419"/>
        <s v="ID07420"/>
        <s v="ID07421"/>
        <s v="ID07422"/>
        <s v="ID07423"/>
        <s v="ID07424"/>
        <s v="ID07425"/>
        <s v="ID07426"/>
        <s v="ID07427"/>
        <s v="ID07428"/>
        <s v="ID07429"/>
        <s v="ID07430"/>
        <s v="ID07431"/>
        <s v="ID07432"/>
        <s v="ID07433"/>
        <s v="ID07434"/>
        <s v="ID07435"/>
        <s v="ID07436"/>
        <s v="ID07437"/>
        <s v="ID07438"/>
        <s v="ID07439"/>
        <s v="ID07440"/>
        <s v="ID07441"/>
        <s v="ID07442"/>
        <s v="ID07443"/>
        <s v="ID07444"/>
        <s v="ID07445"/>
        <s v="ID07446"/>
        <s v="ID07447"/>
        <s v="ID07448"/>
        <s v="ID07449"/>
        <s v="ID07450"/>
        <s v="ID07451"/>
        <s v="ID07452"/>
        <s v="ID07453"/>
        <s v="ID07454"/>
        <s v="ID07455"/>
        <s v="ID07456"/>
        <s v="ID07457"/>
        <s v="ID07458"/>
        <s v="ID07459"/>
        <s v="ID07460"/>
        <s v="ID07461"/>
        <s v="ID07462"/>
        <s v="ID07463"/>
        <s v="ID07464"/>
        <s v="ID07465"/>
        <s v="ID07466"/>
        <s v="ID07467"/>
        <s v="ID07468"/>
        <s v="ID07469"/>
        <s v="ID07470"/>
        <s v="ID07471"/>
        <s v="ID07472"/>
        <s v="ID07473"/>
        <s v="ID07474"/>
        <s v="ID07475"/>
        <s v="ID07476"/>
        <s v="ID07477"/>
        <s v="ID07478"/>
        <s v="ID07479"/>
        <s v="ID07480"/>
        <s v="ID07481"/>
        <s v="ID07482"/>
        <s v="ID07483"/>
        <s v="ID07484"/>
        <s v="ID07485"/>
        <s v="ID07486"/>
        <s v="ID07487"/>
        <s v="ID07488"/>
        <s v="ID07489"/>
        <s v="ID07490"/>
        <s v="ID07491"/>
        <s v="ID07492"/>
        <s v="ID07493"/>
        <s v="ID07494"/>
        <s v="ID07495"/>
        <s v="ID07496"/>
        <s v="ID07497"/>
        <s v="ID07498"/>
        <s v="ID07499"/>
        <s v="ID07500"/>
        <s v="ID07501"/>
        <s v="ID07502"/>
        <s v="ID07503"/>
        <s v="ID07504"/>
        <s v="ID07505"/>
        <s v="ID07506"/>
        <s v="ID07507"/>
        <s v="ID07508"/>
        <s v="ID07509"/>
        <s v="ID07510"/>
        <s v="ID07511"/>
        <s v="ID07512"/>
        <s v="ID07513"/>
        <s v="ID07514"/>
        <s v="ID07515"/>
        <s v="ID07516"/>
        <s v="ID07517"/>
        <s v="ID07518"/>
        <s v="ID07519"/>
        <s v="ID07520"/>
        <s v="ID07521"/>
        <s v="ID07522"/>
        <s v="ID07523"/>
        <s v="ID07524"/>
        <s v="ID07525"/>
        <s v="ID07526"/>
        <s v="ID07527"/>
        <s v="ID07528"/>
        <s v="ID07529"/>
        <s v="ID07530"/>
        <s v="ID07531"/>
        <s v="ID07532"/>
        <s v="ID07533"/>
        <s v="ID07534"/>
        <s v="ID07535"/>
        <s v="ID07536"/>
        <s v="ID07537"/>
        <s v="ID07538"/>
        <s v="ID07539"/>
        <s v="ID07540"/>
        <s v="ID07541"/>
        <s v="ID07542"/>
        <s v="ID07543"/>
        <s v="ID07544"/>
        <s v="ID07545"/>
        <s v="ID07546"/>
        <s v="ID07547"/>
        <s v="ID07548"/>
        <s v="ID07549"/>
        <s v="ID07550"/>
        <s v="ID07551"/>
        <s v="ID07552"/>
        <s v="ID07553"/>
        <s v="ID07554"/>
        <s v="ID07555"/>
        <s v="ID07556"/>
        <s v="ID07557"/>
        <s v="ID07558"/>
        <s v="ID07559"/>
        <s v="ID07560"/>
        <s v="ID07561"/>
        <s v="ID07562"/>
        <s v="ID07563"/>
        <s v="ID07564"/>
        <s v="ID07565"/>
        <s v="ID07566"/>
        <s v="ID07567"/>
        <s v="ID07568"/>
        <s v="ID07569"/>
        <s v="ID07570"/>
        <s v="ID07571"/>
        <s v="ID07572"/>
        <s v="ID07573"/>
        <s v="ID07574"/>
        <s v="ID07575"/>
        <s v="ID07576"/>
        <s v="ID07577"/>
        <s v="ID07578"/>
        <s v="ID07579"/>
        <s v="ID07580"/>
        <s v="ID07581"/>
        <s v="ID07582"/>
        <s v="ID07583"/>
        <s v="ID07584"/>
        <s v="ID07585"/>
        <s v="ID07586"/>
        <s v="ID07587"/>
        <s v="ID07588"/>
        <s v="ID07589"/>
        <s v="ID07590"/>
        <s v="ID07591"/>
        <s v="ID07592"/>
        <s v="ID07593"/>
        <s v="ID0759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166">
      <sharedItems containsSemiMixedTypes="0" containsString="0" containsNumber="1" minValue="1.35" maxValue="3.49"/>
    </cacheField>
    <cacheField name="TotalPrice" numFmtId="166">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468767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n v="33"/>
    <n v="1.7699999999999998"/>
    <x v="0"/>
  </r>
  <r>
    <x v="1"/>
    <x v="1"/>
    <x v="0"/>
    <x v="0"/>
    <x v="1"/>
    <x v="1"/>
    <n v="87"/>
    <n v="3.4899999999999998"/>
    <x v="1"/>
  </r>
  <r>
    <x v="2"/>
    <x v="2"/>
    <x v="1"/>
    <x v="1"/>
    <x v="2"/>
    <x v="2"/>
    <n v="58"/>
    <n v="1.8699999999999999"/>
    <x v="2"/>
  </r>
  <r>
    <x v="3"/>
    <x v="3"/>
    <x v="0"/>
    <x v="2"/>
    <x v="2"/>
    <x v="2"/>
    <n v="82"/>
    <n v="1.87"/>
    <x v="3"/>
  </r>
  <r>
    <x v="4"/>
    <x v="4"/>
    <x v="0"/>
    <x v="0"/>
    <x v="2"/>
    <x v="3"/>
    <n v="38"/>
    <n v="2.1800000000000002"/>
    <x v="4"/>
  </r>
  <r>
    <x v="5"/>
    <x v="5"/>
    <x v="0"/>
    <x v="0"/>
    <x v="0"/>
    <x v="0"/>
    <n v="54"/>
    <n v="1.77"/>
    <x v="5"/>
  </r>
  <r>
    <x v="6"/>
    <x v="6"/>
    <x v="0"/>
    <x v="0"/>
    <x v="1"/>
    <x v="1"/>
    <n v="149"/>
    <n v="3.4899999999999998"/>
    <x v="6"/>
  </r>
  <r>
    <x v="7"/>
    <x v="7"/>
    <x v="1"/>
    <x v="1"/>
    <x v="0"/>
    <x v="0"/>
    <n v="51"/>
    <n v="1.77"/>
    <x v="7"/>
  </r>
  <r>
    <x v="8"/>
    <x v="8"/>
    <x v="0"/>
    <x v="2"/>
    <x v="0"/>
    <x v="0"/>
    <n v="100"/>
    <n v="1.77"/>
    <x v="8"/>
  </r>
  <r>
    <x v="9"/>
    <x v="9"/>
    <x v="0"/>
    <x v="2"/>
    <x v="3"/>
    <x v="4"/>
    <n v="28"/>
    <n v="1.35"/>
    <x v="9"/>
  </r>
  <r>
    <x v="10"/>
    <x v="10"/>
    <x v="0"/>
    <x v="0"/>
    <x v="2"/>
    <x v="3"/>
    <n v="36"/>
    <n v="2.1800000000000002"/>
    <x v="10"/>
  </r>
  <r>
    <x v="11"/>
    <x v="11"/>
    <x v="0"/>
    <x v="0"/>
    <x v="2"/>
    <x v="2"/>
    <n v="31"/>
    <n v="1.8699999999999999"/>
    <x v="11"/>
  </r>
  <r>
    <x v="12"/>
    <x v="12"/>
    <x v="0"/>
    <x v="0"/>
    <x v="1"/>
    <x v="1"/>
    <n v="28"/>
    <n v="3.4899999999999998"/>
    <x v="12"/>
  </r>
  <r>
    <x v="13"/>
    <x v="13"/>
    <x v="1"/>
    <x v="1"/>
    <x v="0"/>
    <x v="0"/>
    <n v="44"/>
    <n v="1.7699999999999998"/>
    <x v="13"/>
  </r>
  <r>
    <x v="14"/>
    <x v="14"/>
    <x v="0"/>
    <x v="2"/>
    <x v="0"/>
    <x v="0"/>
    <n v="23"/>
    <n v="1.77"/>
    <x v="14"/>
  </r>
  <r>
    <x v="15"/>
    <x v="15"/>
    <x v="0"/>
    <x v="2"/>
    <x v="3"/>
    <x v="4"/>
    <n v="27"/>
    <n v="1.35"/>
    <x v="15"/>
  </r>
  <r>
    <x v="16"/>
    <x v="16"/>
    <x v="0"/>
    <x v="0"/>
    <x v="2"/>
    <x v="3"/>
    <n v="43"/>
    <n v="2.1799999999999997"/>
    <x v="16"/>
  </r>
  <r>
    <x v="17"/>
    <x v="17"/>
    <x v="0"/>
    <x v="0"/>
    <x v="2"/>
    <x v="5"/>
    <n v="123"/>
    <n v="2.84"/>
    <x v="17"/>
  </r>
  <r>
    <x v="18"/>
    <x v="18"/>
    <x v="1"/>
    <x v="1"/>
    <x v="0"/>
    <x v="6"/>
    <n v="42"/>
    <n v="1.87"/>
    <x v="18"/>
  </r>
  <r>
    <x v="19"/>
    <x v="19"/>
    <x v="1"/>
    <x v="1"/>
    <x v="2"/>
    <x v="5"/>
    <n v="33"/>
    <n v="2.84"/>
    <x v="19"/>
  </r>
  <r>
    <x v="20"/>
    <x v="20"/>
    <x v="0"/>
    <x v="2"/>
    <x v="2"/>
    <x v="2"/>
    <n v="85"/>
    <n v="1.8699999999999999"/>
    <x v="20"/>
  </r>
  <r>
    <x v="21"/>
    <x v="21"/>
    <x v="1"/>
    <x v="3"/>
    <x v="2"/>
    <x v="5"/>
    <n v="30"/>
    <n v="2.8400000000000003"/>
    <x v="21"/>
  </r>
  <r>
    <x v="22"/>
    <x v="22"/>
    <x v="0"/>
    <x v="0"/>
    <x v="0"/>
    <x v="0"/>
    <n v="61"/>
    <n v="1.77"/>
    <x v="22"/>
  </r>
  <r>
    <x v="23"/>
    <x v="23"/>
    <x v="0"/>
    <x v="0"/>
    <x v="1"/>
    <x v="1"/>
    <n v="40"/>
    <n v="3.4899999999999998"/>
    <x v="23"/>
  </r>
  <r>
    <x v="24"/>
    <x v="24"/>
    <x v="1"/>
    <x v="1"/>
    <x v="2"/>
    <x v="2"/>
    <n v="86"/>
    <n v="1.8699999999999999"/>
    <x v="24"/>
  </r>
  <r>
    <x v="25"/>
    <x v="25"/>
    <x v="0"/>
    <x v="2"/>
    <x v="0"/>
    <x v="0"/>
    <n v="38"/>
    <n v="1.7700000000000002"/>
    <x v="25"/>
  </r>
  <r>
    <x v="26"/>
    <x v="26"/>
    <x v="0"/>
    <x v="2"/>
    <x v="3"/>
    <x v="4"/>
    <n v="68"/>
    <n v="1.68"/>
    <x v="26"/>
  </r>
  <r>
    <x v="27"/>
    <x v="27"/>
    <x v="1"/>
    <x v="3"/>
    <x v="2"/>
    <x v="2"/>
    <n v="39"/>
    <n v="1.87"/>
    <x v="27"/>
  </r>
  <r>
    <x v="28"/>
    <x v="28"/>
    <x v="0"/>
    <x v="0"/>
    <x v="0"/>
    <x v="6"/>
    <n v="103"/>
    <n v="1.87"/>
    <x v="28"/>
  </r>
  <r>
    <x v="29"/>
    <x v="29"/>
    <x v="0"/>
    <x v="0"/>
    <x v="2"/>
    <x v="5"/>
    <n v="193"/>
    <n v="2.84"/>
    <x v="29"/>
  </r>
  <r>
    <x v="30"/>
    <x v="30"/>
    <x v="1"/>
    <x v="1"/>
    <x v="0"/>
    <x v="0"/>
    <n v="58"/>
    <n v="1.77"/>
    <x v="30"/>
  </r>
  <r>
    <x v="31"/>
    <x v="31"/>
    <x v="1"/>
    <x v="1"/>
    <x v="3"/>
    <x v="4"/>
    <n v="68"/>
    <n v="1.68"/>
    <x v="26"/>
  </r>
  <r>
    <x v="32"/>
    <x v="32"/>
    <x v="0"/>
    <x v="2"/>
    <x v="0"/>
    <x v="0"/>
    <n v="91"/>
    <n v="1.77"/>
    <x v="31"/>
  </r>
  <r>
    <x v="33"/>
    <x v="33"/>
    <x v="0"/>
    <x v="2"/>
    <x v="1"/>
    <x v="1"/>
    <n v="23"/>
    <n v="3.4899999999999998"/>
    <x v="32"/>
  </r>
  <r>
    <x v="34"/>
    <x v="34"/>
    <x v="1"/>
    <x v="3"/>
    <x v="3"/>
    <x v="4"/>
    <n v="28"/>
    <n v="1.68"/>
    <x v="33"/>
  </r>
  <r>
    <x v="35"/>
    <x v="35"/>
    <x v="0"/>
    <x v="0"/>
    <x v="0"/>
    <x v="0"/>
    <n v="48"/>
    <n v="1.7699999999999998"/>
    <x v="34"/>
  </r>
  <r>
    <x v="36"/>
    <x v="36"/>
    <x v="0"/>
    <x v="0"/>
    <x v="3"/>
    <x v="4"/>
    <n v="134"/>
    <n v="1.68"/>
    <x v="35"/>
  </r>
  <r>
    <x v="37"/>
    <x v="37"/>
    <x v="1"/>
    <x v="1"/>
    <x v="0"/>
    <x v="0"/>
    <n v="20"/>
    <n v="1.77"/>
    <x v="36"/>
  </r>
  <r>
    <x v="38"/>
    <x v="38"/>
    <x v="0"/>
    <x v="2"/>
    <x v="0"/>
    <x v="0"/>
    <n v="53"/>
    <n v="1.77"/>
    <x v="37"/>
  </r>
  <r>
    <x v="39"/>
    <x v="39"/>
    <x v="0"/>
    <x v="2"/>
    <x v="3"/>
    <x v="4"/>
    <n v="64"/>
    <n v="1.68"/>
    <x v="38"/>
  </r>
  <r>
    <x v="40"/>
    <x v="40"/>
    <x v="1"/>
    <x v="3"/>
    <x v="2"/>
    <x v="2"/>
    <n v="63"/>
    <n v="1.87"/>
    <x v="39"/>
  </r>
  <r>
    <x v="41"/>
    <x v="41"/>
    <x v="0"/>
    <x v="0"/>
    <x v="0"/>
    <x v="6"/>
    <n v="105"/>
    <n v="1.8699999999999999"/>
    <x v="40"/>
  </r>
  <r>
    <x v="42"/>
    <x v="42"/>
    <x v="0"/>
    <x v="0"/>
    <x v="2"/>
    <x v="5"/>
    <n v="138"/>
    <n v="2.8400000000000003"/>
    <x v="41"/>
  </r>
  <r>
    <x v="43"/>
    <x v="43"/>
    <x v="1"/>
    <x v="1"/>
    <x v="0"/>
    <x v="0"/>
    <n v="25"/>
    <n v="1.77"/>
    <x v="42"/>
  </r>
  <r>
    <x v="44"/>
    <x v="44"/>
    <x v="1"/>
    <x v="1"/>
    <x v="1"/>
    <x v="1"/>
    <n v="21"/>
    <n v="3.49"/>
    <x v="43"/>
  </r>
  <r>
    <x v="45"/>
    <x v="45"/>
    <x v="0"/>
    <x v="2"/>
    <x v="0"/>
    <x v="0"/>
    <n v="61"/>
    <n v="1.77"/>
    <x v="22"/>
  </r>
  <r>
    <x v="46"/>
    <x v="46"/>
    <x v="0"/>
    <x v="2"/>
    <x v="3"/>
    <x v="4"/>
    <n v="49"/>
    <n v="1.68"/>
    <x v="44"/>
  </r>
  <r>
    <x v="47"/>
    <x v="47"/>
    <x v="1"/>
    <x v="3"/>
    <x v="2"/>
    <x v="2"/>
    <n v="55"/>
    <n v="1.8699999999999999"/>
    <x v="45"/>
  </r>
  <r>
    <x v="48"/>
    <x v="48"/>
    <x v="0"/>
    <x v="0"/>
    <x v="2"/>
    <x v="3"/>
    <n v="27"/>
    <n v="2.1800000000000002"/>
    <x v="46"/>
  </r>
  <r>
    <x v="49"/>
    <x v="49"/>
    <x v="0"/>
    <x v="0"/>
    <x v="0"/>
    <x v="0"/>
    <n v="58"/>
    <n v="1.77"/>
    <x v="30"/>
  </r>
  <r>
    <x v="50"/>
    <x v="50"/>
    <x v="0"/>
    <x v="0"/>
    <x v="1"/>
    <x v="1"/>
    <n v="33"/>
    <n v="3.49"/>
    <x v="47"/>
  </r>
  <r>
    <x v="51"/>
    <x v="51"/>
    <x v="1"/>
    <x v="1"/>
    <x v="2"/>
    <x v="5"/>
    <n v="288"/>
    <n v="2.84"/>
    <x v="48"/>
  </r>
  <r>
    <x v="52"/>
    <x v="52"/>
    <x v="0"/>
    <x v="2"/>
    <x v="2"/>
    <x v="2"/>
    <n v="76"/>
    <n v="1.87"/>
    <x v="49"/>
  </r>
  <r>
    <x v="53"/>
    <x v="53"/>
    <x v="1"/>
    <x v="3"/>
    <x v="0"/>
    <x v="0"/>
    <n v="42"/>
    <n v="1.77"/>
    <x v="50"/>
  </r>
  <r>
    <x v="54"/>
    <x v="54"/>
    <x v="1"/>
    <x v="3"/>
    <x v="1"/>
    <x v="1"/>
    <n v="20"/>
    <n v="3.4899999999999998"/>
    <x v="51"/>
  </r>
  <r>
    <x v="55"/>
    <x v="55"/>
    <x v="0"/>
    <x v="0"/>
    <x v="0"/>
    <x v="0"/>
    <n v="75"/>
    <n v="1.77"/>
    <x v="52"/>
  </r>
  <r>
    <x v="56"/>
    <x v="56"/>
    <x v="0"/>
    <x v="0"/>
    <x v="1"/>
    <x v="1"/>
    <n v="38"/>
    <n v="3.49"/>
    <x v="53"/>
  </r>
  <r>
    <x v="57"/>
    <x v="57"/>
    <x v="1"/>
    <x v="1"/>
    <x v="0"/>
    <x v="0"/>
    <n v="306"/>
    <n v="1.77"/>
    <x v="54"/>
  </r>
  <r>
    <x v="58"/>
    <x v="58"/>
    <x v="1"/>
    <x v="1"/>
    <x v="3"/>
    <x v="4"/>
    <n v="28"/>
    <n v="1.68"/>
    <x v="33"/>
  </r>
  <r>
    <x v="59"/>
    <x v="59"/>
    <x v="0"/>
    <x v="2"/>
    <x v="0"/>
    <x v="6"/>
    <n v="110"/>
    <n v="1.8699999999999999"/>
    <x v="55"/>
  </r>
  <r>
    <x v="60"/>
    <x v="60"/>
    <x v="0"/>
    <x v="2"/>
    <x v="2"/>
    <x v="5"/>
    <n v="51"/>
    <n v="2.84"/>
    <x v="56"/>
  </r>
  <r>
    <x v="61"/>
    <x v="61"/>
    <x v="1"/>
    <x v="3"/>
    <x v="0"/>
    <x v="0"/>
    <n v="52"/>
    <n v="1.77"/>
    <x v="57"/>
  </r>
  <r>
    <x v="62"/>
    <x v="62"/>
    <x v="1"/>
    <x v="3"/>
    <x v="1"/>
    <x v="1"/>
    <n v="28"/>
    <n v="3.4899999999999998"/>
    <x v="12"/>
  </r>
  <r>
    <x v="63"/>
    <x v="63"/>
    <x v="0"/>
    <x v="0"/>
    <x v="0"/>
    <x v="0"/>
    <n v="136"/>
    <n v="1.77"/>
    <x v="58"/>
  </r>
  <r>
    <x v="64"/>
    <x v="64"/>
    <x v="0"/>
    <x v="0"/>
    <x v="1"/>
    <x v="1"/>
    <n v="42"/>
    <n v="3.49"/>
    <x v="59"/>
  </r>
  <r>
    <x v="65"/>
    <x v="65"/>
    <x v="1"/>
    <x v="1"/>
    <x v="2"/>
    <x v="2"/>
    <n v="75"/>
    <n v="1.87"/>
    <x v="60"/>
  </r>
  <r>
    <x v="66"/>
    <x v="66"/>
    <x v="0"/>
    <x v="2"/>
    <x v="0"/>
    <x v="6"/>
    <n v="72"/>
    <n v="1.8699999999999999"/>
    <x v="61"/>
  </r>
  <r>
    <x v="67"/>
    <x v="67"/>
    <x v="0"/>
    <x v="2"/>
    <x v="2"/>
    <x v="5"/>
    <n v="56"/>
    <n v="2.84"/>
    <x v="62"/>
  </r>
  <r>
    <x v="68"/>
    <x v="68"/>
    <x v="1"/>
    <x v="3"/>
    <x v="0"/>
    <x v="6"/>
    <n v="51"/>
    <n v="1.87"/>
    <x v="63"/>
  </r>
  <r>
    <x v="69"/>
    <x v="69"/>
    <x v="1"/>
    <x v="3"/>
    <x v="3"/>
    <x v="4"/>
    <n v="31"/>
    <n v="1.68"/>
    <x v="64"/>
  </r>
  <r>
    <x v="70"/>
    <x v="70"/>
    <x v="0"/>
    <x v="0"/>
    <x v="0"/>
    <x v="6"/>
    <n v="56"/>
    <n v="1.8699999999999999"/>
    <x v="65"/>
  </r>
  <r>
    <x v="71"/>
    <x v="71"/>
    <x v="0"/>
    <x v="0"/>
    <x v="2"/>
    <x v="5"/>
    <n v="137"/>
    <n v="2.84"/>
    <x v="66"/>
  </r>
  <r>
    <x v="72"/>
    <x v="72"/>
    <x v="1"/>
    <x v="1"/>
    <x v="2"/>
    <x v="2"/>
    <n v="107"/>
    <n v="1.87"/>
    <x v="67"/>
  </r>
  <r>
    <x v="73"/>
    <x v="73"/>
    <x v="0"/>
    <x v="2"/>
    <x v="0"/>
    <x v="0"/>
    <n v="24"/>
    <n v="1.7699999999999998"/>
    <x v="68"/>
  </r>
  <r>
    <x v="74"/>
    <x v="74"/>
    <x v="0"/>
    <x v="2"/>
    <x v="1"/>
    <x v="1"/>
    <n v="30"/>
    <n v="3.49"/>
    <x v="69"/>
  </r>
  <r>
    <x v="75"/>
    <x v="75"/>
    <x v="1"/>
    <x v="3"/>
    <x v="2"/>
    <x v="2"/>
    <n v="70"/>
    <n v="1.87"/>
    <x v="70"/>
  </r>
  <r>
    <x v="76"/>
    <x v="76"/>
    <x v="0"/>
    <x v="0"/>
    <x v="2"/>
    <x v="3"/>
    <n v="31"/>
    <n v="2.1800000000000002"/>
    <x v="71"/>
  </r>
  <r>
    <x v="77"/>
    <x v="77"/>
    <x v="0"/>
    <x v="0"/>
    <x v="0"/>
    <x v="0"/>
    <n v="109"/>
    <n v="1.77"/>
    <x v="72"/>
  </r>
  <r>
    <x v="78"/>
    <x v="78"/>
    <x v="0"/>
    <x v="0"/>
    <x v="1"/>
    <x v="1"/>
    <n v="21"/>
    <n v="3.49"/>
    <x v="43"/>
  </r>
  <r>
    <x v="79"/>
    <x v="79"/>
    <x v="1"/>
    <x v="1"/>
    <x v="2"/>
    <x v="2"/>
    <n v="80"/>
    <n v="1.8699999999999999"/>
    <x v="73"/>
  </r>
  <r>
    <x v="80"/>
    <x v="80"/>
    <x v="0"/>
    <x v="2"/>
    <x v="0"/>
    <x v="6"/>
    <n v="75"/>
    <n v="1.87"/>
    <x v="60"/>
  </r>
  <r>
    <x v="81"/>
    <x v="81"/>
    <x v="0"/>
    <x v="2"/>
    <x v="2"/>
    <x v="5"/>
    <n v="74"/>
    <n v="2.84"/>
    <x v="74"/>
  </r>
  <r>
    <x v="82"/>
    <x v="82"/>
    <x v="1"/>
    <x v="3"/>
    <x v="0"/>
    <x v="0"/>
    <n v="45"/>
    <n v="1.77"/>
    <x v="75"/>
  </r>
  <r>
    <x v="83"/>
    <x v="83"/>
    <x v="0"/>
    <x v="0"/>
    <x v="2"/>
    <x v="3"/>
    <n v="28"/>
    <n v="2.1800000000000002"/>
    <x v="76"/>
  </r>
  <r>
    <x v="84"/>
    <x v="84"/>
    <x v="0"/>
    <x v="0"/>
    <x v="0"/>
    <x v="0"/>
    <n v="143"/>
    <n v="1.77"/>
    <x v="77"/>
  </r>
  <r>
    <x v="85"/>
    <x v="85"/>
    <x v="0"/>
    <x v="0"/>
    <x v="3"/>
    <x v="7"/>
    <n v="27"/>
    <n v="3.15"/>
    <x v="78"/>
  </r>
  <r>
    <x v="86"/>
    <x v="86"/>
    <x v="1"/>
    <x v="1"/>
    <x v="0"/>
    <x v="0"/>
    <n v="133"/>
    <n v="1.77"/>
    <x v="79"/>
  </r>
  <r>
    <x v="87"/>
    <x v="87"/>
    <x v="0"/>
    <x v="2"/>
    <x v="2"/>
    <x v="3"/>
    <n v="110"/>
    <n v="2.1800000000000002"/>
    <x v="80"/>
  </r>
  <r>
    <x v="88"/>
    <x v="88"/>
    <x v="0"/>
    <x v="2"/>
    <x v="2"/>
    <x v="2"/>
    <n v="65"/>
    <n v="1.8699999999999999"/>
    <x v="81"/>
  </r>
  <r>
    <x v="89"/>
    <x v="89"/>
    <x v="1"/>
    <x v="3"/>
    <x v="0"/>
    <x v="6"/>
    <n v="33"/>
    <n v="1.87"/>
    <x v="82"/>
  </r>
  <r>
    <x v="90"/>
    <x v="90"/>
    <x v="0"/>
    <x v="0"/>
    <x v="2"/>
    <x v="3"/>
    <n v="81"/>
    <n v="2.1800000000000002"/>
    <x v="83"/>
  </r>
  <r>
    <x v="91"/>
    <x v="91"/>
    <x v="0"/>
    <x v="0"/>
    <x v="0"/>
    <x v="0"/>
    <n v="77"/>
    <n v="1.7699999999999998"/>
    <x v="84"/>
  </r>
  <r>
    <x v="92"/>
    <x v="92"/>
    <x v="0"/>
    <x v="0"/>
    <x v="1"/>
    <x v="1"/>
    <n v="38"/>
    <n v="3.49"/>
    <x v="53"/>
  </r>
  <r>
    <x v="93"/>
    <x v="93"/>
    <x v="1"/>
    <x v="1"/>
    <x v="0"/>
    <x v="0"/>
    <n v="40"/>
    <n v="1.77"/>
    <x v="85"/>
  </r>
  <r>
    <x v="94"/>
    <x v="94"/>
    <x v="1"/>
    <x v="1"/>
    <x v="3"/>
    <x v="4"/>
    <n v="114"/>
    <n v="1.6800000000000002"/>
    <x v="86"/>
  </r>
  <r>
    <x v="95"/>
    <x v="95"/>
    <x v="0"/>
    <x v="2"/>
    <x v="2"/>
    <x v="3"/>
    <n v="224"/>
    <n v="2.1800000000000002"/>
    <x v="87"/>
  </r>
  <r>
    <x v="96"/>
    <x v="96"/>
    <x v="0"/>
    <x v="2"/>
    <x v="0"/>
    <x v="0"/>
    <n v="141"/>
    <n v="1.77"/>
    <x v="88"/>
  </r>
  <r>
    <x v="97"/>
    <x v="97"/>
    <x v="0"/>
    <x v="2"/>
    <x v="1"/>
    <x v="1"/>
    <n v="32"/>
    <n v="3.49"/>
    <x v="89"/>
  </r>
  <r>
    <x v="98"/>
    <x v="98"/>
    <x v="1"/>
    <x v="3"/>
    <x v="0"/>
    <x v="0"/>
    <n v="20"/>
    <n v="1.77"/>
    <x v="36"/>
  </r>
  <r>
    <x v="99"/>
    <x v="99"/>
    <x v="0"/>
    <x v="0"/>
    <x v="2"/>
    <x v="3"/>
    <n v="40"/>
    <n v="2.1800000000000002"/>
    <x v="90"/>
  </r>
  <r>
    <x v="100"/>
    <x v="100"/>
    <x v="0"/>
    <x v="0"/>
    <x v="2"/>
    <x v="2"/>
    <n v="49"/>
    <n v="1.8699999999999999"/>
    <x v="91"/>
  </r>
  <r>
    <x v="101"/>
    <x v="101"/>
    <x v="0"/>
    <x v="0"/>
    <x v="1"/>
    <x v="1"/>
    <n v="46"/>
    <n v="3.4899999999999998"/>
    <x v="92"/>
  </r>
  <r>
    <x v="102"/>
    <x v="102"/>
    <x v="1"/>
    <x v="1"/>
    <x v="0"/>
    <x v="0"/>
    <n v="39"/>
    <n v="1.77"/>
    <x v="93"/>
  </r>
  <r>
    <x v="103"/>
    <x v="103"/>
    <x v="1"/>
    <x v="1"/>
    <x v="3"/>
    <x v="4"/>
    <n v="62"/>
    <n v="1.68"/>
    <x v="94"/>
  </r>
  <r>
    <x v="104"/>
    <x v="104"/>
    <x v="0"/>
    <x v="2"/>
    <x v="0"/>
    <x v="0"/>
    <n v="90"/>
    <n v="1.77"/>
    <x v="95"/>
  </r>
  <r>
    <x v="105"/>
    <x v="105"/>
    <x v="1"/>
    <x v="3"/>
    <x v="2"/>
    <x v="3"/>
    <n v="103"/>
    <n v="2.1799999999999997"/>
    <x v="96"/>
  </r>
  <r>
    <x v="106"/>
    <x v="106"/>
    <x v="1"/>
    <x v="3"/>
    <x v="2"/>
    <x v="5"/>
    <n v="32"/>
    <n v="2.84"/>
    <x v="97"/>
  </r>
  <r>
    <x v="107"/>
    <x v="107"/>
    <x v="0"/>
    <x v="0"/>
    <x v="0"/>
    <x v="6"/>
    <n v="66"/>
    <n v="1.87"/>
    <x v="98"/>
  </r>
  <r>
    <x v="108"/>
    <x v="108"/>
    <x v="0"/>
    <x v="0"/>
    <x v="2"/>
    <x v="5"/>
    <n v="97"/>
    <n v="2.8400000000000003"/>
    <x v="99"/>
  </r>
  <r>
    <x v="109"/>
    <x v="109"/>
    <x v="1"/>
    <x v="1"/>
    <x v="0"/>
    <x v="0"/>
    <n v="30"/>
    <n v="1.77"/>
    <x v="100"/>
  </r>
  <r>
    <x v="110"/>
    <x v="110"/>
    <x v="1"/>
    <x v="1"/>
    <x v="3"/>
    <x v="4"/>
    <n v="29"/>
    <n v="1.68"/>
    <x v="101"/>
  </r>
  <r>
    <x v="111"/>
    <x v="111"/>
    <x v="0"/>
    <x v="2"/>
    <x v="0"/>
    <x v="0"/>
    <n v="92"/>
    <n v="1.77"/>
    <x v="102"/>
  </r>
  <r>
    <x v="112"/>
    <x v="112"/>
    <x v="1"/>
    <x v="3"/>
    <x v="2"/>
    <x v="3"/>
    <n v="139"/>
    <n v="2.1799999999999997"/>
    <x v="103"/>
  </r>
  <r>
    <x v="113"/>
    <x v="113"/>
    <x v="1"/>
    <x v="3"/>
    <x v="2"/>
    <x v="5"/>
    <n v="29"/>
    <n v="2.84"/>
    <x v="104"/>
  </r>
  <r>
    <x v="114"/>
    <x v="114"/>
    <x v="0"/>
    <x v="0"/>
    <x v="0"/>
    <x v="8"/>
    <n v="30"/>
    <n v="2.27"/>
    <x v="105"/>
  </r>
  <r>
    <x v="115"/>
    <x v="115"/>
    <x v="0"/>
    <x v="0"/>
    <x v="2"/>
    <x v="2"/>
    <n v="36"/>
    <n v="1.8699999999999999"/>
    <x v="106"/>
  </r>
  <r>
    <x v="116"/>
    <x v="116"/>
    <x v="0"/>
    <x v="0"/>
    <x v="1"/>
    <x v="1"/>
    <n v="41"/>
    <n v="3.49"/>
    <x v="107"/>
  </r>
  <r>
    <x v="117"/>
    <x v="117"/>
    <x v="1"/>
    <x v="1"/>
    <x v="0"/>
    <x v="0"/>
    <n v="44"/>
    <n v="1.7699999999999998"/>
    <x v="13"/>
  </r>
  <r>
    <x v="118"/>
    <x v="118"/>
    <x v="1"/>
    <x v="1"/>
    <x v="3"/>
    <x v="4"/>
    <n v="29"/>
    <n v="1.68"/>
    <x v="101"/>
  </r>
  <r>
    <x v="119"/>
    <x v="119"/>
    <x v="0"/>
    <x v="2"/>
    <x v="2"/>
    <x v="3"/>
    <n v="237"/>
    <n v="2.1799999999999997"/>
    <x v="108"/>
  </r>
  <r>
    <x v="120"/>
    <x v="120"/>
    <x v="0"/>
    <x v="2"/>
    <x v="2"/>
    <x v="2"/>
    <n v="65"/>
    <n v="1.8699999999999999"/>
    <x v="81"/>
  </r>
  <r>
    <x v="121"/>
    <x v="121"/>
    <x v="1"/>
    <x v="3"/>
    <x v="2"/>
    <x v="3"/>
    <n v="83"/>
    <n v="2.1800000000000002"/>
    <x v="109"/>
  </r>
  <r>
    <x v="122"/>
    <x v="122"/>
    <x v="0"/>
    <x v="0"/>
    <x v="2"/>
    <x v="3"/>
    <n v="32"/>
    <n v="2.1800000000000002"/>
    <x v="110"/>
  </r>
  <r>
    <x v="123"/>
    <x v="123"/>
    <x v="0"/>
    <x v="0"/>
    <x v="0"/>
    <x v="0"/>
    <n v="63"/>
    <n v="1.77"/>
    <x v="111"/>
  </r>
  <r>
    <x v="124"/>
    <x v="124"/>
    <x v="0"/>
    <x v="0"/>
    <x v="3"/>
    <x v="7"/>
    <n v="29"/>
    <n v="3.15"/>
    <x v="112"/>
  </r>
  <r>
    <x v="125"/>
    <x v="125"/>
    <x v="1"/>
    <x v="1"/>
    <x v="0"/>
    <x v="6"/>
    <n v="77"/>
    <n v="1.87"/>
    <x v="113"/>
  </r>
  <r>
    <x v="126"/>
    <x v="126"/>
    <x v="1"/>
    <x v="1"/>
    <x v="2"/>
    <x v="5"/>
    <n v="80"/>
    <n v="2.84"/>
    <x v="114"/>
  </r>
  <r>
    <x v="127"/>
    <x v="127"/>
    <x v="0"/>
    <x v="2"/>
    <x v="0"/>
    <x v="0"/>
    <n v="102"/>
    <n v="1.77"/>
    <x v="115"/>
  </r>
  <r>
    <x v="128"/>
    <x v="128"/>
    <x v="0"/>
    <x v="2"/>
    <x v="1"/>
    <x v="1"/>
    <n v="31"/>
    <n v="3.4899999999999998"/>
    <x v="116"/>
  </r>
  <r>
    <x v="129"/>
    <x v="129"/>
    <x v="1"/>
    <x v="3"/>
    <x v="0"/>
    <x v="0"/>
    <n v="56"/>
    <n v="1.77"/>
    <x v="117"/>
  </r>
  <r>
    <x v="130"/>
    <x v="130"/>
    <x v="0"/>
    <x v="0"/>
    <x v="2"/>
    <x v="3"/>
    <n v="52"/>
    <n v="2.1800000000000002"/>
    <x v="118"/>
  </r>
  <r>
    <x v="131"/>
    <x v="131"/>
    <x v="0"/>
    <x v="0"/>
    <x v="0"/>
    <x v="0"/>
    <n v="51"/>
    <n v="1.77"/>
    <x v="7"/>
  </r>
  <r>
    <x v="132"/>
    <x v="132"/>
    <x v="0"/>
    <x v="0"/>
    <x v="3"/>
    <x v="4"/>
    <n v="24"/>
    <n v="1.68"/>
    <x v="119"/>
  </r>
  <r>
    <x v="133"/>
    <x v="133"/>
    <x v="1"/>
    <x v="1"/>
    <x v="2"/>
    <x v="3"/>
    <n v="58"/>
    <n v="2.1800000000000002"/>
    <x v="120"/>
  </r>
  <r>
    <x v="134"/>
    <x v="134"/>
    <x v="1"/>
    <x v="1"/>
    <x v="2"/>
    <x v="2"/>
    <n v="34"/>
    <n v="1.8699999999999999"/>
    <x v="121"/>
  </r>
  <r>
    <x v="135"/>
    <x v="135"/>
    <x v="0"/>
    <x v="2"/>
    <x v="0"/>
    <x v="0"/>
    <n v="34"/>
    <n v="1.77"/>
    <x v="122"/>
  </r>
  <r>
    <x v="136"/>
    <x v="136"/>
    <x v="0"/>
    <x v="2"/>
    <x v="3"/>
    <x v="4"/>
    <n v="21"/>
    <n v="1.6800000000000002"/>
    <x v="123"/>
  </r>
  <r>
    <x v="137"/>
    <x v="137"/>
    <x v="1"/>
    <x v="3"/>
    <x v="2"/>
    <x v="5"/>
    <n v="29"/>
    <n v="2.84"/>
    <x v="104"/>
  </r>
  <r>
    <x v="138"/>
    <x v="138"/>
    <x v="0"/>
    <x v="0"/>
    <x v="0"/>
    <x v="0"/>
    <n v="68"/>
    <n v="1.77"/>
    <x v="124"/>
  </r>
  <r>
    <x v="139"/>
    <x v="139"/>
    <x v="0"/>
    <x v="0"/>
    <x v="3"/>
    <x v="7"/>
    <n v="31"/>
    <n v="3.1500000000000004"/>
    <x v="125"/>
  </r>
  <r>
    <x v="140"/>
    <x v="140"/>
    <x v="1"/>
    <x v="1"/>
    <x v="2"/>
    <x v="3"/>
    <n v="30"/>
    <n v="2.1800000000000002"/>
    <x v="126"/>
  </r>
  <r>
    <x v="141"/>
    <x v="141"/>
    <x v="1"/>
    <x v="1"/>
    <x v="2"/>
    <x v="2"/>
    <n v="232"/>
    <n v="1.8699999999999999"/>
    <x v="127"/>
  </r>
  <r>
    <x v="142"/>
    <x v="142"/>
    <x v="0"/>
    <x v="2"/>
    <x v="0"/>
    <x v="6"/>
    <n v="68"/>
    <n v="1.8699999999999999"/>
    <x v="128"/>
  </r>
  <r>
    <x v="143"/>
    <x v="143"/>
    <x v="0"/>
    <x v="2"/>
    <x v="2"/>
    <x v="5"/>
    <n v="97"/>
    <n v="2.8400000000000003"/>
    <x v="99"/>
  </r>
  <r>
    <x v="144"/>
    <x v="144"/>
    <x v="1"/>
    <x v="3"/>
    <x v="0"/>
    <x v="6"/>
    <n v="86"/>
    <n v="1.8699999999999999"/>
    <x v="24"/>
  </r>
  <r>
    <x v="145"/>
    <x v="145"/>
    <x v="1"/>
    <x v="3"/>
    <x v="3"/>
    <x v="4"/>
    <n v="41"/>
    <n v="1.68"/>
    <x v="129"/>
  </r>
  <r>
    <x v="146"/>
    <x v="146"/>
    <x v="0"/>
    <x v="0"/>
    <x v="0"/>
    <x v="0"/>
    <n v="93"/>
    <n v="1.7700000000000002"/>
    <x v="130"/>
  </r>
  <r>
    <x v="147"/>
    <x v="147"/>
    <x v="0"/>
    <x v="0"/>
    <x v="3"/>
    <x v="4"/>
    <n v="47"/>
    <n v="1.68"/>
    <x v="131"/>
  </r>
  <r>
    <x v="148"/>
    <x v="148"/>
    <x v="1"/>
    <x v="1"/>
    <x v="0"/>
    <x v="0"/>
    <n v="103"/>
    <n v="1.77"/>
    <x v="132"/>
  </r>
  <r>
    <x v="149"/>
    <x v="149"/>
    <x v="1"/>
    <x v="1"/>
    <x v="3"/>
    <x v="4"/>
    <n v="33"/>
    <n v="1.68"/>
    <x v="133"/>
  </r>
  <r>
    <x v="150"/>
    <x v="150"/>
    <x v="0"/>
    <x v="2"/>
    <x v="0"/>
    <x v="6"/>
    <n v="57"/>
    <n v="1.87"/>
    <x v="134"/>
  </r>
  <r>
    <x v="151"/>
    <x v="151"/>
    <x v="0"/>
    <x v="2"/>
    <x v="2"/>
    <x v="5"/>
    <n v="65"/>
    <n v="2.84"/>
    <x v="135"/>
  </r>
  <r>
    <x v="152"/>
    <x v="152"/>
    <x v="1"/>
    <x v="3"/>
    <x v="0"/>
    <x v="0"/>
    <n v="118"/>
    <n v="1.77"/>
    <x v="136"/>
  </r>
  <r>
    <x v="153"/>
    <x v="153"/>
    <x v="0"/>
    <x v="0"/>
    <x v="2"/>
    <x v="3"/>
    <n v="36"/>
    <n v="2.1800000000000002"/>
    <x v="10"/>
  </r>
  <r>
    <x v="154"/>
    <x v="154"/>
    <x v="0"/>
    <x v="0"/>
    <x v="2"/>
    <x v="5"/>
    <n v="123"/>
    <n v="2.84"/>
    <x v="17"/>
  </r>
  <r>
    <x v="155"/>
    <x v="155"/>
    <x v="1"/>
    <x v="1"/>
    <x v="0"/>
    <x v="0"/>
    <n v="90"/>
    <n v="1.77"/>
    <x v="95"/>
  </r>
  <r>
    <x v="156"/>
    <x v="156"/>
    <x v="1"/>
    <x v="1"/>
    <x v="1"/>
    <x v="1"/>
    <n v="21"/>
    <n v="3.49"/>
    <x v="43"/>
  </r>
  <r>
    <x v="157"/>
    <x v="157"/>
    <x v="0"/>
    <x v="2"/>
    <x v="0"/>
    <x v="0"/>
    <n v="48"/>
    <n v="1.7699999999999998"/>
    <x v="34"/>
  </r>
  <r>
    <x v="158"/>
    <x v="158"/>
    <x v="0"/>
    <x v="2"/>
    <x v="3"/>
    <x v="4"/>
    <n v="24"/>
    <n v="1.68"/>
    <x v="119"/>
  </r>
  <r>
    <x v="159"/>
    <x v="159"/>
    <x v="1"/>
    <x v="3"/>
    <x v="2"/>
    <x v="2"/>
    <n v="67"/>
    <n v="1.87"/>
    <x v="137"/>
  </r>
  <r>
    <x v="160"/>
    <x v="160"/>
    <x v="0"/>
    <x v="0"/>
    <x v="0"/>
    <x v="6"/>
    <n v="27"/>
    <n v="1.87"/>
    <x v="138"/>
  </r>
  <r>
    <x v="161"/>
    <x v="161"/>
    <x v="0"/>
    <x v="0"/>
    <x v="2"/>
    <x v="5"/>
    <n v="129"/>
    <n v="2.8400000000000003"/>
    <x v="139"/>
  </r>
  <r>
    <x v="162"/>
    <x v="162"/>
    <x v="1"/>
    <x v="1"/>
    <x v="2"/>
    <x v="3"/>
    <n v="77"/>
    <n v="2.1800000000000002"/>
    <x v="140"/>
  </r>
  <r>
    <x v="163"/>
    <x v="163"/>
    <x v="1"/>
    <x v="1"/>
    <x v="2"/>
    <x v="2"/>
    <n v="58"/>
    <n v="1.8699999999999999"/>
    <x v="2"/>
  </r>
  <r>
    <x v="164"/>
    <x v="164"/>
    <x v="0"/>
    <x v="2"/>
    <x v="0"/>
    <x v="6"/>
    <n v="47"/>
    <n v="1.87"/>
    <x v="141"/>
  </r>
  <r>
    <x v="165"/>
    <x v="165"/>
    <x v="0"/>
    <x v="2"/>
    <x v="2"/>
    <x v="5"/>
    <n v="33"/>
    <n v="2.84"/>
    <x v="19"/>
  </r>
  <r>
    <x v="166"/>
    <x v="166"/>
    <x v="1"/>
    <x v="3"/>
    <x v="2"/>
    <x v="2"/>
    <n v="82"/>
    <n v="1.87"/>
    <x v="3"/>
  </r>
  <r>
    <x v="167"/>
    <x v="167"/>
    <x v="0"/>
    <x v="0"/>
    <x v="0"/>
    <x v="0"/>
    <n v="58"/>
    <n v="1.77"/>
    <x v="30"/>
  </r>
  <r>
    <x v="168"/>
    <x v="168"/>
    <x v="0"/>
    <x v="0"/>
    <x v="3"/>
    <x v="7"/>
    <n v="30"/>
    <n v="3.15"/>
    <x v="142"/>
  </r>
  <r>
    <x v="169"/>
    <x v="169"/>
    <x v="1"/>
    <x v="1"/>
    <x v="2"/>
    <x v="2"/>
    <n v="43"/>
    <n v="1.8699999999999999"/>
    <x v="143"/>
  </r>
  <r>
    <x v="170"/>
    <x v="170"/>
    <x v="0"/>
    <x v="2"/>
    <x v="0"/>
    <x v="0"/>
    <n v="84"/>
    <n v="1.77"/>
    <x v="144"/>
  </r>
  <r>
    <x v="171"/>
    <x v="171"/>
    <x v="1"/>
    <x v="3"/>
    <x v="2"/>
    <x v="3"/>
    <n v="36"/>
    <n v="2.1800000000000002"/>
    <x v="10"/>
  </r>
  <r>
    <x v="172"/>
    <x v="172"/>
    <x v="1"/>
    <x v="3"/>
    <x v="2"/>
    <x v="5"/>
    <n v="44"/>
    <n v="2.84"/>
    <x v="145"/>
  </r>
  <r>
    <x v="173"/>
    <x v="173"/>
    <x v="0"/>
    <x v="0"/>
    <x v="0"/>
    <x v="6"/>
    <n v="27"/>
    <n v="1.87"/>
    <x v="138"/>
  </r>
  <r>
    <x v="174"/>
    <x v="174"/>
    <x v="0"/>
    <x v="0"/>
    <x v="2"/>
    <x v="5"/>
    <n v="120"/>
    <n v="2.8400000000000003"/>
    <x v="146"/>
  </r>
  <r>
    <x v="175"/>
    <x v="175"/>
    <x v="0"/>
    <x v="0"/>
    <x v="1"/>
    <x v="1"/>
    <n v="26"/>
    <n v="3.4899999999999998"/>
    <x v="147"/>
  </r>
  <r>
    <x v="176"/>
    <x v="176"/>
    <x v="1"/>
    <x v="1"/>
    <x v="0"/>
    <x v="0"/>
    <n v="73"/>
    <n v="1.77"/>
    <x v="148"/>
  </r>
  <r>
    <x v="177"/>
    <x v="177"/>
    <x v="0"/>
    <x v="2"/>
    <x v="0"/>
    <x v="6"/>
    <n v="38"/>
    <n v="1.87"/>
    <x v="149"/>
  </r>
  <r>
    <x v="178"/>
    <x v="178"/>
    <x v="0"/>
    <x v="2"/>
    <x v="2"/>
    <x v="5"/>
    <n v="40"/>
    <n v="2.84"/>
    <x v="150"/>
  </r>
  <r>
    <x v="179"/>
    <x v="179"/>
    <x v="1"/>
    <x v="3"/>
    <x v="0"/>
    <x v="0"/>
    <n v="41"/>
    <n v="1.7699999999999998"/>
    <x v="151"/>
  </r>
  <r>
    <x v="180"/>
    <x v="180"/>
    <x v="0"/>
    <x v="0"/>
    <x v="0"/>
    <x v="8"/>
    <n v="27"/>
    <n v="2.27"/>
    <x v="152"/>
  </r>
  <r>
    <x v="181"/>
    <x v="181"/>
    <x v="0"/>
    <x v="0"/>
    <x v="2"/>
    <x v="2"/>
    <n v="38"/>
    <n v="1.87"/>
    <x v="149"/>
  </r>
  <r>
    <x v="182"/>
    <x v="182"/>
    <x v="0"/>
    <x v="0"/>
    <x v="1"/>
    <x v="1"/>
    <n v="34"/>
    <n v="3.4899999999999998"/>
    <x v="153"/>
  </r>
  <r>
    <x v="183"/>
    <x v="183"/>
    <x v="1"/>
    <x v="1"/>
    <x v="0"/>
    <x v="6"/>
    <n v="65"/>
    <n v="1.8699999999999999"/>
    <x v="81"/>
  </r>
  <r>
    <x v="184"/>
    <x v="184"/>
    <x v="1"/>
    <x v="1"/>
    <x v="2"/>
    <x v="5"/>
    <n v="60"/>
    <n v="2.8400000000000003"/>
    <x v="154"/>
  </r>
  <r>
    <x v="185"/>
    <x v="185"/>
    <x v="0"/>
    <x v="2"/>
    <x v="2"/>
    <x v="3"/>
    <n v="37"/>
    <n v="2.1799999999999997"/>
    <x v="155"/>
  </r>
  <r>
    <x v="186"/>
    <x v="186"/>
    <x v="0"/>
    <x v="2"/>
    <x v="2"/>
    <x v="2"/>
    <n v="40"/>
    <n v="1.8699999999999999"/>
    <x v="156"/>
  </r>
  <r>
    <x v="187"/>
    <x v="187"/>
    <x v="1"/>
    <x v="3"/>
    <x v="0"/>
    <x v="6"/>
    <n v="26"/>
    <n v="1.8699999999999999"/>
    <x v="157"/>
  </r>
  <r>
    <x v="188"/>
    <x v="188"/>
    <x v="0"/>
    <x v="0"/>
    <x v="0"/>
    <x v="8"/>
    <n v="22"/>
    <n v="2.27"/>
    <x v="158"/>
  </r>
  <r>
    <x v="189"/>
    <x v="189"/>
    <x v="0"/>
    <x v="0"/>
    <x v="2"/>
    <x v="2"/>
    <n v="32"/>
    <n v="1.87"/>
    <x v="159"/>
  </r>
  <r>
    <x v="190"/>
    <x v="190"/>
    <x v="0"/>
    <x v="0"/>
    <x v="1"/>
    <x v="1"/>
    <n v="23"/>
    <n v="3.4899999999999998"/>
    <x v="32"/>
  </r>
  <r>
    <x v="191"/>
    <x v="191"/>
    <x v="1"/>
    <x v="1"/>
    <x v="2"/>
    <x v="3"/>
    <n v="20"/>
    <n v="2.1800000000000002"/>
    <x v="160"/>
  </r>
  <r>
    <x v="192"/>
    <x v="192"/>
    <x v="1"/>
    <x v="1"/>
    <x v="2"/>
    <x v="2"/>
    <n v="64"/>
    <n v="1.87"/>
    <x v="161"/>
  </r>
  <r>
    <x v="193"/>
    <x v="193"/>
    <x v="0"/>
    <x v="2"/>
    <x v="0"/>
    <x v="0"/>
    <n v="71"/>
    <n v="1.77"/>
    <x v="162"/>
  </r>
  <r>
    <x v="194"/>
    <x v="194"/>
    <x v="1"/>
    <x v="3"/>
    <x v="2"/>
    <x v="3"/>
    <n v="90"/>
    <n v="2.1799999999999997"/>
    <x v="163"/>
  </r>
  <r>
    <x v="195"/>
    <x v="195"/>
    <x v="1"/>
    <x v="3"/>
    <x v="2"/>
    <x v="5"/>
    <n v="38"/>
    <n v="2.84"/>
    <x v="164"/>
  </r>
  <r>
    <x v="196"/>
    <x v="196"/>
    <x v="0"/>
    <x v="0"/>
    <x v="0"/>
    <x v="0"/>
    <n v="55"/>
    <n v="1.7699999999999998"/>
    <x v="165"/>
  </r>
  <r>
    <x v="197"/>
    <x v="197"/>
    <x v="0"/>
    <x v="0"/>
    <x v="3"/>
    <x v="7"/>
    <n v="22"/>
    <n v="3.15"/>
    <x v="166"/>
  </r>
  <r>
    <x v="198"/>
    <x v="198"/>
    <x v="1"/>
    <x v="1"/>
    <x v="0"/>
    <x v="0"/>
    <n v="34"/>
    <n v="1.77"/>
    <x v="122"/>
  </r>
  <r>
    <x v="199"/>
    <x v="199"/>
    <x v="0"/>
    <x v="2"/>
    <x v="0"/>
    <x v="6"/>
    <n v="39"/>
    <n v="1.87"/>
    <x v="27"/>
  </r>
  <r>
    <x v="200"/>
    <x v="200"/>
    <x v="0"/>
    <x v="2"/>
    <x v="2"/>
    <x v="5"/>
    <n v="41"/>
    <n v="2.84"/>
    <x v="167"/>
  </r>
  <r>
    <x v="201"/>
    <x v="201"/>
    <x v="1"/>
    <x v="3"/>
    <x v="0"/>
    <x v="0"/>
    <n v="41"/>
    <n v="1.7699999999999998"/>
    <x v="151"/>
  </r>
  <r>
    <x v="202"/>
    <x v="202"/>
    <x v="0"/>
    <x v="0"/>
    <x v="2"/>
    <x v="3"/>
    <n v="136"/>
    <n v="2.1800000000000002"/>
    <x v="168"/>
  </r>
  <r>
    <x v="203"/>
    <x v="203"/>
    <x v="0"/>
    <x v="0"/>
    <x v="0"/>
    <x v="0"/>
    <n v="25"/>
    <n v="1.77"/>
    <x v="42"/>
  </r>
  <r>
    <x v="204"/>
    <x v="204"/>
    <x v="0"/>
    <x v="0"/>
    <x v="3"/>
    <x v="7"/>
    <n v="26"/>
    <n v="3.1500000000000004"/>
    <x v="169"/>
  </r>
  <r>
    <x v="205"/>
    <x v="205"/>
    <x v="1"/>
    <x v="1"/>
    <x v="0"/>
    <x v="6"/>
    <n v="50"/>
    <n v="1.87"/>
    <x v="170"/>
  </r>
  <r>
    <x v="206"/>
    <x v="206"/>
    <x v="1"/>
    <x v="1"/>
    <x v="2"/>
    <x v="5"/>
    <n v="79"/>
    <n v="2.8400000000000003"/>
    <x v="171"/>
  </r>
  <r>
    <x v="207"/>
    <x v="207"/>
    <x v="0"/>
    <x v="2"/>
    <x v="0"/>
    <x v="0"/>
    <n v="30"/>
    <n v="1.77"/>
    <x v="100"/>
  </r>
  <r>
    <x v="208"/>
    <x v="208"/>
    <x v="0"/>
    <x v="2"/>
    <x v="3"/>
    <x v="4"/>
    <n v="20"/>
    <n v="1.6800000000000002"/>
    <x v="172"/>
  </r>
  <r>
    <x v="209"/>
    <x v="209"/>
    <x v="1"/>
    <x v="3"/>
    <x v="0"/>
    <x v="0"/>
    <n v="49"/>
    <n v="1.77"/>
    <x v="173"/>
  </r>
  <r>
    <x v="210"/>
    <x v="210"/>
    <x v="0"/>
    <x v="0"/>
    <x v="2"/>
    <x v="3"/>
    <n v="40"/>
    <n v="2.1800000000000002"/>
    <x v="90"/>
  </r>
  <r>
    <x v="211"/>
    <x v="211"/>
    <x v="0"/>
    <x v="0"/>
    <x v="0"/>
    <x v="0"/>
    <n v="31"/>
    <n v="1.77"/>
    <x v="174"/>
  </r>
  <r>
    <x v="212"/>
    <x v="212"/>
    <x v="0"/>
    <x v="0"/>
    <x v="3"/>
    <x v="7"/>
    <n v="21"/>
    <n v="3.1500000000000004"/>
    <x v="175"/>
  </r>
  <r>
    <x v="213"/>
    <x v="213"/>
    <x v="1"/>
    <x v="1"/>
    <x v="0"/>
    <x v="6"/>
    <n v="43"/>
    <n v="1.8699999999999999"/>
    <x v="143"/>
  </r>
  <r>
    <x v="214"/>
    <x v="214"/>
    <x v="1"/>
    <x v="1"/>
    <x v="2"/>
    <x v="5"/>
    <n v="47"/>
    <n v="2.84"/>
    <x v="176"/>
  </r>
  <r>
    <x v="215"/>
    <x v="215"/>
    <x v="0"/>
    <x v="2"/>
    <x v="2"/>
    <x v="3"/>
    <n v="175"/>
    <n v="2.1800000000000002"/>
    <x v="177"/>
  </r>
  <r>
    <x v="216"/>
    <x v="216"/>
    <x v="0"/>
    <x v="2"/>
    <x v="2"/>
    <x v="2"/>
    <n v="23"/>
    <n v="1.8699999999999999"/>
    <x v="178"/>
  </r>
  <r>
    <x v="217"/>
    <x v="217"/>
    <x v="1"/>
    <x v="3"/>
    <x v="0"/>
    <x v="0"/>
    <n v="40"/>
    <n v="1.77"/>
    <x v="85"/>
  </r>
  <r>
    <x v="218"/>
    <x v="218"/>
    <x v="0"/>
    <x v="0"/>
    <x v="2"/>
    <x v="3"/>
    <n v="87"/>
    <n v="2.1800000000000002"/>
    <x v="179"/>
  </r>
  <r>
    <x v="219"/>
    <x v="219"/>
    <x v="0"/>
    <x v="0"/>
    <x v="0"/>
    <x v="0"/>
    <n v="43"/>
    <n v="1.77"/>
    <x v="180"/>
  </r>
  <r>
    <x v="220"/>
    <x v="220"/>
    <x v="0"/>
    <x v="0"/>
    <x v="1"/>
    <x v="1"/>
    <n v="30"/>
    <n v="3.49"/>
    <x v="69"/>
  </r>
  <r>
    <x v="221"/>
    <x v="221"/>
    <x v="1"/>
    <x v="1"/>
    <x v="0"/>
    <x v="0"/>
    <n v="35"/>
    <n v="1.77"/>
    <x v="181"/>
  </r>
  <r>
    <x v="222"/>
    <x v="222"/>
    <x v="0"/>
    <x v="2"/>
    <x v="0"/>
    <x v="6"/>
    <n v="57"/>
    <n v="1.87"/>
    <x v="134"/>
  </r>
  <r>
    <x v="223"/>
    <x v="223"/>
    <x v="0"/>
    <x v="2"/>
    <x v="3"/>
    <x v="4"/>
    <n v="25"/>
    <n v="1.68"/>
    <x v="182"/>
  </r>
  <r>
    <x v="224"/>
    <x v="224"/>
    <x v="1"/>
    <x v="3"/>
    <x v="2"/>
    <x v="2"/>
    <n v="24"/>
    <n v="1.87"/>
    <x v="183"/>
  </r>
  <r>
    <x v="225"/>
    <x v="225"/>
    <x v="0"/>
    <x v="0"/>
    <x v="0"/>
    <x v="6"/>
    <n v="83"/>
    <n v="1.87"/>
    <x v="184"/>
  </r>
  <r>
    <x v="226"/>
    <x v="226"/>
    <x v="0"/>
    <x v="0"/>
    <x v="2"/>
    <x v="5"/>
    <n v="124"/>
    <n v="2.8400000000000003"/>
    <x v="185"/>
  </r>
  <r>
    <x v="227"/>
    <x v="227"/>
    <x v="1"/>
    <x v="1"/>
    <x v="0"/>
    <x v="0"/>
    <n v="137"/>
    <n v="1.77"/>
    <x v="186"/>
  </r>
  <r>
    <x v="228"/>
    <x v="228"/>
    <x v="0"/>
    <x v="2"/>
    <x v="2"/>
    <x v="3"/>
    <n v="146"/>
    <n v="2.1799999999999997"/>
    <x v="187"/>
  </r>
  <r>
    <x v="229"/>
    <x v="229"/>
    <x v="0"/>
    <x v="2"/>
    <x v="2"/>
    <x v="2"/>
    <n v="34"/>
    <n v="1.8699999999999999"/>
    <x v="121"/>
  </r>
  <r>
    <x v="230"/>
    <x v="230"/>
    <x v="1"/>
    <x v="3"/>
    <x v="0"/>
    <x v="0"/>
    <n v="20"/>
    <n v="1.77"/>
    <x v="36"/>
  </r>
  <r>
    <x v="231"/>
    <x v="231"/>
    <x v="0"/>
    <x v="0"/>
    <x v="2"/>
    <x v="3"/>
    <n v="139"/>
    <n v="2.1799999999999997"/>
    <x v="103"/>
  </r>
  <r>
    <x v="232"/>
    <x v="232"/>
    <x v="0"/>
    <x v="0"/>
    <x v="2"/>
    <x v="2"/>
    <n v="211"/>
    <n v="1.8699999999999999"/>
    <x v="188"/>
  </r>
  <r>
    <x v="233"/>
    <x v="233"/>
    <x v="0"/>
    <x v="0"/>
    <x v="1"/>
    <x v="1"/>
    <n v="20"/>
    <n v="3.4899999999999998"/>
    <x v="51"/>
  </r>
  <r>
    <x v="234"/>
    <x v="234"/>
    <x v="1"/>
    <x v="1"/>
    <x v="0"/>
    <x v="6"/>
    <n v="42"/>
    <n v="1.87"/>
    <x v="18"/>
  </r>
  <r>
    <x v="235"/>
    <x v="235"/>
    <x v="1"/>
    <x v="1"/>
    <x v="2"/>
    <x v="5"/>
    <n v="100"/>
    <n v="2.84"/>
    <x v="189"/>
  </r>
  <r>
    <x v="236"/>
    <x v="236"/>
    <x v="0"/>
    <x v="2"/>
    <x v="0"/>
    <x v="0"/>
    <n v="38"/>
    <n v="1.7700000000000002"/>
    <x v="25"/>
  </r>
  <r>
    <x v="237"/>
    <x v="237"/>
    <x v="0"/>
    <x v="2"/>
    <x v="1"/>
    <x v="1"/>
    <n v="25"/>
    <n v="3.49"/>
    <x v="190"/>
  </r>
  <r>
    <x v="238"/>
    <x v="238"/>
    <x v="1"/>
    <x v="3"/>
    <x v="2"/>
    <x v="2"/>
    <n v="96"/>
    <n v="1.87"/>
    <x v="191"/>
  </r>
  <r>
    <x v="239"/>
    <x v="239"/>
    <x v="0"/>
    <x v="0"/>
    <x v="2"/>
    <x v="3"/>
    <n v="34"/>
    <n v="2.1800000000000002"/>
    <x v="192"/>
  </r>
  <r>
    <x v="240"/>
    <x v="240"/>
    <x v="0"/>
    <x v="0"/>
    <x v="2"/>
    <x v="2"/>
    <n v="245"/>
    <n v="1.8699999999999999"/>
    <x v="193"/>
  </r>
  <r>
    <x v="241"/>
    <x v="241"/>
    <x v="0"/>
    <x v="0"/>
    <x v="1"/>
    <x v="1"/>
    <n v="30"/>
    <n v="3.49"/>
    <x v="69"/>
  </r>
  <r>
    <x v="242"/>
    <x v="242"/>
    <x v="1"/>
    <x v="1"/>
    <x v="0"/>
    <x v="6"/>
    <n v="30"/>
    <n v="1.87"/>
    <x v="194"/>
  </r>
  <r>
    <x v="243"/>
    <x v="243"/>
    <x v="1"/>
    <x v="1"/>
    <x v="2"/>
    <x v="5"/>
    <n v="44"/>
    <n v="2.84"/>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71D25-4130-C04C-AE1F-DC6DBE6924EB}" name="PivotTable6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B49"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h="1" x="0"/>
        <item x="1"/>
        <item t="default"/>
      </items>
    </pivotField>
    <pivotField showAll="0">
      <items count="5">
        <item h="1" x="0"/>
        <item h="1" x="1"/>
        <item x="2"/>
        <item h="1" x="3"/>
        <item t="default"/>
      </items>
    </pivotField>
    <pivotField showAll="0"/>
    <pivotField axis="axisRow" showAll="0">
      <items count="10">
        <item h="1" x="3"/>
        <item h="1" x="8"/>
        <item h="1" x="6"/>
        <item h="1" x="0"/>
        <item x="2"/>
        <item h="1" x="5"/>
        <item h="1" x="4"/>
        <item h="1" x="7"/>
        <item h="1" x="1"/>
        <item t="default"/>
      </items>
    </pivotField>
    <pivotField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5"/>
  </rowFields>
  <rowItems count="3">
    <i>
      <x v="1"/>
    </i>
    <i r="1">
      <x v="4"/>
    </i>
    <i t="grand">
      <x/>
    </i>
  </rowItems>
  <colItems count="1">
    <i/>
  </colItems>
  <dataFields count="1">
    <dataField name="Sum of Total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4C174-8DC0-7D43-A61A-2C078B404748}" name="PivotTable5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6:B27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dataField="1" numFmtId="166" showAll="0"/>
    <pivotField numFmtId="166" showAll="0"/>
    <pivotField showAll="0" defaultSubtotal="0"/>
    <pivotField showAll="0" defaultSubtotal="0"/>
    <pivotField showAll="0" defaultSubtotal="0">
      <items count="4">
        <item x="0"/>
        <item x="1"/>
        <item x="2"/>
        <item x="3"/>
      </items>
    </pivotField>
  </pivotFields>
  <rowFields count="1">
    <field x="5"/>
  </rowFields>
  <rowItems count="10">
    <i>
      <x v="8"/>
    </i>
    <i>
      <x v="7"/>
    </i>
    <i>
      <x v="5"/>
    </i>
    <i>
      <x v="1"/>
    </i>
    <i>
      <x/>
    </i>
    <i>
      <x v="2"/>
    </i>
    <i>
      <x v="4"/>
    </i>
    <i>
      <x v="3"/>
    </i>
    <i>
      <x v="6"/>
    </i>
    <i t="grand">
      <x/>
    </i>
  </rowItems>
  <colItems count="1">
    <i/>
  </colItems>
  <dataFields count="1">
    <dataField name="Min. of UnitPrice" fld="7" subtotal="min" baseField="0" baseItem="0"/>
  </dataFields>
  <formats count="1">
    <format dxfId="11">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DA1232-94F1-B545-B19C-4DE47E6E72AF}" name="PivotTable5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45:B250"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axis="axisRow" showAll="0">
      <items count="5">
        <item x="0"/>
        <item x="2"/>
        <item x="1"/>
        <item x="3"/>
        <item t="default"/>
      </items>
    </pivotField>
    <pivotField showAll="0"/>
    <pivotField dataField="1" showAll="0"/>
    <pivotField numFmtId="166" showAll="0"/>
    <pivotField numFmtId="166"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Qty" fld="6" subtotal="average" baseField="0" baseItem="0" numFmtId="1"/>
  </dataFields>
  <formats count="2">
    <format dxfId="13">
      <pivotArea outline="0" collapsedLevelsAreSubtotals="1" fieldPosition="0"/>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94B757-D5C3-5E4A-A115-023391E129BA}" name="PivotTable5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7:B229"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axis="axisRow" showAll="0">
      <items count="5">
        <item h="1" x="0"/>
        <item h="1" x="2"/>
        <item h="1" x="1"/>
        <item x="3"/>
        <item t="default"/>
      </items>
    </pivotField>
    <pivotField showAll="0">
      <items count="10">
        <item x="3"/>
        <item x="8"/>
        <item x="6"/>
        <item x="0"/>
        <item x="2"/>
        <item x="5"/>
        <item x="4"/>
        <item x="7"/>
        <item x="1"/>
        <item t="default"/>
      </items>
    </pivotField>
    <pivotField dataField="1" showAll="0"/>
    <pivotField numFmtId="166" showAll="0"/>
    <pivotField numFmtId="166" showAll="0"/>
    <pivotField showAll="0" defaultSubtotal="0"/>
    <pivotField showAll="0" defaultSubtotal="0"/>
    <pivotField showAll="0" defaultSubtotal="0">
      <items count="4">
        <item x="0"/>
        <item x="1"/>
        <item x="2"/>
        <item x="3"/>
      </items>
    </pivotField>
  </pivotFields>
  <rowFields count="1">
    <field x="4"/>
  </rowFields>
  <rowItems count="2">
    <i>
      <x v="3"/>
    </i>
    <i t="grand">
      <x/>
    </i>
  </rowItems>
  <colItems count="1">
    <i/>
  </colItems>
  <dataFields count="1">
    <dataField name="Sum of Q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B6F472-6C48-D34E-AC37-F918AE6652E2}" name="PivotTable49"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8:B21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pivotField showAll="0"/>
    <pivotField axis="axisRow" showAll="0">
      <items count="10">
        <item h="1" x="3"/>
        <item h="1" x="8"/>
        <item h="1" x="6"/>
        <item h="1" x="0"/>
        <item x="2"/>
        <item h="1" x="5"/>
        <item h="1" x="4"/>
        <item h="1" x="7"/>
        <item h="1" x="1"/>
        <item t="default"/>
      </items>
    </pivotField>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2"/>
    <field x="5"/>
  </rowFields>
  <rowItems count="5">
    <i>
      <x/>
    </i>
    <i r="1">
      <x v="4"/>
    </i>
    <i>
      <x v="1"/>
    </i>
    <i r="1">
      <x v="4"/>
    </i>
    <i t="grand">
      <x/>
    </i>
  </rowItems>
  <colItems count="1">
    <i/>
  </colItem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E7070E6-ADE0-C94A-BCD9-A67FCA2913C1}" name="PivotTable4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0:B199"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sortType="descending">
      <items count="5">
        <item h="1" x="0"/>
        <item x="1"/>
        <item h="1" x="2"/>
        <item h="1"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3"/>
    <field x="5"/>
  </rowFields>
  <rowItems count="9">
    <i>
      <x v="1"/>
    </i>
    <i r="1">
      <x v="3"/>
    </i>
    <i r="1">
      <x v="5"/>
    </i>
    <i r="1">
      <x v="4"/>
    </i>
    <i r="1">
      <x v="2"/>
    </i>
    <i r="1">
      <x v="6"/>
    </i>
    <i r="1">
      <x/>
    </i>
    <i r="1">
      <x v="8"/>
    </i>
    <i t="grand">
      <x/>
    </i>
  </rowItems>
  <colItems count="1">
    <i/>
  </colItem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74CA7C-2CEC-394B-ABEA-37AA40152E71}" name="PivotTable47"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4:B185" firstHeaderRow="1" firstDataRow="1" firstDataCol="1"/>
  <pivotFields count="12">
    <pivotField showAll="0"/>
    <pivotField axis="axisRow" numFmtId="164" showAll="0">
      <items count="245">
        <item h="1" x="0"/>
        <item h="1" x="1"/>
        <item h="1" x="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t="default"/>
      </items>
    </pivotField>
    <pivotField showAll="0"/>
    <pivotField showAll="0"/>
    <pivotField showAll="0"/>
    <pivotField axis="axisRow" showAll="0">
      <items count="10">
        <item h="1" x="3"/>
        <item h="1" x="8"/>
        <item h="1" x="6"/>
        <item x="0"/>
        <item h="1" x="2"/>
        <item h="1" x="5"/>
        <item h="1" x="4"/>
        <item h="1" x="7"/>
        <item h="1" x="1"/>
        <item t="default"/>
      </items>
    </pivotField>
    <pivotField dataField="1" showAll="0"/>
    <pivotField numFmtId="166" showAll="0"/>
    <pivotField numFmtId="166" showAll="0"/>
    <pivotField axis="axisRow" showAll="0" defaultSubtotal="0">
      <items count="14">
        <item h="1" sd="0" x="0"/>
        <item x="1"/>
        <item h="1" sd="0" x="2"/>
        <item h="1" sd="0" x="3"/>
        <item h="1" sd="0" x="4"/>
        <item h="1" sd="0" x="5"/>
        <item h="1" sd="0" x="6"/>
        <item h="1" sd="0" x="7"/>
        <item h="1" sd="0" x="8"/>
        <item h="1" sd="0" x="9"/>
        <item h="1" sd="0" x="10"/>
        <item h="1" sd="0" x="11"/>
        <item h="1" sd="0" x="12"/>
        <item h="1" sd="0" x="13"/>
      </items>
    </pivotField>
    <pivotField showAll="0" defaultSubtotal="0">
      <items count="6">
        <item sd="0" x="0"/>
        <item sd="0" x="1"/>
        <item sd="0" x="2"/>
        <item sd="0" x="3"/>
        <item sd="0" x="4"/>
        <item sd="0" x="5"/>
      </items>
    </pivotField>
    <pivotField axis="axisRow" showAll="0" defaultSubtotal="0">
      <items count="4">
        <item h="1" sd="0" x="0"/>
        <item x="1"/>
        <item x="2"/>
        <item h="1" sd="0" x="3"/>
      </items>
    </pivotField>
  </pivotFields>
  <rowFields count="4">
    <field x="11"/>
    <field x="9"/>
    <field x="1"/>
    <field x="5"/>
  </rowFields>
  <rowItems count="1">
    <i t="grand">
      <x/>
    </i>
  </rowItems>
  <colItems count="1">
    <i/>
  </colItems>
  <dataFields count="1">
    <dataField name="Sum of Q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5412C2B-8B59-A144-9A1D-3D209A91E920}" name="PivotTable4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5:B174"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h="1" x="0"/>
        <item h="1" x="1"/>
        <item x="2"/>
        <item h="1" x="3"/>
        <item t="default"/>
      </items>
    </pivotField>
    <pivotField showAll="0"/>
    <pivotField axis="axisRow" showAll="0">
      <items count="10">
        <item x="3"/>
        <item x="8"/>
        <item x="6"/>
        <item x="0"/>
        <item x="2"/>
        <item x="5"/>
        <item x="4"/>
        <item x="7"/>
        <item x="1"/>
        <item t="default"/>
      </items>
    </pivotField>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3"/>
    <field x="5"/>
  </rowFields>
  <rowItems count="9">
    <i>
      <x v="2"/>
    </i>
    <i r="1">
      <x/>
    </i>
    <i r="1">
      <x v="2"/>
    </i>
    <i r="1">
      <x v="3"/>
    </i>
    <i r="1">
      <x v="4"/>
    </i>
    <i r="1">
      <x v="5"/>
    </i>
    <i r="1">
      <x v="6"/>
    </i>
    <i r="1">
      <x v="8"/>
    </i>
    <i t="grand">
      <x/>
    </i>
  </rowItems>
  <colItems count="1">
    <i/>
  </colItems>
  <dataFields count="1">
    <dataField name="Average of TotalPrice" fld="8" subtotal="average" baseField="0" baseItem="0" numFmtId="166"/>
  </dataFields>
  <formats count="2">
    <format dxfId="15">
      <pivotArea outline="0" collapsedLevelsAreSubtotals="1" fieldPosition="0"/>
    </format>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88F8FF5-67D4-944A-9AA7-CB4F1F00AD39}" name="PivotTable4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7:B15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h="1" x="0"/>
        <item x="1"/>
        <item h="1" x="2"/>
        <item h="1" x="3"/>
        <item t="default"/>
      </items>
    </pivotField>
    <pivotField axis="axisRow" showAll="0">
      <items count="5">
        <item x="0"/>
        <item x="2"/>
        <item x="1"/>
        <item x="3"/>
        <item t="default"/>
      </items>
    </pivotField>
    <pivotField showAll="0"/>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3"/>
    <field x="4"/>
  </rowFields>
  <rowItems count="6">
    <i>
      <x v="1"/>
    </i>
    <i r="1">
      <x/>
    </i>
    <i r="1">
      <x v="1"/>
    </i>
    <i r="1">
      <x v="2"/>
    </i>
    <i r="1">
      <x v="3"/>
    </i>
    <i t="grand">
      <x/>
    </i>
  </rowItems>
  <colItems count="1">
    <i/>
  </colItem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CC41D55-681F-7144-B9A6-5E035FB08ECE}" name="PivotTable4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9:B131"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h="1" x="0"/>
        <item x="1"/>
        <item t="default"/>
      </items>
    </pivotField>
    <pivotField showAll="0"/>
    <pivotField showAll="0"/>
    <pivotField showAll="0"/>
    <pivotField dataField="1" showAll="0"/>
    <pivotField numFmtId="166" showAll="0"/>
    <pivotField numFmtId="166" showAll="0"/>
    <pivotField showAll="0" defaultSubtotal="0"/>
    <pivotField showAll="0" defaultSubtotal="0"/>
    <pivotField showAll="0" defaultSubtotal="0">
      <items count="4">
        <item x="0"/>
        <item x="1"/>
        <item x="2"/>
        <item x="3"/>
      </items>
    </pivotField>
  </pivotFields>
  <rowFields count="1">
    <field x="2"/>
  </rowFields>
  <rowItems count="2">
    <i>
      <x v="1"/>
    </i>
    <i t="grand">
      <x/>
    </i>
  </rowItems>
  <colItems count="1">
    <i/>
  </colItems>
  <dataFields count="1">
    <dataField name="Sum of Q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6C64701-FC67-3747-9DB7-D39D20555C79}" name="PivotTable4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1:B114"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h="1" x="1"/>
        <item t="default"/>
      </items>
    </pivotField>
    <pivotField showAll="0"/>
    <pivotField showAll="0"/>
    <pivotField axis="axisRow" showAll="0">
      <items count="10">
        <item h="1" x="3"/>
        <item h="1" x="8"/>
        <item h="1" x="6"/>
        <item h="1" x="0"/>
        <item h="1" x="2"/>
        <item x="5"/>
        <item h="1" x="4"/>
        <item h="1" x="7"/>
        <item h="1" x="1"/>
        <item t="default"/>
      </items>
    </pivotField>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5"/>
    <field x="2"/>
  </rowFields>
  <rowItems count="3">
    <i>
      <x v="5"/>
    </i>
    <i r="1">
      <x/>
    </i>
    <i t="grand">
      <x/>
    </i>
  </rowItems>
  <colItems count="1">
    <i/>
  </colItem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7C308-8127-5A40-AAE8-24EBFF5ECA0B}" name="PivotTable6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B82"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x="0"/>
        <item x="1"/>
        <item x="2"/>
        <item x="3"/>
        <item t="default"/>
      </items>
    </pivotField>
    <pivotField showAll="0"/>
    <pivotField axis="axisRow" showAll="0">
      <items count="10">
        <item x="3"/>
        <item h="1" x="8"/>
        <item h="1" x="6"/>
        <item h="1" x="0"/>
        <item h="1" x="2"/>
        <item h="1" x="5"/>
        <item h="1" x="4"/>
        <item h="1" x="7"/>
        <item h="1" x="1"/>
        <item t="default"/>
      </items>
    </pivotField>
    <pivotField showAll="0"/>
    <pivotField numFmtId="166" showAll="0"/>
    <pivotField dataField="1"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5"/>
  </rowFields>
  <rowItems count="9">
    <i>
      <x/>
    </i>
    <i r="1">
      <x/>
    </i>
    <i>
      <x v="1"/>
    </i>
    <i r="1">
      <x/>
    </i>
    <i>
      <x v="2"/>
    </i>
    <i r="1">
      <x/>
    </i>
    <i>
      <x v="3"/>
    </i>
    <i r="1">
      <x/>
    </i>
    <i t="grand">
      <x/>
    </i>
  </rowItems>
  <colItems count="1">
    <i/>
  </colItems>
  <dataFields count="1">
    <dataField name="Sum of TotalPrice" fld="8"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3" count="1" selected="0">
            <x v="0"/>
          </reference>
          <reference field="5" count="1" selected="0">
            <x v="0"/>
          </reference>
        </references>
      </pivotArea>
    </chartFormat>
    <chartFormat chart="2" format="8">
      <pivotArea type="data" outline="0" fieldPosition="0">
        <references count="3">
          <reference field="4294967294" count="1" selected="0">
            <x v="0"/>
          </reference>
          <reference field="3" count="1" selected="0">
            <x v="1"/>
          </reference>
          <reference field="5" count="1" selected="0">
            <x v="0"/>
          </reference>
        </references>
      </pivotArea>
    </chartFormat>
    <chartFormat chart="2" format="9">
      <pivotArea type="data" outline="0" fieldPosition="0">
        <references count="3">
          <reference field="4294967294" count="1" selected="0">
            <x v="0"/>
          </reference>
          <reference field="3" count="1" selected="0">
            <x v="2"/>
          </reference>
          <reference field="5" count="1" selected="0">
            <x v="0"/>
          </reference>
        </references>
      </pivotArea>
    </chartFormat>
    <chartFormat chart="2" format="10">
      <pivotArea type="data" outline="0" fieldPosition="0">
        <references count="3">
          <reference field="4294967294" count="1" selected="0">
            <x v="0"/>
          </reference>
          <reference field="3" count="1" selected="0">
            <x v="3"/>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C553492-D49B-E642-94BD-B56730EB4B14}" name="PivotTable4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5:B104"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numFmtId="166" showAll="0"/>
    <pivotField dataField="1" numFmtId="166" showAll="0"/>
    <pivotField showAll="0" defaultSubtotal="0"/>
    <pivotField showAll="0" defaultSubtotal="0"/>
    <pivotField showAll="0" defaultSubtotal="0">
      <items count="4">
        <item x="0"/>
        <item x="1"/>
        <item x="2"/>
        <item x="3"/>
      </items>
    </pivotField>
  </pivotFields>
  <rowFields count="2">
    <field x="2"/>
    <field x="5"/>
  </rowFields>
  <rowItems count="19">
    <i>
      <x v="1"/>
    </i>
    <i r="1">
      <x v="8"/>
    </i>
    <i r="1">
      <x v="6"/>
    </i>
    <i r="1">
      <x v="2"/>
    </i>
    <i r="1">
      <x/>
    </i>
    <i r="1">
      <x v="4"/>
    </i>
    <i r="1">
      <x v="5"/>
    </i>
    <i r="1">
      <x v="3"/>
    </i>
    <i>
      <x/>
    </i>
    <i r="1">
      <x v="1"/>
    </i>
    <i r="1">
      <x v="7"/>
    </i>
    <i r="1">
      <x v="6"/>
    </i>
    <i r="1">
      <x v="2"/>
    </i>
    <i r="1">
      <x v="4"/>
    </i>
    <i r="1">
      <x v="8"/>
    </i>
    <i r="1">
      <x/>
    </i>
    <i r="1">
      <x v="3"/>
    </i>
    <i r="1">
      <x v="5"/>
    </i>
    <i t="grand">
      <x/>
    </i>
  </rowItems>
  <colItems count="1">
    <i/>
  </colItems>
  <dataFields count="1">
    <dataField name="Sum of TotalPrice" fld="8" baseField="0" baseItem="0"/>
  </dataFields>
  <formats count="3">
    <format dxfId="18">
      <pivotArea dataOnly="0" fieldPosition="0">
        <references count="2">
          <reference field="2" count="1" selected="0">
            <x v="1"/>
          </reference>
          <reference field="5" count="1">
            <x v="8"/>
          </reference>
        </references>
      </pivotArea>
    </format>
    <format dxfId="17">
      <pivotArea collapsedLevelsAreSubtotals="1" fieldPosition="0">
        <references count="2">
          <reference field="2" count="1" selected="0">
            <x v="0"/>
          </reference>
          <reference field="5" count="1">
            <x v="1"/>
          </reference>
        </references>
      </pivotArea>
    </format>
    <format dxfId="16">
      <pivotArea dataOnly="0" labelOnly="1" fieldPosition="0">
        <references count="2">
          <reference field="2" count="1" selected="0">
            <x v="0"/>
          </reference>
          <reference field="5"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B8B61DB-1215-C84E-AAAF-028F1EDB412C}" name="PivotTable4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B57"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h="1" x="0"/>
        <item x="1"/>
        <item t="default"/>
      </items>
    </pivotField>
    <pivotField showAll="0"/>
    <pivotField showAll="0"/>
    <pivotField axis="axisRow" showAll="0">
      <items count="10">
        <item x="3"/>
        <item x="8"/>
        <item x="6"/>
        <item x="0"/>
        <item x="2"/>
        <item x="5"/>
        <item x="4"/>
        <item x="7"/>
        <item x="1"/>
        <item t="default"/>
      </items>
    </pivotField>
    <pivotField showAll="0"/>
    <pivotField dataField="1" numFmtId="166"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5"/>
  </rowFields>
  <rowItems count="9">
    <i>
      <x v="1"/>
    </i>
    <i r="1">
      <x/>
    </i>
    <i r="1">
      <x v="2"/>
    </i>
    <i r="1">
      <x v="3"/>
    </i>
    <i r="1">
      <x v="4"/>
    </i>
    <i r="1">
      <x v="5"/>
    </i>
    <i r="1">
      <x v="6"/>
    </i>
    <i r="1">
      <x v="8"/>
    </i>
    <i t="grand">
      <x/>
    </i>
  </rowItems>
  <colItems count="1">
    <i/>
  </colItems>
  <dataFields count="1">
    <dataField name="Average of UnitPrice" fld="7" subtotal="average" baseField="0" baseItem="0" numFmtId="166"/>
  </dataFields>
  <formats count="2">
    <format dxfId="23">
      <pivotArea outline="0" collapsedLevelsAreSubtotals="1" fieldPosition="0"/>
    </format>
    <format dxfId="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142084A-FAC3-C340-AC57-9F1DBE25E9AC}" name="PivotTable39"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B40"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h="1" x="1"/>
        <item t="default"/>
      </items>
    </pivotField>
    <pivotField showAll="0"/>
    <pivotField showAll="0"/>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numFmtId="166" showAll="0"/>
    <pivotField dataField="1"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5"/>
  </rowFields>
  <rowItems count="11">
    <i>
      <x/>
    </i>
    <i r="1">
      <x v="5"/>
    </i>
    <i r="1">
      <x v="3"/>
    </i>
    <i r="1">
      <x/>
    </i>
    <i r="1">
      <x v="8"/>
    </i>
    <i r="1">
      <x v="4"/>
    </i>
    <i r="1">
      <x v="2"/>
    </i>
    <i r="1">
      <x v="6"/>
    </i>
    <i r="1">
      <x v="7"/>
    </i>
    <i r="1">
      <x v="1"/>
    </i>
    <i t="grand">
      <x/>
    </i>
  </rowItems>
  <colItems count="1">
    <i/>
  </colItems>
  <dataFields count="1">
    <dataField name="Sum of TotalPrice" fld="8" baseField="0" baseItem="0" numFmtId="166"/>
  </dataFields>
  <formats count="1">
    <format dxfId="2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7D97E89-E705-834B-82D9-B1E673944901}" name="PivotTable37"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20"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x="0"/>
        <item h="1" x="1"/>
        <item h="1" x="2"/>
        <item h="1" x="3"/>
        <item t="default"/>
      </items>
    </pivotField>
    <pivotField showAll="0"/>
    <pivotField axis="axisRow" showAll="0">
      <items count="10">
        <item x="3"/>
        <item x="8"/>
        <item x="6"/>
        <item x="0"/>
        <item x="2"/>
        <item x="5"/>
        <item x="4"/>
        <item x="7"/>
        <item x="1"/>
        <item t="default"/>
      </items>
    </pivotField>
    <pivotField dataField="1" showAll="0"/>
    <pivotField numFmtId="166"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5"/>
  </rowFields>
  <rowItems count="11">
    <i>
      <x/>
    </i>
    <i r="1">
      <x/>
    </i>
    <i r="1">
      <x v="1"/>
    </i>
    <i r="1">
      <x v="2"/>
    </i>
    <i r="1">
      <x v="3"/>
    </i>
    <i r="1">
      <x v="4"/>
    </i>
    <i r="1">
      <x v="5"/>
    </i>
    <i r="1">
      <x v="6"/>
    </i>
    <i r="1">
      <x v="7"/>
    </i>
    <i r="1">
      <x v="8"/>
    </i>
    <i t="grand">
      <x/>
    </i>
  </rowItems>
  <colItems count="1">
    <i/>
  </colItems>
  <dataFields count="1">
    <dataField name="Sum of Qty" fld="6" baseField="0" baseItem="0" numFmtId="166"/>
  </dataFields>
  <formats count="2">
    <format dxfId="20">
      <pivotArea outline="0" collapsedLevelsAreSubtotals="1" fieldPosition="0"/>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477801-A010-0545-B6CC-2AD58457F6F2}" name="PivotTable6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0:B115"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pivotField showAll="0"/>
    <pivotField axis="axisRow" showAll="0">
      <items count="10">
        <item h="1" x="3"/>
        <item h="1" x="8"/>
        <item h="1" x="6"/>
        <item h="1" x="0"/>
        <item h="1" x="2"/>
        <item h="1" x="5"/>
        <item x="4"/>
        <item h="1" x="7"/>
        <item h="1" x="1"/>
        <item t="default"/>
      </items>
    </pivotField>
    <pivotField showAll="0"/>
    <pivotField numFmtId="166" showAll="0"/>
    <pivotField dataField="1"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5"/>
  </rowFields>
  <rowItems count="5">
    <i>
      <x/>
    </i>
    <i r="1">
      <x v="6"/>
    </i>
    <i>
      <x v="1"/>
    </i>
    <i r="1">
      <x v="6"/>
    </i>
    <i t="grand">
      <x/>
    </i>
  </rowItems>
  <colItems count="1">
    <i/>
  </colItems>
  <dataFields count="1">
    <dataField name="Sum of TotalPrice" fld="8"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2" count="1" selected="0">
            <x v="0"/>
          </reference>
          <reference field="5" count="1" selected="0">
            <x v="6"/>
          </reference>
        </references>
      </pivotArea>
    </chartFormat>
    <chartFormat chart="2" format="6">
      <pivotArea type="data" outline="0" fieldPosition="0">
        <references count="3">
          <reference field="4294967294" count="1" selected="0">
            <x v="0"/>
          </reference>
          <reference field="2" count="1" selected="0">
            <x v="1"/>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351E70-BFDB-0442-9070-5C52471EF87F}" name="PivotTable6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8:B132"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pivotField showAll="0"/>
    <pivotField axis="axisRow" showAll="0">
      <items count="10">
        <item h="1" x="3"/>
        <item h="1" x="8"/>
        <item x="6"/>
        <item h="1" x="0"/>
        <item h="1" x="2"/>
        <item h="1" x="5"/>
        <item h="1" x="4"/>
        <item h="1" x="7"/>
        <item h="1" x="1"/>
        <item t="default"/>
      </items>
    </pivotField>
    <pivotField dataField="1" showAll="0"/>
    <pivotField numFmtId="166"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2"/>
  </rowFields>
  <rowItems count="4">
    <i>
      <x v="2"/>
    </i>
    <i r="1">
      <x/>
    </i>
    <i r="1">
      <x v="1"/>
    </i>
    <i t="grand">
      <x/>
    </i>
  </rowItems>
  <colItems count="1">
    <i/>
  </colItems>
  <dataFields count="1">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2" count="1" selected="0">
            <x v="0"/>
          </reference>
          <reference field="5" count="1" selected="0">
            <x v="2"/>
          </reference>
        </references>
      </pivotArea>
    </chartFormat>
    <chartFormat chart="2" format="6">
      <pivotArea type="data" outline="0" fieldPosition="0">
        <references count="3">
          <reference field="4294967294" count="1" selected="0">
            <x v="0"/>
          </reference>
          <reference field="2"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DF96CB-1FD6-014E-831D-C586B9AE563C}" name="PivotTable6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2:B101"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5">
        <item h="1" x="0"/>
        <item h="1" x="1"/>
        <item x="2"/>
        <item h="1" x="3"/>
        <item t="default"/>
      </items>
    </pivotField>
    <pivotField showAll="0"/>
    <pivotField axis="axisRow" showAll="0">
      <items count="10">
        <item x="3"/>
        <item x="8"/>
        <item x="6"/>
        <item x="0"/>
        <item x="2"/>
        <item x="5"/>
        <item x="4"/>
        <item x="7"/>
        <item x="1"/>
        <item t="default"/>
      </items>
    </pivotField>
    <pivotField showAll="0"/>
    <pivotField numFmtId="166" showAll="0"/>
    <pivotField dataField="1"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5"/>
  </rowFields>
  <rowItems count="9">
    <i>
      <x v="2"/>
    </i>
    <i r="1">
      <x/>
    </i>
    <i r="1">
      <x v="2"/>
    </i>
    <i r="1">
      <x v="3"/>
    </i>
    <i r="1">
      <x v="4"/>
    </i>
    <i r="1">
      <x v="5"/>
    </i>
    <i r="1">
      <x v="6"/>
    </i>
    <i r="1">
      <x v="8"/>
    </i>
    <i t="grand">
      <x/>
    </i>
  </rowItems>
  <colItems count="1">
    <i/>
  </colItems>
  <dataFields count="1">
    <dataField name="Sum of TotalPrice" fld="8" baseField="0"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3" count="1" selected="0">
            <x v="2"/>
          </reference>
          <reference field="5" count="1" selected="0">
            <x v="0"/>
          </reference>
        </references>
      </pivotArea>
    </chartFormat>
    <chartFormat chart="2" format="11">
      <pivotArea type="data" outline="0" fieldPosition="0">
        <references count="3">
          <reference field="4294967294" count="1" selected="0">
            <x v="0"/>
          </reference>
          <reference field="3" count="1" selected="0">
            <x v="2"/>
          </reference>
          <reference field="5" count="1" selected="0">
            <x v="2"/>
          </reference>
        </references>
      </pivotArea>
    </chartFormat>
    <chartFormat chart="2" format="12">
      <pivotArea type="data" outline="0" fieldPosition="0">
        <references count="3">
          <reference field="4294967294" count="1" selected="0">
            <x v="0"/>
          </reference>
          <reference field="3" count="1" selected="0">
            <x v="2"/>
          </reference>
          <reference field="5" count="1" selected="0">
            <x v="3"/>
          </reference>
        </references>
      </pivotArea>
    </chartFormat>
    <chartFormat chart="2" format="13">
      <pivotArea type="data" outline="0" fieldPosition="0">
        <references count="3">
          <reference field="4294967294" count="1" selected="0">
            <x v="0"/>
          </reference>
          <reference field="3" count="1" selected="0">
            <x v="2"/>
          </reference>
          <reference field="5" count="1" selected="0">
            <x v="4"/>
          </reference>
        </references>
      </pivotArea>
    </chartFormat>
    <chartFormat chart="2" format="14">
      <pivotArea type="data" outline="0" fieldPosition="0">
        <references count="3">
          <reference field="4294967294" count="1" selected="0">
            <x v="0"/>
          </reference>
          <reference field="3" count="1" selected="0">
            <x v="2"/>
          </reference>
          <reference field="5" count="1" selected="0">
            <x v="5"/>
          </reference>
        </references>
      </pivotArea>
    </chartFormat>
    <chartFormat chart="2" format="15">
      <pivotArea type="data" outline="0" fieldPosition="0">
        <references count="3">
          <reference field="4294967294" count="1" selected="0">
            <x v="0"/>
          </reference>
          <reference field="3" count="1" selected="0">
            <x v="2"/>
          </reference>
          <reference field="5" count="1" selected="0">
            <x v="6"/>
          </reference>
        </references>
      </pivotArea>
    </chartFormat>
    <chartFormat chart="2" format="16">
      <pivotArea type="data" outline="0" fieldPosition="0">
        <references count="3">
          <reference field="4294967294" count="1" selected="0">
            <x v="0"/>
          </reference>
          <reference field="3" count="1" selected="0">
            <x v="2"/>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375367-B682-9741-A6DE-C1D4A92C8F2F}" name="PivotTable2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5:B2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sd="0" x="1"/>
        <item t="default"/>
      </items>
    </pivotField>
    <pivotField axis="axisRow" showAll="0" sortType="descending">
      <items count="5">
        <item h="1" x="0"/>
        <item h="1" x="1"/>
        <item x="2"/>
        <item h="1" x="3"/>
        <item t="default"/>
      </items>
      <autoSortScope>
        <pivotArea dataOnly="0" outline="0" fieldPosition="0">
          <references count="1">
            <reference field="4294967294" count="1" selected="0">
              <x v="0"/>
            </reference>
          </references>
        </pivotArea>
      </autoSortScope>
    </pivotField>
    <pivotField showAll="0"/>
    <pivotField axis="axisRow" showAll="0">
      <items count="10">
        <item h="1" x="3"/>
        <item h="1" x="8"/>
        <item h="1" x="6"/>
        <item h="1" x="0"/>
        <item h="1" x="2"/>
        <item h="1" x="5"/>
        <item h="1" x="4"/>
        <item h="1" x="7"/>
        <item x="1"/>
        <item t="default"/>
      </items>
    </pivotField>
    <pivotField dataField="1" showAll="0"/>
    <pivotField numFmtId="166"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3"/>
  </rowFields>
  <rowItems count="3">
    <i>
      <x v="8"/>
    </i>
    <i r="1">
      <x v="2"/>
    </i>
    <i t="grand">
      <x/>
    </i>
  </rowItems>
  <colItems count="1">
    <i/>
  </colItems>
  <dataFields count="1">
    <dataField name="Sum of Q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EB61DE-F1FF-8A4F-B288-177F3A548028}" name="PivotTable2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7"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dataField="1" showAll="0">
      <items count="5">
        <item x="0"/>
        <item x="1"/>
        <item x="2"/>
        <item x="3"/>
        <item t="default"/>
      </items>
    </pivotField>
    <pivotField showAll="0"/>
    <pivotField showAll="0"/>
    <pivotField showAll="0"/>
    <pivotField numFmtId="166"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Count of Cit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30A5AC-BAED-7447-92E5-C2EB9B478F23}" name="PivotTable2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sd="0" x="1"/>
        <item t="default"/>
      </items>
    </pivotField>
    <pivotField showAll="0">
      <items count="5">
        <item x="0"/>
        <item x="1"/>
        <item x="2"/>
        <item x="3"/>
        <item t="default"/>
      </items>
    </pivotField>
    <pivotField showAll="0"/>
    <pivotField axis="axisRow" showAll="0">
      <items count="10">
        <item h="1" x="3"/>
        <item h="1" x="8"/>
        <item h="1" x="6"/>
        <item x="0"/>
        <item h="1" x="2"/>
        <item h="1" x="5"/>
        <item h="1" x="4"/>
        <item h="1" x="7"/>
        <item h="1" x="1"/>
        <item t="default"/>
      </items>
    </pivotField>
    <pivotField showAll="0"/>
    <pivotField numFmtId="166" showAll="0"/>
    <pivotField dataField="1"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2"/>
  </rowFields>
  <rowItems count="4">
    <i>
      <x v="3"/>
    </i>
    <i r="1">
      <x/>
    </i>
    <i r="1">
      <x v="1"/>
    </i>
    <i t="grand">
      <x/>
    </i>
  </rowItems>
  <colItems count="1">
    <i/>
  </colItems>
  <dataFields count="1">
    <dataField name="Sum of Total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B46FCF-A200-9C41-8226-2F08F0BCFDD9}" name="PivotTable5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85:B287"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pivotField showAll="0"/>
    <pivotField dataField="1" showAll="0"/>
    <pivotField numFmtId="166" showAll="0"/>
    <pivotField numFmtId="166" showAll="0"/>
    <pivotField axis="axisRow" showAll="0" defaultSubtotal="0">
      <items count="14">
        <item h="1" x="0"/>
        <item h="1" x="1"/>
        <item x="2"/>
        <item h="1" x="3"/>
        <item h="1" x="4"/>
        <item h="1" x="5"/>
        <item h="1" x="6"/>
        <item h="1" x="7"/>
        <item h="1" x="8"/>
        <item h="1" x="9"/>
        <item h="1" x="10"/>
        <item h="1" x="11"/>
        <item h="1" x="12"/>
        <item h="1" x="13"/>
      </items>
    </pivotField>
    <pivotField showAll="0" defaultSubtotal="0"/>
    <pivotField showAll="0" defaultSubtotal="0">
      <items count="4">
        <item x="0"/>
        <item x="1"/>
        <item x="2"/>
        <item x="3"/>
      </items>
    </pivotField>
  </pivotFields>
  <rowFields count="1">
    <field x="9"/>
  </rowFields>
  <rowItems count="2">
    <i>
      <x v="2"/>
    </i>
    <i t="grand">
      <x/>
    </i>
  </rowItems>
  <colItems count="1">
    <i/>
  </colItems>
  <dataFields count="1">
    <dataField name="Sum of Q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2182620-175B-4844-9708-E0CCBEC1E5C1}" sourceName="City">
  <pivotTables>
    <pivotTable tabId="17" name="PivotTable26"/>
  </pivotTables>
  <data>
    <tabular pivotCacheId="468767391">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751C511-9ECF-C244-9186-4C1D3E77AFB9}"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I245" totalsRowShown="0" headerRowDxfId="10" dataDxfId="9">
  <autoFilter ref="A1:I245" xr:uid="{AE6C4DCE-EAFA-4F17-987B-051C6243AD37}">
    <filterColumn colId="7">
      <customFilters>
        <customFilter operator="greaterThanOrEqual" val="2.5"/>
      </customFilters>
    </filterColumn>
  </autoFilter>
  <sortState xmlns:xlrd2="http://schemas.microsoft.com/office/spreadsheetml/2017/richdata2" ref="A2:I245">
    <sortCondition descending="1" ref="H1:H245"/>
  </sortState>
  <tableColumns count="9">
    <tableColumn id="8" xr3:uid="{FFCC9695-AA71-400D-A27C-87B7E761F6B0}" name="ID" dataDxfId="8"/>
    <tableColumn id="1" xr3:uid="{E1990182-224E-4205-8756-42D045CCF3B8}" name="Date" dataDxfId="7"/>
    <tableColumn id="2" xr3:uid="{63975955-9EE1-446F-8FEC-6D63AA0AA89C}" name="Region" dataDxfId="6"/>
    <tableColumn id="3" xr3:uid="{2B4979E6-3FD7-427C-8DC5-DE3E43451EA3}" name="City" dataDxfId="5"/>
    <tableColumn id="5" xr3:uid="{B8A13F2B-54E8-4EAD-8F69-EA9AC430BAA3}" name="Category" dataDxfId="4"/>
    <tableColumn id="6" xr3:uid="{792821BF-945B-4894-A80E-69C4767318F3}" name="Product" dataDxfId="3"/>
    <tableColumn id="7" xr3:uid="{7054EEA3-CD63-450E-9F27-E30971B20096}" name="Qty" dataDxfId="2"/>
    <tableColumn id="4" xr3:uid="{A19388B3-1EE4-450C-8145-146B174F59FD}" name="UnitPrice" dataDxfId="1"/>
    <tableColumn id="14" xr3:uid="{9065C0FD-4252-47E8-9EB5-9AF5DCC90C17}"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1F4A11A-66F1-F346-9BBB-89AD53F89441}">
  <we:reference id="wa200005502" version="1.0.0.11" store="en-GB" storeType="OMEX"/>
  <we:alternateReferences>
    <we:reference id="wa200005502" version="1.0.0.11" store="" storeType="OMEX"/>
  </we:alternateReferences>
  <we:properties>
    <we:property name="docId" value="&quot;BIS4GeulOb4RYj7Qr4J1t&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6" Type="http://schemas.openxmlformats.org/officeDocument/2006/relationships/drawing" Target="../drawings/drawing2.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5" Type="http://schemas.openxmlformats.org/officeDocument/2006/relationships/pivotTable" Target="../pivotTables/pivotTable2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43DC-2C54-7249-8413-96BCA1216CEF}">
  <dimension ref="A2:L132"/>
  <sheetViews>
    <sheetView topLeftCell="A69" zoomScale="141" workbookViewId="0">
      <selection activeCell="P58" sqref="P58"/>
    </sheetView>
  </sheetViews>
  <sheetFormatPr baseColWidth="10" defaultRowHeight="16"/>
  <cols>
    <col min="1" max="1" width="13" bestFit="1" customWidth="1"/>
    <col min="2" max="3" width="15.6640625" bestFit="1" customWidth="1"/>
    <col min="4" max="4" width="16.83203125" bestFit="1" customWidth="1"/>
  </cols>
  <sheetData>
    <row r="2" spans="1:2">
      <c r="A2" s="16" t="s">
        <v>274</v>
      </c>
      <c r="B2" t="s">
        <v>276</v>
      </c>
    </row>
    <row r="3" spans="1:2">
      <c r="A3" s="17" t="s">
        <v>6</v>
      </c>
      <c r="B3" s="18">
        <v>88</v>
      </c>
    </row>
    <row r="4" spans="1:2">
      <c r="A4" s="17" t="s">
        <v>19</v>
      </c>
      <c r="B4" s="18">
        <v>55</v>
      </c>
    </row>
    <row r="5" spans="1:2">
      <c r="A5" s="17" t="s">
        <v>17</v>
      </c>
      <c r="B5" s="18">
        <v>62</v>
      </c>
    </row>
    <row r="6" spans="1:2">
      <c r="A6" s="17" t="s">
        <v>20</v>
      </c>
      <c r="B6" s="18">
        <v>39</v>
      </c>
    </row>
    <row r="7" spans="1:2">
      <c r="A7" s="17" t="s">
        <v>275</v>
      </c>
      <c r="B7" s="18">
        <v>244</v>
      </c>
    </row>
    <row r="10" spans="1:2" s="21" customFormat="1">
      <c r="A10" s="22" t="s">
        <v>278</v>
      </c>
    </row>
    <row r="11" spans="1:2">
      <c r="A11" s="16" t="s">
        <v>274</v>
      </c>
      <c r="B11" t="s">
        <v>277</v>
      </c>
    </row>
    <row r="12" spans="1:2">
      <c r="A12" s="17" t="s">
        <v>11</v>
      </c>
      <c r="B12" s="18">
        <v>7410.9900000000007</v>
      </c>
    </row>
    <row r="13" spans="1:2">
      <c r="A13" s="19" t="s">
        <v>5</v>
      </c>
      <c r="B13" s="18">
        <v>4249.7700000000004</v>
      </c>
    </row>
    <row r="14" spans="1:2">
      <c r="A14" s="19" t="s">
        <v>18</v>
      </c>
      <c r="B14" s="18">
        <v>3161.2200000000003</v>
      </c>
    </row>
    <row r="15" spans="1:2">
      <c r="A15" s="17" t="s">
        <v>275</v>
      </c>
      <c r="B15" s="18">
        <v>7410.9900000000007</v>
      </c>
    </row>
    <row r="24" spans="1:2" s="21" customFormat="1" ht="18">
      <c r="A24" s="20" t="s">
        <v>279</v>
      </c>
    </row>
    <row r="25" spans="1:2">
      <c r="A25" s="16" t="s">
        <v>274</v>
      </c>
      <c r="B25" t="s">
        <v>280</v>
      </c>
    </row>
    <row r="26" spans="1:2">
      <c r="A26" s="17" t="s">
        <v>22</v>
      </c>
      <c r="B26" s="18">
        <v>141</v>
      </c>
    </row>
    <row r="27" spans="1:2">
      <c r="A27" s="19" t="s">
        <v>17</v>
      </c>
      <c r="B27" s="18">
        <v>141</v>
      </c>
    </row>
    <row r="28" spans="1:2">
      <c r="A28" s="17" t="s">
        <v>275</v>
      </c>
      <c r="B28" s="18">
        <v>141</v>
      </c>
    </row>
    <row r="44" spans="1:12" ht="18">
      <c r="A44" s="20" t="s">
        <v>281</v>
      </c>
      <c r="B44" s="21"/>
      <c r="C44" s="21"/>
      <c r="D44" s="21"/>
      <c r="E44" s="21"/>
      <c r="F44" s="21"/>
      <c r="G44" s="21"/>
      <c r="H44" s="21"/>
      <c r="I44" s="21"/>
      <c r="J44" s="21"/>
      <c r="K44" s="21"/>
      <c r="L44" s="21"/>
    </row>
    <row r="46" spans="1:12">
      <c r="A46" s="16" t="s">
        <v>274</v>
      </c>
      <c r="B46" t="s">
        <v>277</v>
      </c>
    </row>
    <row r="47" spans="1:12">
      <c r="A47" s="17" t="s">
        <v>18</v>
      </c>
      <c r="B47" s="18">
        <v>2492.71</v>
      </c>
    </row>
    <row r="48" spans="1:12">
      <c r="A48" s="19" t="s">
        <v>13</v>
      </c>
      <c r="B48" s="18">
        <v>2492.71</v>
      </c>
    </row>
    <row r="49" spans="1:2">
      <c r="A49" s="17" t="s">
        <v>275</v>
      </c>
      <c r="B49" s="18">
        <v>2492.71</v>
      </c>
    </row>
    <row r="72" spans="1:9" ht="18">
      <c r="A72" s="20" t="s">
        <v>283</v>
      </c>
      <c r="B72" s="21"/>
      <c r="C72" s="21"/>
      <c r="D72" s="21"/>
      <c r="E72" s="21"/>
      <c r="F72" s="21"/>
      <c r="G72" s="21"/>
      <c r="H72" s="21"/>
      <c r="I72" s="21"/>
    </row>
    <row r="73" spans="1:9">
      <c r="A73" s="16" t="s">
        <v>274</v>
      </c>
      <c r="B73" t="s">
        <v>277</v>
      </c>
    </row>
    <row r="74" spans="1:9">
      <c r="A74" s="17" t="s">
        <v>6</v>
      </c>
      <c r="B74" s="18">
        <v>1918.3999999999999</v>
      </c>
    </row>
    <row r="75" spans="1:9">
      <c r="A75" s="19" t="s">
        <v>7</v>
      </c>
      <c r="B75" s="18">
        <v>1918.3999999999999</v>
      </c>
    </row>
    <row r="76" spans="1:9">
      <c r="A76" s="17" t="s">
        <v>19</v>
      </c>
      <c r="B76" s="18">
        <v>403.3</v>
      </c>
    </row>
    <row r="77" spans="1:9">
      <c r="A77" s="19" t="s">
        <v>7</v>
      </c>
      <c r="B77" s="18">
        <v>403.3</v>
      </c>
    </row>
    <row r="78" spans="1:9">
      <c r="A78" s="17" t="s">
        <v>17</v>
      </c>
      <c r="B78" s="18">
        <v>2025.22</v>
      </c>
    </row>
    <row r="79" spans="1:9">
      <c r="A79" s="19" t="s">
        <v>7</v>
      </c>
      <c r="B79" s="18">
        <v>2025.22</v>
      </c>
    </row>
    <row r="80" spans="1:9">
      <c r="A80" s="17" t="s">
        <v>20</v>
      </c>
      <c r="B80" s="18">
        <v>983.18</v>
      </c>
    </row>
    <row r="81" spans="1:8">
      <c r="A81" s="19" t="s">
        <v>7</v>
      </c>
      <c r="B81" s="18">
        <v>983.18</v>
      </c>
    </row>
    <row r="82" spans="1:8">
      <c r="A82" s="17" t="s">
        <v>275</v>
      </c>
      <c r="B82" s="18">
        <v>5330.1</v>
      </c>
    </row>
    <row r="90" spans="1:8" ht="18">
      <c r="A90" s="20" t="s">
        <v>284</v>
      </c>
      <c r="B90" s="21"/>
      <c r="C90" s="21"/>
      <c r="D90" s="21"/>
      <c r="E90" s="21"/>
      <c r="F90" s="21"/>
      <c r="G90" s="21"/>
      <c r="H90" s="21"/>
    </row>
    <row r="92" spans="1:8">
      <c r="A92" s="16" t="s">
        <v>274</v>
      </c>
      <c r="B92" t="s">
        <v>277</v>
      </c>
    </row>
    <row r="93" spans="1:8">
      <c r="A93" s="17" t="s">
        <v>17</v>
      </c>
      <c r="B93" s="18">
        <v>8258.8299999999981</v>
      </c>
    </row>
    <row r="94" spans="1:8">
      <c r="A94" s="19" t="s">
        <v>7</v>
      </c>
      <c r="B94" s="18">
        <v>2025.22</v>
      </c>
    </row>
    <row r="95" spans="1:8">
      <c r="A95" s="19" t="s">
        <v>10</v>
      </c>
      <c r="B95" s="18">
        <v>1052.81</v>
      </c>
    </row>
    <row r="96" spans="1:8">
      <c r="A96" s="19" t="s">
        <v>11</v>
      </c>
      <c r="B96" s="18">
        <v>1982.3999999999999</v>
      </c>
    </row>
    <row r="97" spans="1:8">
      <c r="A97" s="19" t="s">
        <v>13</v>
      </c>
      <c r="B97" s="18">
        <v>878.9</v>
      </c>
    </row>
    <row r="98" spans="1:8">
      <c r="A98" s="19" t="s">
        <v>14</v>
      </c>
      <c r="B98" s="18">
        <v>1297.8799999999999</v>
      </c>
    </row>
    <row r="99" spans="1:8">
      <c r="A99" s="19" t="s">
        <v>16</v>
      </c>
      <c r="B99" s="18">
        <v>529.53</v>
      </c>
    </row>
    <row r="100" spans="1:8">
      <c r="A100" s="19" t="s">
        <v>22</v>
      </c>
      <c r="B100" s="18">
        <v>492.09</v>
      </c>
    </row>
    <row r="101" spans="1:8">
      <c r="A101" s="17" t="s">
        <v>275</v>
      </c>
      <c r="B101" s="18">
        <v>8258.8299999999981</v>
      </c>
    </row>
    <row r="108" spans="1:8" ht="18">
      <c r="A108" s="20" t="s">
        <v>285</v>
      </c>
      <c r="B108" s="21"/>
      <c r="C108" s="21"/>
      <c r="D108" s="21"/>
      <c r="E108" s="21"/>
      <c r="F108" s="21"/>
      <c r="G108" s="21"/>
      <c r="H108" s="21"/>
    </row>
    <row r="110" spans="1:8">
      <c r="A110" s="16" t="s">
        <v>274</v>
      </c>
      <c r="B110" t="s">
        <v>277</v>
      </c>
    </row>
    <row r="111" spans="1:8">
      <c r="A111" s="17" t="s">
        <v>5</v>
      </c>
      <c r="B111" s="18">
        <v>873.93000000000006</v>
      </c>
    </row>
    <row r="112" spans="1:8">
      <c r="A112" s="19" t="s">
        <v>16</v>
      </c>
      <c r="B112" s="18">
        <v>873.93000000000006</v>
      </c>
    </row>
    <row r="113" spans="1:8">
      <c r="A113" s="17" t="s">
        <v>18</v>
      </c>
      <c r="B113" s="18">
        <v>777.83999999999992</v>
      </c>
    </row>
    <row r="114" spans="1:8">
      <c r="A114" s="19" t="s">
        <v>16</v>
      </c>
      <c r="B114" s="18">
        <v>777.83999999999992</v>
      </c>
    </row>
    <row r="115" spans="1:8">
      <c r="A115" s="17" t="s">
        <v>275</v>
      </c>
      <c r="B115" s="18">
        <v>1651.77</v>
      </c>
    </row>
    <row r="126" spans="1:8" ht="18">
      <c r="A126" s="20" t="s">
        <v>286</v>
      </c>
      <c r="B126" s="21"/>
      <c r="C126" s="21"/>
      <c r="D126" s="21"/>
      <c r="E126" s="21"/>
      <c r="F126" s="21"/>
      <c r="G126" s="21"/>
      <c r="H126" s="21"/>
    </row>
    <row r="128" spans="1:8">
      <c r="A128" s="16" t="s">
        <v>274</v>
      </c>
      <c r="B128" t="s">
        <v>280</v>
      </c>
    </row>
    <row r="129" spans="1:2">
      <c r="A129" s="17" t="s">
        <v>10</v>
      </c>
      <c r="B129" s="18">
        <v>1575</v>
      </c>
    </row>
    <row r="130" spans="1:2">
      <c r="A130" s="19" t="s">
        <v>5</v>
      </c>
      <c r="B130" s="18">
        <v>1030</v>
      </c>
    </row>
    <row r="131" spans="1:2">
      <c r="A131" s="19" t="s">
        <v>18</v>
      </c>
      <c r="B131" s="18">
        <v>545</v>
      </c>
    </row>
    <row r="132" spans="1:2">
      <c r="A132" s="17" t="s">
        <v>275</v>
      </c>
      <c r="B132" s="18">
        <v>1575</v>
      </c>
    </row>
  </sheetData>
  <conditionalFormatting pivot="1">
    <cfRule type="colorScale" priority="2">
      <colorScale>
        <cfvo type="min"/>
        <cfvo type="max"/>
        <color rgb="FFFF7128"/>
        <color rgb="FFFFEF9C"/>
      </colorScale>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600B-DBF0-EA4C-8DAC-4A2499717555}">
  <dimension ref="A7:C304"/>
  <sheetViews>
    <sheetView tabSelected="1" topLeftCell="A14" zoomScale="191" workbookViewId="0">
      <selection activeCell="C5" sqref="C5"/>
    </sheetView>
  </sheetViews>
  <sheetFormatPr baseColWidth="10" defaultRowHeight="16"/>
  <cols>
    <col min="1" max="1" width="13" bestFit="1" customWidth="1"/>
    <col min="2" max="2" width="10.5" bestFit="1" customWidth="1"/>
  </cols>
  <sheetData>
    <row r="7" spans="1:2" s="21" customFormat="1" ht="18">
      <c r="A7" s="20" t="s">
        <v>287</v>
      </c>
    </row>
    <row r="9" spans="1:2">
      <c r="A9" s="16" t="s">
        <v>274</v>
      </c>
      <c r="B9" s="24" t="s">
        <v>280</v>
      </c>
    </row>
    <row r="10" spans="1:2">
      <c r="A10" s="17" t="s">
        <v>6</v>
      </c>
      <c r="B10" s="24">
        <v>5650</v>
      </c>
    </row>
    <row r="11" spans="1:2">
      <c r="A11" s="19" t="s">
        <v>7</v>
      </c>
      <c r="B11" s="24">
        <v>880</v>
      </c>
    </row>
    <row r="12" spans="1:2">
      <c r="A12" s="19" t="s">
        <v>9</v>
      </c>
      <c r="B12" s="24">
        <v>79</v>
      </c>
    </row>
    <row r="13" spans="1:2">
      <c r="A13" s="19" t="s">
        <v>10</v>
      </c>
      <c r="B13" s="24">
        <v>467</v>
      </c>
    </row>
    <row r="14" spans="1:2">
      <c r="A14" s="19" t="s">
        <v>11</v>
      </c>
      <c r="B14" s="24">
        <v>1281</v>
      </c>
    </row>
    <row r="15" spans="1:2">
      <c r="A15" s="19" t="s">
        <v>13</v>
      </c>
      <c r="B15" s="24">
        <v>642</v>
      </c>
    </row>
    <row r="16" spans="1:2">
      <c r="A16" s="19" t="s">
        <v>14</v>
      </c>
      <c r="B16" s="24">
        <v>1184</v>
      </c>
    </row>
    <row r="17" spans="1:2">
      <c r="A17" s="19" t="s">
        <v>16</v>
      </c>
      <c r="B17" s="24">
        <v>205</v>
      </c>
    </row>
    <row r="18" spans="1:2">
      <c r="A18" s="19" t="s">
        <v>23</v>
      </c>
      <c r="B18" s="24">
        <v>186</v>
      </c>
    </row>
    <row r="19" spans="1:2">
      <c r="A19" s="19" t="s">
        <v>22</v>
      </c>
      <c r="B19" s="24">
        <v>726</v>
      </c>
    </row>
    <row r="20" spans="1:2">
      <c r="A20" s="17" t="s">
        <v>275</v>
      </c>
      <c r="B20" s="24">
        <v>5650</v>
      </c>
    </row>
    <row r="28" spans="1:2" s="21" customFormat="1" ht="18">
      <c r="A28" s="20" t="s">
        <v>288</v>
      </c>
    </row>
    <row r="29" spans="1:2">
      <c r="A29" s="16" t="s">
        <v>274</v>
      </c>
      <c r="B29" t="s">
        <v>277</v>
      </c>
    </row>
    <row r="30" spans="1:2">
      <c r="A30" s="17" t="s">
        <v>5</v>
      </c>
      <c r="B30" s="24">
        <v>21524.360000000004</v>
      </c>
    </row>
    <row r="31" spans="1:2">
      <c r="A31" s="19" t="s">
        <v>14</v>
      </c>
      <c r="B31" s="24">
        <v>4660.4400000000005</v>
      </c>
    </row>
    <row r="32" spans="1:2">
      <c r="A32" s="19" t="s">
        <v>11</v>
      </c>
      <c r="B32" s="24">
        <v>4249.7700000000004</v>
      </c>
    </row>
    <row r="33" spans="1:2">
      <c r="A33" s="19" t="s">
        <v>7</v>
      </c>
      <c r="B33" s="24">
        <v>3943.6200000000003</v>
      </c>
    </row>
    <row r="34" spans="1:2">
      <c r="A34" s="19" t="s">
        <v>22</v>
      </c>
      <c r="B34" s="24">
        <v>3025.8299999999995</v>
      </c>
    </row>
    <row r="35" spans="1:2">
      <c r="A35" s="19" t="s">
        <v>13</v>
      </c>
      <c r="B35" s="24">
        <v>2079.4399999999996</v>
      </c>
    </row>
    <row r="36" spans="1:2">
      <c r="A36" s="19" t="s">
        <v>10</v>
      </c>
      <c r="B36" s="24">
        <v>1926.1000000000001</v>
      </c>
    </row>
    <row r="37" spans="1:2">
      <c r="A37" s="19" t="s">
        <v>16</v>
      </c>
      <c r="B37" s="24">
        <v>873.93000000000018</v>
      </c>
    </row>
    <row r="38" spans="1:2">
      <c r="A38" s="19" t="s">
        <v>23</v>
      </c>
      <c r="B38" s="24">
        <v>585.9</v>
      </c>
    </row>
    <row r="39" spans="1:2">
      <c r="A39" s="19" t="s">
        <v>9</v>
      </c>
      <c r="B39" s="24">
        <v>179.32999999999998</v>
      </c>
    </row>
    <row r="40" spans="1:2">
      <c r="A40" s="17" t="s">
        <v>275</v>
      </c>
      <c r="B40" s="24">
        <v>21524.360000000004</v>
      </c>
    </row>
    <row r="41" spans="1:2">
      <c r="B41" s="24"/>
    </row>
    <row r="42" spans="1:2">
      <c r="B42" s="24"/>
    </row>
    <row r="43" spans="1:2">
      <c r="B43" s="24"/>
    </row>
    <row r="44" spans="1:2">
      <c r="B44" s="24"/>
    </row>
    <row r="45" spans="1:2">
      <c r="B45" s="24"/>
    </row>
    <row r="46" spans="1:2">
      <c r="B46" s="24"/>
    </row>
    <row r="47" spans="1:2" s="21" customFormat="1" ht="18">
      <c r="A47" s="20" t="s">
        <v>289</v>
      </c>
      <c r="B47" s="25"/>
    </row>
    <row r="48" spans="1:2">
      <c r="A48" s="16" t="s">
        <v>274</v>
      </c>
      <c r="B48" s="24" t="s">
        <v>290</v>
      </c>
    </row>
    <row r="49" spans="1:2">
      <c r="A49" s="17" t="s">
        <v>18</v>
      </c>
      <c r="B49" s="24">
        <v>2.0630851063829807</v>
      </c>
    </row>
    <row r="50" spans="1:2">
      <c r="A50" s="19" t="s">
        <v>7</v>
      </c>
      <c r="B50" s="24">
        <v>2.1799999999999997</v>
      </c>
    </row>
    <row r="51" spans="1:2">
      <c r="A51" s="19" t="s">
        <v>10</v>
      </c>
      <c r="B51" s="24">
        <v>1.87</v>
      </c>
    </row>
    <row r="52" spans="1:2">
      <c r="A52" s="19" t="s">
        <v>11</v>
      </c>
      <c r="B52" s="24">
        <v>1.7700000000000009</v>
      </c>
    </row>
    <row r="53" spans="1:2">
      <c r="A53" s="19" t="s">
        <v>13</v>
      </c>
      <c r="B53" s="24">
        <v>1.8700000000000006</v>
      </c>
    </row>
    <row r="54" spans="1:2">
      <c r="A54" s="19" t="s">
        <v>14</v>
      </c>
      <c r="B54" s="24">
        <v>2.8400000000000003</v>
      </c>
    </row>
    <row r="55" spans="1:2">
      <c r="A55" s="19" t="s">
        <v>16</v>
      </c>
      <c r="B55" s="24">
        <v>1.6800000000000002</v>
      </c>
    </row>
    <row r="56" spans="1:2">
      <c r="A56" s="19" t="s">
        <v>22</v>
      </c>
      <c r="B56" s="24">
        <v>3.49</v>
      </c>
    </row>
    <row r="57" spans="1:2">
      <c r="A57" s="17" t="s">
        <v>275</v>
      </c>
      <c r="B57" s="24">
        <v>2.0630851063829807</v>
      </c>
    </row>
    <row r="66" spans="1:2" s="21" customFormat="1" ht="18">
      <c r="A66" s="20" t="s">
        <v>291</v>
      </c>
    </row>
    <row r="67" spans="1:2">
      <c r="A67" s="26" t="s">
        <v>27</v>
      </c>
      <c r="B67" s="27" t="s">
        <v>26</v>
      </c>
    </row>
    <row r="68" spans="1:2">
      <c r="A68" s="28">
        <v>44562</v>
      </c>
      <c r="B68" s="29">
        <v>33</v>
      </c>
    </row>
    <row r="69" spans="1:2">
      <c r="A69" s="28">
        <v>44652</v>
      </c>
      <c r="B69" s="29">
        <v>58</v>
      </c>
    </row>
    <row r="70" spans="1:2">
      <c r="A70" s="28">
        <v>44682</v>
      </c>
      <c r="B70" s="29">
        <v>63</v>
      </c>
    </row>
    <row r="71" spans="1:2">
      <c r="A71" s="28">
        <v>44805</v>
      </c>
      <c r="B71" s="29">
        <v>74</v>
      </c>
    </row>
    <row r="72" spans="1:2">
      <c r="A72" s="28">
        <v>44835</v>
      </c>
      <c r="B72" s="29">
        <v>77</v>
      </c>
    </row>
    <row r="73" spans="1:2">
      <c r="A73" s="28">
        <v>44958</v>
      </c>
      <c r="B73" s="29">
        <v>24</v>
      </c>
    </row>
    <row r="74" spans="1:2">
      <c r="A74" s="28">
        <v>45017</v>
      </c>
      <c r="B74" s="29">
        <v>118</v>
      </c>
    </row>
    <row r="75" spans="1:2">
      <c r="A75" s="28">
        <v>45047</v>
      </c>
      <c r="B75" s="29">
        <v>77</v>
      </c>
    </row>
    <row r="76" spans="1:2">
      <c r="A76" s="28">
        <v>45170</v>
      </c>
      <c r="B76" s="29">
        <v>25</v>
      </c>
    </row>
    <row r="77" spans="1:2">
      <c r="A77" s="28">
        <v>45200</v>
      </c>
      <c r="B77" s="29">
        <v>43</v>
      </c>
    </row>
    <row r="78" spans="1:2">
      <c r="B78" s="30">
        <f>SUM(B68:B77)</f>
        <v>592</v>
      </c>
    </row>
    <row r="84" spans="1:2" s="21" customFormat="1" ht="18">
      <c r="A84" s="20" t="s">
        <v>293</v>
      </c>
    </row>
    <row r="85" spans="1:2">
      <c r="A85" s="16" t="s">
        <v>274</v>
      </c>
      <c r="B85" t="s">
        <v>277</v>
      </c>
    </row>
    <row r="86" spans="1:2">
      <c r="A86" s="17" t="s">
        <v>18</v>
      </c>
      <c r="B86" s="18">
        <v>11801.22</v>
      </c>
    </row>
    <row r="87" spans="1:2">
      <c r="A87" s="31" t="s">
        <v>22</v>
      </c>
      <c r="B87" s="32">
        <v>314.10000000000002</v>
      </c>
    </row>
    <row r="88" spans="1:2">
      <c r="A88" s="19" t="s">
        <v>16</v>
      </c>
      <c r="B88" s="18">
        <v>777.83999999999992</v>
      </c>
    </row>
    <row r="89" spans="1:2">
      <c r="A89" s="19" t="s">
        <v>10</v>
      </c>
      <c r="B89" s="18">
        <v>1019.15</v>
      </c>
    </row>
    <row r="90" spans="1:2">
      <c r="A90" s="19" t="s">
        <v>7</v>
      </c>
      <c r="B90" s="18">
        <v>1386.48</v>
      </c>
    </row>
    <row r="91" spans="1:2">
      <c r="A91" s="19" t="s">
        <v>13</v>
      </c>
      <c r="B91" s="18">
        <v>2492.7099999999996</v>
      </c>
    </row>
    <row r="92" spans="1:2">
      <c r="A92" s="19" t="s">
        <v>14</v>
      </c>
      <c r="B92" s="18">
        <v>2649.72</v>
      </c>
    </row>
    <row r="93" spans="1:2">
      <c r="A93" s="19" t="s">
        <v>11</v>
      </c>
      <c r="B93" s="18">
        <v>3161.2200000000007</v>
      </c>
    </row>
    <row r="94" spans="1:2">
      <c r="A94" s="17" t="s">
        <v>5</v>
      </c>
      <c r="B94" s="18">
        <v>21524.36</v>
      </c>
    </row>
    <row r="95" spans="1:2">
      <c r="A95" s="31" t="s">
        <v>9</v>
      </c>
      <c r="B95" s="32">
        <v>179.32999999999998</v>
      </c>
    </row>
    <row r="96" spans="1:2">
      <c r="A96" s="19" t="s">
        <v>23</v>
      </c>
      <c r="B96" s="18">
        <v>585.9</v>
      </c>
    </row>
    <row r="97" spans="1:2">
      <c r="A97" s="19" t="s">
        <v>16</v>
      </c>
      <c r="B97" s="18">
        <v>873.93000000000018</v>
      </c>
    </row>
    <row r="98" spans="1:2">
      <c r="A98" s="19" t="s">
        <v>10</v>
      </c>
      <c r="B98" s="18">
        <v>1926.1000000000001</v>
      </c>
    </row>
    <row r="99" spans="1:2">
      <c r="A99" s="19" t="s">
        <v>13</v>
      </c>
      <c r="B99" s="18">
        <v>2079.4399999999996</v>
      </c>
    </row>
    <row r="100" spans="1:2">
      <c r="A100" s="19" t="s">
        <v>22</v>
      </c>
      <c r="B100" s="18">
        <v>3025.83</v>
      </c>
    </row>
    <row r="101" spans="1:2">
      <c r="A101" s="19" t="s">
        <v>7</v>
      </c>
      <c r="B101" s="18">
        <v>3943.6199999999994</v>
      </c>
    </row>
    <row r="102" spans="1:2">
      <c r="A102" s="19" t="s">
        <v>11</v>
      </c>
      <c r="B102" s="18">
        <v>4249.7700000000004</v>
      </c>
    </row>
    <row r="103" spans="1:2">
      <c r="A103" s="19" t="s">
        <v>14</v>
      </c>
      <c r="B103" s="18">
        <v>4660.4399999999996</v>
      </c>
    </row>
    <row r="104" spans="1:2">
      <c r="A104" s="17" t="s">
        <v>275</v>
      </c>
      <c r="B104" s="18">
        <v>33325.58</v>
      </c>
    </row>
    <row r="110" spans="1:2" s="21" customFormat="1" ht="18">
      <c r="A110" s="20" t="s">
        <v>294</v>
      </c>
    </row>
    <row r="111" spans="1:2">
      <c r="A111" s="16" t="s">
        <v>274</v>
      </c>
      <c r="B111" t="s">
        <v>277</v>
      </c>
    </row>
    <row r="112" spans="1:2">
      <c r="A112" s="17" t="s">
        <v>14</v>
      </c>
      <c r="B112" s="18">
        <v>4660.4399999999996</v>
      </c>
    </row>
    <row r="113" spans="1:2">
      <c r="A113" s="19" t="s">
        <v>5</v>
      </c>
      <c r="B113" s="18">
        <v>4660.4399999999996</v>
      </c>
    </row>
    <row r="114" spans="1:2">
      <c r="A114" s="17" t="s">
        <v>275</v>
      </c>
      <c r="B114" s="18">
        <v>4660.4399999999996</v>
      </c>
    </row>
    <row r="128" spans="1:2" s="21" customFormat="1" ht="18">
      <c r="A128" s="20" t="s">
        <v>295</v>
      </c>
    </row>
    <row r="129" spans="1:2">
      <c r="A129" s="16" t="s">
        <v>274</v>
      </c>
      <c r="B129" t="s">
        <v>280</v>
      </c>
    </row>
    <row r="130" spans="1:2">
      <c r="A130" s="17" t="s">
        <v>18</v>
      </c>
      <c r="B130" s="18">
        <v>5786</v>
      </c>
    </row>
    <row r="131" spans="1:2">
      <c r="A131" s="17" t="s">
        <v>275</v>
      </c>
      <c r="B131" s="18">
        <v>5786</v>
      </c>
    </row>
    <row r="146" spans="1:2" s="21" customFormat="1" ht="18">
      <c r="A146" s="20" t="s">
        <v>296</v>
      </c>
    </row>
    <row r="147" spans="1:2">
      <c r="A147" s="16" t="s">
        <v>274</v>
      </c>
      <c r="B147" t="s">
        <v>277</v>
      </c>
    </row>
    <row r="148" spans="1:2">
      <c r="A148" s="17" t="s">
        <v>19</v>
      </c>
      <c r="B148" s="18">
        <v>7687.32</v>
      </c>
    </row>
    <row r="149" spans="1:2">
      <c r="A149" s="19" t="s">
        <v>8</v>
      </c>
      <c r="B149" s="18">
        <v>2886.3699999999994</v>
      </c>
    </row>
    <row r="150" spans="1:2">
      <c r="A150" s="19" t="s">
        <v>12</v>
      </c>
      <c r="B150" s="18">
        <v>4044.53</v>
      </c>
    </row>
    <row r="151" spans="1:2">
      <c r="A151" s="19" t="s">
        <v>21</v>
      </c>
      <c r="B151" s="18">
        <v>146.58000000000001</v>
      </c>
    </row>
    <row r="152" spans="1:2">
      <c r="A152" s="19" t="s">
        <v>15</v>
      </c>
      <c r="B152" s="18">
        <v>609.83999999999992</v>
      </c>
    </row>
    <row r="153" spans="1:2">
      <c r="A153" s="17" t="s">
        <v>275</v>
      </c>
      <c r="B153" s="18">
        <v>7687.32</v>
      </c>
    </row>
    <row r="164" spans="1:2" s="21" customFormat="1" ht="18">
      <c r="A164" s="20" t="s">
        <v>297</v>
      </c>
    </row>
    <row r="165" spans="1:2">
      <c r="A165" s="16" t="s">
        <v>274</v>
      </c>
      <c r="B165" s="24" t="s">
        <v>298</v>
      </c>
    </row>
    <row r="166" spans="1:2">
      <c r="A166" s="17" t="s">
        <v>17</v>
      </c>
      <c r="B166" s="24">
        <v>133.20693548387098</v>
      </c>
    </row>
    <row r="167" spans="1:2">
      <c r="A167" s="19" t="s">
        <v>7</v>
      </c>
      <c r="B167" s="24">
        <v>337.53666666666669</v>
      </c>
    </row>
    <row r="168" spans="1:2">
      <c r="A168" s="19" t="s">
        <v>10</v>
      </c>
      <c r="B168" s="24">
        <v>116.97888888888889</v>
      </c>
    </row>
    <row r="169" spans="1:2">
      <c r="A169" s="19" t="s">
        <v>11</v>
      </c>
      <c r="B169" s="24">
        <v>116.61176470588235</v>
      </c>
    </row>
    <row r="170" spans="1:2">
      <c r="A170" s="19" t="s">
        <v>13</v>
      </c>
      <c r="B170" s="24">
        <v>109.8625</v>
      </c>
    </row>
    <row r="171" spans="1:2">
      <c r="A171" s="19" t="s">
        <v>14</v>
      </c>
      <c r="B171" s="24">
        <v>162.23499999999999</v>
      </c>
    </row>
    <row r="172" spans="1:2">
      <c r="A172" s="19" t="s">
        <v>16</v>
      </c>
      <c r="B172" s="24">
        <v>58.836666666666666</v>
      </c>
    </row>
    <row r="173" spans="1:2">
      <c r="A173" s="19" t="s">
        <v>22</v>
      </c>
      <c r="B173" s="24">
        <v>98.417999999999992</v>
      </c>
    </row>
    <row r="174" spans="1:2">
      <c r="A174" s="17" t="s">
        <v>275</v>
      </c>
      <c r="B174" s="24">
        <v>133.20693548387098</v>
      </c>
    </row>
    <row r="183" spans="1:3" s="21" customFormat="1" ht="18">
      <c r="A183" s="20" t="s">
        <v>299</v>
      </c>
    </row>
    <row r="184" spans="1:3">
      <c r="A184" s="16" t="s">
        <v>274</v>
      </c>
      <c r="B184" t="s">
        <v>280</v>
      </c>
    </row>
    <row r="185" spans="1:3">
      <c r="A185" s="17" t="s">
        <v>275</v>
      </c>
      <c r="B185" s="18"/>
      <c r="C185">
        <v>0</v>
      </c>
    </row>
    <row r="189" spans="1:3" s="21" customFormat="1" ht="18">
      <c r="A189" s="20" t="s">
        <v>300</v>
      </c>
    </row>
    <row r="190" spans="1:3">
      <c r="A190" s="16" t="s">
        <v>274</v>
      </c>
      <c r="B190" t="s">
        <v>277</v>
      </c>
    </row>
    <row r="191" spans="1:3">
      <c r="A191" s="17" t="s">
        <v>19</v>
      </c>
      <c r="B191" s="18">
        <v>7687.32</v>
      </c>
    </row>
    <row r="192" spans="1:3">
      <c r="A192" s="19" t="s">
        <v>11</v>
      </c>
      <c r="B192" s="18">
        <v>2233.7400000000002</v>
      </c>
    </row>
    <row r="193" spans="1:2">
      <c r="A193" s="19" t="s">
        <v>14</v>
      </c>
      <c r="B193" s="18">
        <v>2076.04</v>
      </c>
    </row>
    <row r="194" spans="1:2">
      <c r="A194" s="19" t="s">
        <v>13</v>
      </c>
      <c r="B194" s="18">
        <v>1565.1899999999996</v>
      </c>
    </row>
    <row r="195" spans="1:2">
      <c r="A195" s="19" t="s">
        <v>10</v>
      </c>
      <c r="B195" s="18">
        <v>652.63000000000011</v>
      </c>
    </row>
    <row r="196" spans="1:2">
      <c r="A196" s="19" t="s">
        <v>16</v>
      </c>
      <c r="B196" s="18">
        <v>609.83999999999992</v>
      </c>
    </row>
    <row r="197" spans="1:2">
      <c r="A197" s="19" t="s">
        <v>7</v>
      </c>
      <c r="B197" s="18">
        <v>403.3</v>
      </c>
    </row>
    <row r="198" spans="1:2">
      <c r="A198" s="19" t="s">
        <v>22</v>
      </c>
      <c r="B198" s="18">
        <v>146.58000000000001</v>
      </c>
    </row>
    <row r="199" spans="1:2">
      <c r="A199" s="17" t="s">
        <v>275</v>
      </c>
      <c r="B199" s="18">
        <v>7687.32</v>
      </c>
    </row>
    <row r="207" spans="1:2" s="21" customFormat="1" ht="18">
      <c r="A207" s="20" t="s">
        <v>301</v>
      </c>
    </row>
    <row r="208" spans="1:2">
      <c r="A208" s="16" t="s">
        <v>274</v>
      </c>
      <c r="B208" t="s">
        <v>277</v>
      </c>
    </row>
    <row r="209" spans="1:2">
      <c r="A209" s="17" t="s">
        <v>5</v>
      </c>
      <c r="B209" s="18">
        <v>2079.4399999999996</v>
      </c>
    </row>
    <row r="210" spans="1:2">
      <c r="A210" s="19" t="s">
        <v>13</v>
      </c>
      <c r="B210" s="18">
        <v>2079.4399999999996</v>
      </c>
    </row>
    <row r="211" spans="1:2">
      <c r="A211" s="17" t="s">
        <v>18</v>
      </c>
      <c r="B211" s="18">
        <v>2492.71</v>
      </c>
    </row>
    <row r="212" spans="1:2">
      <c r="A212" s="19" t="s">
        <v>13</v>
      </c>
      <c r="B212" s="18">
        <v>2492.71</v>
      </c>
    </row>
    <row r="213" spans="1:2">
      <c r="A213" s="17" t="s">
        <v>275</v>
      </c>
      <c r="B213" s="18">
        <v>4572.1499999999996</v>
      </c>
    </row>
    <row r="226" spans="1:2" s="21" customFormat="1" ht="18">
      <c r="A226" s="20" t="s">
        <v>302</v>
      </c>
    </row>
    <row r="227" spans="1:2">
      <c r="A227" s="16" t="s">
        <v>274</v>
      </c>
      <c r="B227" t="s">
        <v>280</v>
      </c>
    </row>
    <row r="228" spans="1:2">
      <c r="A228" s="17" t="s">
        <v>15</v>
      </c>
      <c r="B228" s="18">
        <v>1180</v>
      </c>
    </row>
    <row r="229" spans="1:2">
      <c r="A229" s="17" t="s">
        <v>275</v>
      </c>
      <c r="B229" s="18">
        <v>1180</v>
      </c>
    </row>
    <row r="244" spans="1:2" s="21" customFormat="1" ht="18">
      <c r="A244" s="20" t="s">
        <v>303</v>
      </c>
    </row>
    <row r="245" spans="1:2">
      <c r="A245" s="16" t="s">
        <v>274</v>
      </c>
      <c r="B245" s="23" t="s">
        <v>282</v>
      </c>
    </row>
    <row r="246" spans="1:2">
      <c r="A246" s="17" t="s">
        <v>8</v>
      </c>
      <c r="B246" s="23">
        <v>62.138297872340424</v>
      </c>
    </row>
    <row r="247" spans="1:2">
      <c r="A247" s="17" t="s">
        <v>12</v>
      </c>
      <c r="B247" s="23">
        <v>78.568421052631578</v>
      </c>
    </row>
    <row r="248" spans="1:2">
      <c r="A248" s="17" t="s">
        <v>21</v>
      </c>
      <c r="B248" s="23">
        <v>36.807692307692307</v>
      </c>
    </row>
    <row r="249" spans="1:2">
      <c r="A249" s="17" t="s">
        <v>15</v>
      </c>
      <c r="B249" s="23">
        <v>40.689655172413794</v>
      </c>
    </row>
    <row r="250" spans="1:2">
      <c r="A250" s="17" t="s">
        <v>275</v>
      </c>
      <c r="B250" s="23">
        <v>63.286885245901637</v>
      </c>
    </row>
    <row r="265" spans="1:2" s="21" customFormat="1" ht="18">
      <c r="A265" s="20" t="s">
        <v>304</v>
      </c>
    </row>
    <row r="266" spans="1:2">
      <c r="A266" s="16" t="s">
        <v>274</v>
      </c>
      <c r="B266" t="s">
        <v>305</v>
      </c>
    </row>
    <row r="267" spans="1:2">
      <c r="A267" s="17" t="s">
        <v>22</v>
      </c>
      <c r="B267" s="24">
        <v>3.4899999999999998</v>
      </c>
    </row>
    <row r="268" spans="1:2">
      <c r="A268" s="17" t="s">
        <v>23</v>
      </c>
      <c r="B268" s="24">
        <v>3.15</v>
      </c>
    </row>
    <row r="269" spans="1:2">
      <c r="A269" s="17" t="s">
        <v>14</v>
      </c>
      <c r="B269" s="24">
        <v>2.84</v>
      </c>
    </row>
    <row r="270" spans="1:2">
      <c r="A270" s="17" t="s">
        <v>9</v>
      </c>
      <c r="B270" s="24">
        <v>2.27</v>
      </c>
    </row>
    <row r="271" spans="1:2">
      <c r="A271" s="17" t="s">
        <v>7</v>
      </c>
      <c r="B271" s="24">
        <v>2.1799999999999997</v>
      </c>
    </row>
    <row r="272" spans="1:2">
      <c r="A272" s="17" t="s">
        <v>10</v>
      </c>
      <c r="B272" s="24">
        <v>1.8699999999999999</v>
      </c>
    </row>
    <row r="273" spans="1:2">
      <c r="A273" s="17" t="s">
        <v>13</v>
      </c>
      <c r="B273" s="24">
        <v>1.8699999999999999</v>
      </c>
    </row>
    <row r="274" spans="1:2">
      <c r="A274" s="17" t="s">
        <v>11</v>
      </c>
      <c r="B274" s="24">
        <v>1.7699999999999998</v>
      </c>
    </row>
    <row r="275" spans="1:2">
      <c r="A275" s="17" t="s">
        <v>16</v>
      </c>
      <c r="B275" s="24">
        <v>1.35</v>
      </c>
    </row>
    <row r="276" spans="1:2">
      <c r="A276" s="17" t="s">
        <v>275</v>
      </c>
      <c r="B276" s="18">
        <v>1.35</v>
      </c>
    </row>
    <row r="284" spans="1:2" s="21" customFormat="1" ht="18">
      <c r="A284" s="20" t="s">
        <v>306</v>
      </c>
    </row>
    <row r="285" spans="1:2">
      <c r="A285" s="16" t="s">
        <v>274</v>
      </c>
      <c r="B285" t="s">
        <v>280</v>
      </c>
    </row>
    <row r="286" spans="1:2">
      <c r="A286" s="17" t="s">
        <v>292</v>
      </c>
      <c r="B286" s="18">
        <v>955</v>
      </c>
    </row>
    <row r="287" spans="1:2">
      <c r="A287" s="17" t="s">
        <v>275</v>
      </c>
      <c r="B287" s="18">
        <v>955</v>
      </c>
    </row>
    <row r="303" spans="1:1" s="21" customFormat="1" ht="18">
      <c r="A303" s="20" t="s">
        <v>307</v>
      </c>
    </row>
    <row r="304" spans="1:1">
      <c r="A304">
        <v>64</v>
      </c>
    </row>
  </sheetData>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M245"/>
  <sheetViews>
    <sheetView showGridLines="0" zoomScale="161" zoomScaleNormal="110" zoomScaleSheetLayoutView="80" workbookViewId="0">
      <pane ySplit="1" topLeftCell="A36" activePane="bottomLeft" state="frozen"/>
      <selection pane="bottomLeft" activeCell="H246" sqref="H246"/>
    </sheetView>
  </sheetViews>
  <sheetFormatPr baseColWidth="10" defaultColWidth="8.83203125" defaultRowHeight="16"/>
  <cols>
    <col min="1" max="1" width="7.6640625" style="12" customWidth="1"/>
    <col min="2" max="2" width="7" style="12" bestFit="1" customWidth="1"/>
    <col min="3" max="3" width="9.33203125" style="13" bestFit="1" customWidth="1"/>
    <col min="4" max="4" width="10.83203125" style="13" bestFit="1" customWidth="1"/>
    <col min="5" max="5" width="11" style="13" bestFit="1" customWidth="1"/>
    <col min="6" max="6" width="13.83203125" style="13" bestFit="1" customWidth="1"/>
    <col min="7" max="7" width="6" style="13" bestFit="1" customWidth="1"/>
    <col min="8" max="8" width="11.1640625" style="13" bestFit="1" customWidth="1"/>
    <col min="9" max="9" width="11.83203125" style="13" bestFit="1" customWidth="1"/>
    <col min="10" max="16384" width="8.83203125" style="14"/>
  </cols>
  <sheetData>
    <row r="1" spans="1:13" customFormat="1">
      <c r="A1" s="1" t="s">
        <v>25</v>
      </c>
      <c r="B1" s="1" t="s">
        <v>27</v>
      </c>
      <c r="C1" s="2" t="s">
        <v>0</v>
      </c>
      <c r="D1" s="2" t="s">
        <v>1</v>
      </c>
      <c r="E1" s="2" t="s">
        <v>2</v>
      </c>
      <c r="F1" s="2" t="s">
        <v>3</v>
      </c>
      <c r="G1" s="2" t="s">
        <v>26</v>
      </c>
      <c r="H1" s="4" t="s">
        <v>24</v>
      </c>
      <c r="I1" s="5" t="s">
        <v>4</v>
      </c>
    </row>
    <row r="2" spans="1:13" customFormat="1">
      <c r="A2" s="1" t="s">
        <v>72</v>
      </c>
      <c r="B2" s="3">
        <v>44694</v>
      </c>
      <c r="C2" s="2" t="s">
        <v>18</v>
      </c>
      <c r="D2" s="2" t="s">
        <v>19</v>
      </c>
      <c r="E2" s="2" t="s">
        <v>21</v>
      </c>
      <c r="F2" s="2" t="s">
        <v>22</v>
      </c>
      <c r="G2" s="2">
        <v>21</v>
      </c>
      <c r="H2" s="4">
        <v>3.49</v>
      </c>
      <c r="I2" s="6">
        <f>Sales_Data[[#This Row],[Qty]]*Sales_Data[[#This Row],[UnitPrice]]</f>
        <v>73.290000000000006</v>
      </c>
    </row>
    <row r="3" spans="1:13" customFormat="1">
      <c r="A3" s="1" t="s">
        <v>78</v>
      </c>
      <c r="B3" s="3">
        <v>44712</v>
      </c>
      <c r="C3" s="2" t="s">
        <v>5</v>
      </c>
      <c r="D3" s="2" t="s">
        <v>6</v>
      </c>
      <c r="E3" s="2" t="s">
        <v>21</v>
      </c>
      <c r="F3" s="2" t="s">
        <v>22</v>
      </c>
      <c r="G3" s="2">
        <v>33</v>
      </c>
      <c r="H3" s="4">
        <v>3.49</v>
      </c>
      <c r="I3" s="6">
        <f>Sales_Data[[#This Row],[Qty]]*Sales_Data[[#This Row],[UnitPrice]]</f>
        <v>115.17</v>
      </c>
    </row>
    <row r="4" spans="1:13" customFormat="1">
      <c r="A4" s="1" t="s">
        <v>84</v>
      </c>
      <c r="B4" s="3">
        <v>44730</v>
      </c>
      <c r="C4" s="2" t="s">
        <v>5</v>
      </c>
      <c r="D4" s="2" t="s">
        <v>6</v>
      </c>
      <c r="E4" s="2" t="s">
        <v>21</v>
      </c>
      <c r="F4" s="2" t="s">
        <v>22</v>
      </c>
      <c r="G4" s="2">
        <v>38</v>
      </c>
      <c r="H4" s="4">
        <v>3.49</v>
      </c>
      <c r="I4" s="6">
        <f>Sales_Data[[#This Row],[Qty]]*Sales_Data[[#This Row],[UnitPrice]]</f>
        <v>132.62</v>
      </c>
    </row>
    <row r="5" spans="1:13" customFormat="1">
      <c r="A5" s="1" t="s">
        <v>92</v>
      </c>
      <c r="B5" s="3">
        <v>44754</v>
      </c>
      <c r="C5" s="2" t="s">
        <v>5</v>
      </c>
      <c r="D5" s="2" t="s">
        <v>6</v>
      </c>
      <c r="E5" s="2" t="s">
        <v>21</v>
      </c>
      <c r="F5" s="2" t="s">
        <v>22</v>
      </c>
      <c r="G5" s="2">
        <v>42</v>
      </c>
      <c r="H5" s="4">
        <v>3.49</v>
      </c>
      <c r="I5" s="6">
        <f>Sales_Data[[#This Row],[Qty]]*Sales_Data[[#This Row],[UnitPrice]]</f>
        <v>146.58000000000001</v>
      </c>
    </row>
    <row r="6" spans="1:13" customFormat="1">
      <c r="A6" s="1" t="s">
        <v>102</v>
      </c>
      <c r="B6" s="3">
        <v>44784</v>
      </c>
      <c r="C6" s="2" t="s">
        <v>5</v>
      </c>
      <c r="D6" s="2" t="s">
        <v>17</v>
      </c>
      <c r="E6" s="2" t="s">
        <v>21</v>
      </c>
      <c r="F6" s="2" t="s">
        <v>22</v>
      </c>
      <c r="G6" s="2">
        <v>30</v>
      </c>
      <c r="H6" s="4">
        <v>3.49</v>
      </c>
      <c r="I6" s="6">
        <f>Sales_Data[[#This Row],[Qty]]*Sales_Data[[#This Row],[UnitPrice]]</f>
        <v>104.7</v>
      </c>
    </row>
    <row r="7" spans="1:13" customFormat="1">
      <c r="A7" s="1" t="s">
        <v>106</v>
      </c>
      <c r="B7" s="3">
        <v>44796</v>
      </c>
      <c r="C7" s="2" t="s">
        <v>5</v>
      </c>
      <c r="D7" s="2" t="s">
        <v>6</v>
      </c>
      <c r="E7" s="2" t="s">
        <v>21</v>
      </c>
      <c r="F7" s="2" t="s">
        <v>22</v>
      </c>
      <c r="G7" s="2">
        <v>21</v>
      </c>
      <c r="H7" s="4">
        <v>3.49</v>
      </c>
      <c r="I7" s="6">
        <f>Sales_Data[[#This Row],[Qty]]*Sales_Data[[#This Row],[UnitPrice]]</f>
        <v>73.290000000000006</v>
      </c>
    </row>
    <row r="8" spans="1:13" customFormat="1">
      <c r="A8" s="1" t="s">
        <v>120</v>
      </c>
      <c r="B8" s="3">
        <v>44838</v>
      </c>
      <c r="C8" s="2" t="s">
        <v>5</v>
      </c>
      <c r="D8" s="2" t="s">
        <v>6</v>
      </c>
      <c r="E8" s="2" t="s">
        <v>21</v>
      </c>
      <c r="F8" s="2" t="s">
        <v>22</v>
      </c>
      <c r="G8" s="2">
        <v>38</v>
      </c>
      <c r="H8" s="4">
        <v>3.49</v>
      </c>
      <c r="I8" s="6">
        <f>Sales_Data[[#This Row],[Qty]]*Sales_Data[[#This Row],[UnitPrice]]</f>
        <v>132.62</v>
      </c>
    </row>
    <row r="9" spans="1:13" customFormat="1">
      <c r="A9" s="1" t="s">
        <v>125</v>
      </c>
      <c r="B9" s="3">
        <v>44853</v>
      </c>
      <c r="C9" s="2" t="s">
        <v>5</v>
      </c>
      <c r="D9" s="2" t="s">
        <v>17</v>
      </c>
      <c r="E9" s="2" t="s">
        <v>21</v>
      </c>
      <c r="F9" s="2" t="s">
        <v>22</v>
      </c>
      <c r="G9" s="2">
        <v>32</v>
      </c>
      <c r="H9" s="4">
        <v>3.49</v>
      </c>
      <c r="I9" s="6">
        <f>Sales_Data[[#This Row],[Qty]]*Sales_Data[[#This Row],[UnitPrice]]</f>
        <v>111.68</v>
      </c>
      <c r="L9" s="15" t="s">
        <v>272</v>
      </c>
      <c r="M9" t="s">
        <v>273</v>
      </c>
    </row>
    <row r="10" spans="1:13" customFormat="1">
      <c r="A10" s="1" t="s">
        <v>144</v>
      </c>
      <c r="B10" s="3">
        <v>44910</v>
      </c>
      <c r="C10" s="2" t="s">
        <v>5</v>
      </c>
      <c r="D10" s="2" t="s">
        <v>6</v>
      </c>
      <c r="E10" s="2" t="s">
        <v>21</v>
      </c>
      <c r="F10" s="2" t="s">
        <v>22</v>
      </c>
      <c r="G10" s="2">
        <v>41</v>
      </c>
      <c r="H10" s="4">
        <v>3.49</v>
      </c>
      <c r="I10" s="6">
        <f>Sales_Data[[#This Row],[Qty]]*Sales_Data[[#This Row],[UnitPrice]]</f>
        <v>143.09</v>
      </c>
      <c r="L10" t="s">
        <v>6</v>
      </c>
      <c r="M10">
        <f>COUNTIF(Sales_Data[[#All],[City]], "Boston")</f>
        <v>88</v>
      </c>
    </row>
    <row r="11" spans="1:13" customFormat="1">
      <c r="A11" s="1" t="s">
        <v>184</v>
      </c>
      <c r="B11" s="3">
        <v>45029</v>
      </c>
      <c r="C11" s="2" t="s">
        <v>18</v>
      </c>
      <c r="D11" s="2" t="s">
        <v>19</v>
      </c>
      <c r="E11" s="2" t="s">
        <v>21</v>
      </c>
      <c r="F11" s="2" t="s">
        <v>22</v>
      </c>
      <c r="G11" s="2">
        <v>21</v>
      </c>
      <c r="H11" s="4">
        <v>3.49</v>
      </c>
      <c r="I11" s="6">
        <f>Sales_Data[[#This Row],[Qty]]*Sales_Data[[#This Row],[UnitPrice]]</f>
        <v>73.290000000000006</v>
      </c>
      <c r="L11" t="s">
        <v>17</v>
      </c>
      <c r="M11">
        <f>COUNTIF(Sales_Data[[#All],[City]], "New York")</f>
        <v>62</v>
      </c>
    </row>
    <row r="12" spans="1:13" customFormat="1">
      <c r="A12" s="1" t="s">
        <v>248</v>
      </c>
      <c r="B12" s="3">
        <v>45221</v>
      </c>
      <c r="C12" s="2" t="s">
        <v>5</v>
      </c>
      <c r="D12" s="2" t="s">
        <v>6</v>
      </c>
      <c r="E12" s="2" t="s">
        <v>21</v>
      </c>
      <c r="F12" s="2" t="s">
        <v>22</v>
      </c>
      <c r="G12" s="2">
        <v>30</v>
      </c>
      <c r="H12" s="4">
        <v>3.49</v>
      </c>
      <c r="I12" s="6">
        <f>Sales_Data[[#This Row],[Qty]]*Sales_Data[[#This Row],[UnitPrice]]</f>
        <v>104.7</v>
      </c>
      <c r="L12" t="s">
        <v>19</v>
      </c>
      <c r="M12">
        <f>COUNTIF(Sales_Data[[#All],[City]], "Los Angeles")</f>
        <v>55</v>
      </c>
    </row>
    <row r="13" spans="1:13" customFormat="1">
      <c r="A13" s="1" t="s">
        <v>265</v>
      </c>
      <c r="B13" s="3">
        <v>45272</v>
      </c>
      <c r="C13" s="2" t="s">
        <v>5</v>
      </c>
      <c r="D13" s="2" t="s">
        <v>17</v>
      </c>
      <c r="E13" s="2" t="s">
        <v>21</v>
      </c>
      <c r="F13" s="2" t="s">
        <v>22</v>
      </c>
      <c r="G13" s="2">
        <v>25</v>
      </c>
      <c r="H13" s="4">
        <v>3.49</v>
      </c>
      <c r="I13" s="6">
        <f>Sales_Data[[#This Row],[Qty]]*Sales_Data[[#This Row],[UnitPrice]]</f>
        <v>87.25</v>
      </c>
      <c r="L13" t="s">
        <v>20</v>
      </c>
      <c r="M13">
        <f>COUNTIF(Sales_Data[[#All],[City]],"San Diego")</f>
        <v>39</v>
      </c>
    </row>
    <row r="14" spans="1:13" customFormat="1">
      <c r="A14" s="1" t="s">
        <v>269</v>
      </c>
      <c r="B14" s="3">
        <v>45284</v>
      </c>
      <c r="C14" s="2" t="s">
        <v>5</v>
      </c>
      <c r="D14" s="2" t="s">
        <v>6</v>
      </c>
      <c r="E14" s="2" t="s">
        <v>21</v>
      </c>
      <c r="F14" s="2" t="s">
        <v>22</v>
      </c>
      <c r="G14" s="2">
        <v>30</v>
      </c>
      <c r="H14" s="4">
        <v>3.49</v>
      </c>
      <c r="I14" s="6">
        <f>Sales_Data[[#This Row],[Qty]]*Sales_Data[[#This Row],[UnitPrice]]</f>
        <v>104.7</v>
      </c>
    </row>
    <row r="15" spans="1:13" customFormat="1">
      <c r="A15" s="1" t="s">
        <v>29</v>
      </c>
      <c r="B15" s="3">
        <v>44565</v>
      </c>
      <c r="C15" s="2" t="s">
        <v>5</v>
      </c>
      <c r="D15" s="2" t="s">
        <v>6</v>
      </c>
      <c r="E15" s="2" t="s">
        <v>21</v>
      </c>
      <c r="F15" s="2" t="s">
        <v>22</v>
      </c>
      <c r="G15" s="2">
        <v>87</v>
      </c>
      <c r="H15" s="4">
        <v>3.4899999999999998</v>
      </c>
      <c r="I15" s="6">
        <f>Sales_Data[[#This Row],[Qty]]*Sales_Data[[#This Row],[UnitPrice]]</f>
        <v>303.63</v>
      </c>
    </row>
    <row r="16" spans="1:13" customFormat="1">
      <c r="A16" s="1" t="s">
        <v>34</v>
      </c>
      <c r="B16" s="3">
        <v>44580</v>
      </c>
      <c r="C16" s="2" t="s">
        <v>5</v>
      </c>
      <c r="D16" s="2" t="s">
        <v>6</v>
      </c>
      <c r="E16" s="2" t="s">
        <v>21</v>
      </c>
      <c r="F16" s="2" t="s">
        <v>22</v>
      </c>
      <c r="G16" s="2">
        <v>149</v>
      </c>
      <c r="H16" s="4">
        <v>3.4899999999999998</v>
      </c>
      <c r="I16" s="6">
        <f>Sales_Data[[#This Row],[Qty]]*Sales_Data[[#This Row],[UnitPrice]]</f>
        <v>520.01</v>
      </c>
    </row>
    <row r="17" spans="1:9" customFormat="1">
      <c r="A17" s="1" t="s">
        <v>40</v>
      </c>
      <c r="B17" s="3">
        <v>44598</v>
      </c>
      <c r="C17" s="2" t="s">
        <v>5</v>
      </c>
      <c r="D17" s="2" t="s">
        <v>6</v>
      </c>
      <c r="E17" s="2" t="s">
        <v>21</v>
      </c>
      <c r="F17" s="2" t="s">
        <v>22</v>
      </c>
      <c r="G17" s="2">
        <v>28</v>
      </c>
      <c r="H17" s="4">
        <v>3.4899999999999998</v>
      </c>
      <c r="I17" s="6">
        <f>Sales_Data[[#This Row],[Qty]]*Sales_Data[[#This Row],[UnitPrice]]</f>
        <v>97.72</v>
      </c>
    </row>
    <row r="18" spans="1:9" customFormat="1">
      <c r="A18" s="1" t="s">
        <v>51</v>
      </c>
      <c r="B18" s="3">
        <v>44631</v>
      </c>
      <c r="C18" s="2" t="s">
        <v>5</v>
      </c>
      <c r="D18" s="2" t="s">
        <v>6</v>
      </c>
      <c r="E18" s="2" t="s">
        <v>21</v>
      </c>
      <c r="F18" s="2" t="s">
        <v>22</v>
      </c>
      <c r="G18" s="2">
        <v>40</v>
      </c>
      <c r="H18" s="4">
        <v>3.4899999999999998</v>
      </c>
      <c r="I18" s="6">
        <f>Sales_Data[[#This Row],[Qty]]*Sales_Data[[#This Row],[UnitPrice]]</f>
        <v>139.6</v>
      </c>
    </row>
    <row r="19" spans="1:9" customFormat="1">
      <c r="A19" s="1" t="s">
        <v>61</v>
      </c>
      <c r="B19" s="3">
        <v>44661</v>
      </c>
      <c r="C19" s="2" t="s">
        <v>5</v>
      </c>
      <c r="D19" s="2" t="s">
        <v>17</v>
      </c>
      <c r="E19" s="2" t="s">
        <v>21</v>
      </c>
      <c r="F19" s="2" t="s">
        <v>22</v>
      </c>
      <c r="G19" s="2">
        <v>23</v>
      </c>
      <c r="H19" s="4">
        <v>3.4899999999999998</v>
      </c>
      <c r="I19" s="6">
        <f>Sales_Data[[#This Row],[Qty]]*Sales_Data[[#This Row],[UnitPrice]]</f>
        <v>80.27</v>
      </c>
    </row>
    <row r="20" spans="1:9" customFormat="1">
      <c r="A20" s="1" t="s">
        <v>82</v>
      </c>
      <c r="B20" s="3">
        <v>44724</v>
      </c>
      <c r="C20" s="2" t="s">
        <v>18</v>
      </c>
      <c r="D20" s="2" t="s">
        <v>20</v>
      </c>
      <c r="E20" s="2" t="s">
        <v>21</v>
      </c>
      <c r="F20" s="2" t="s">
        <v>22</v>
      </c>
      <c r="G20" s="2">
        <v>20</v>
      </c>
      <c r="H20" s="4">
        <v>3.4899999999999998</v>
      </c>
      <c r="I20" s="6">
        <f>Sales_Data[[#This Row],[Qty]]*Sales_Data[[#This Row],[UnitPrice]]</f>
        <v>69.8</v>
      </c>
    </row>
    <row r="21" spans="1:9" customFormat="1">
      <c r="A21" s="1" t="s">
        <v>90</v>
      </c>
      <c r="B21" s="3">
        <v>44748</v>
      </c>
      <c r="C21" s="2" t="s">
        <v>18</v>
      </c>
      <c r="D21" s="2" t="s">
        <v>20</v>
      </c>
      <c r="E21" s="2" t="s">
        <v>21</v>
      </c>
      <c r="F21" s="2" t="s">
        <v>22</v>
      </c>
      <c r="G21" s="2">
        <v>28</v>
      </c>
      <c r="H21" s="4">
        <v>3.4899999999999998</v>
      </c>
      <c r="I21" s="6">
        <f>Sales_Data[[#This Row],[Qty]]*Sales_Data[[#This Row],[UnitPrice]]</f>
        <v>97.72</v>
      </c>
    </row>
    <row r="22" spans="1:9" customFormat="1">
      <c r="A22" s="1" t="s">
        <v>129</v>
      </c>
      <c r="B22" s="3">
        <v>44865</v>
      </c>
      <c r="C22" s="2" t="s">
        <v>5</v>
      </c>
      <c r="D22" s="2" t="s">
        <v>6</v>
      </c>
      <c r="E22" s="2" t="s">
        <v>21</v>
      </c>
      <c r="F22" s="2" t="s">
        <v>22</v>
      </c>
      <c r="G22" s="2">
        <v>46</v>
      </c>
      <c r="H22" s="4">
        <v>3.4899999999999998</v>
      </c>
      <c r="I22" s="6">
        <f>Sales_Data[[#This Row],[Qty]]*Sales_Data[[#This Row],[UnitPrice]]</f>
        <v>160.54</v>
      </c>
    </row>
    <row r="23" spans="1:9" customFormat="1">
      <c r="A23" s="1" t="s">
        <v>156</v>
      </c>
      <c r="B23" s="3">
        <v>44946</v>
      </c>
      <c r="C23" s="2" t="s">
        <v>5</v>
      </c>
      <c r="D23" s="2" t="s">
        <v>17</v>
      </c>
      <c r="E23" s="2" t="s">
        <v>21</v>
      </c>
      <c r="F23" s="2" t="s">
        <v>22</v>
      </c>
      <c r="G23" s="2">
        <v>31</v>
      </c>
      <c r="H23" s="4">
        <v>3.4899999999999998</v>
      </c>
      <c r="I23" s="6">
        <f>Sales_Data[[#This Row],[Qty]]*Sales_Data[[#This Row],[UnitPrice]]</f>
        <v>108.19</v>
      </c>
    </row>
    <row r="24" spans="1:9" customFormat="1">
      <c r="A24" s="1" t="s">
        <v>203</v>
      </c>
      <c r="B24" s="3">
        <v>45086</v>
      </c>
      <c r="C24" s="2" t="s">
        <v>5</v>
      </c>
      <c r="D24" s="2" t="s">
        <v>6</v>
      </c>
      <c r="E24" s="2" t="s">
        <v>21</v>
      </c>
      <c r="F24" s="2" t="s">
        <v>22</v>
      </c>
      <c r="G24" s="2">
        <v>26</v>
      </c>
      <c r="H24" s="4">
        <v>3.4899999999999998</v>
      </c>
      <c r="I24" s="6">
        <f>Sales_Data[[#This Row],[Qty]]*Sales_Data[[#This Row],[UnitPrice]]</f>
        <v>90.74</v>
      </c>
    </row>
    <row r="25" spans="1:9" customFormat="1">
      <c r="A25" s="1" t="s">
        <v>210</v>
      </c>
      <c r="B25" s="3">
        <v>45107</v>
      </c>
      <c r="C25" s="2" t="s">
        <v>5</v>
      </c>
      <c r="D25" s="2" t="s">
        <v>6</v>
      </c>
      <c r="E25" s="2" t="s">
        <v>21</v>
      </c>
      <c r="F25" s="2" t="s">
        <v>22</v>
      </c>
      <c r="G25" s="2">
        <v>34</v>
      </c>
      <c r="H25" s="4">
        <v>3.4899999999999998</v>
      </c>
      <c r="I25" s="6">
        <f>Sales_Data[[#This Row],[Qty]]*Sales_Data[[#This Row],[UnitPrice]]</f>
        <v>118.66</v>
      </c>
    </row>
    <row r="26" spans="1:9" customFormat="1">
      <c r="A26" s="1" t="s">
        <v>218</v>
      </c>
      <c r="B26" s="3">
        <v>45131</v>
      </c>
      <c r="C26" s="2" t="s">
        <v>5</v>
      </c>
      <c r="D26" s="2" t="s">
        <v>6</v>
      </c>
      <c r="E26" s="2" t="s">
        <v>21</v>
      </c>
      <c r="F26" s="2" t="s">
        <v>22</v>
      </c>
      <c r="G26" s="2">
        <v>23</v>
      </c>
      <c r="H26" s="4">
        <v>3.4899999999999998</v>
      </c>
      <c r="I26" s="6">
        <f>Sales_Data[[#This Row],[Qty]]*Sales_Data[[#This Row],[UnitPrice]]</f>
        <v>80.27</v>
      </c>
    </row>
    <row r="27" spans="1:9" customFormat="1">
      <c r="A27" s="1" t="s">
        <v>261</v>
      </c>
      <c r="B27" s="3">
        <v>45260</v>
      </c>
      <c r="C27" s="2" t="s">
        <v>5</v>
      </c>
      <c r="D27" s="2" t="s">
        <v>6</v>
      </c>
      <c r="E27" s="2" t="s">
        <v>21</v>
      </c>
      <c r="F27" s="2" t="s">
        <v>22</v>
      </c>
      <c r="G27" s="2">
        <v>20</v>
      </c>
      <c r="H27" s="4">
        <v>3.4899999999999998</v>
      </c>
      <c r="I27" s="6">
        <f>Sales_Data[[#This Row],[Qty]]*Sales_Data[[#This Row],[UnitPrice]]</f>
        <v>69.8</v>
      </c>
    </row>
    <row r="28" spans="1:9" customFormat="1">
      <c r="A28" s="1" t="s">
        <v>167</v>
      </c>
      <c r="B28" s="3">
        <v>44979</v>
      </c>
      <c r="C28" s="2" t="s">
        <v>5</v>
      </c>
      <c r="D28" s="2" t="s">
        <v>6</v>
      </c>
      <c r="E28" s="2" t="s">
        <v>15</v>
      </c>
      <c r="F28" s="2" t="s">
        <v>23</v>
      </c>
      <c r="G28" s="2">
        <v>31</v>
      </c>
      <c r="H28" s="4">
        <v>3.1500000000000004</v>
      </c>
      <c r="I28" s="6">
        <f>Sales_Data[[#This Row],[Qty]]*Sales_Data[[#This Row],[UnitPrice]]</f>
        <v>97.65</v>
      </c>
    </row>
    <row r="29" spans="1:9" customFormat="1">
      <c r="A29" s="1" t="s">
        <v>232</v>
      </c>
      <c r="B29" s="3">
        <v>45173</v>
      </c>
      <c r="C29" s="2" t="s">
        <v>5</v>
      </c>
      <c r="D29" s="2" t="s">
        <v>6</v>
      </c>
      <c r="E29" s="2" t="s">
        <v>15</v>
      </c>
      <c r="F29" s="2" t="s">
        <v>23</v>
      </c>
      <c r="G29" s="2">
        <v>26</v>
      </c>
      <c r="H29" s="4">
        <v>3.1500000000000004</v>
      </c>
      <c r="I29" s="6">
        <f>Sales_Data[[#This Row],[Qty]]*Sales_Data[[#This Row],[UnitPrice]]</f>
        <v>81.900000000000006</v>
      </c>
    </row>
    <row r="30" spans="1:9" customFormat="1">
      <c r="A30" s="1" t="s">
        <v>240</v>
      </c>
      <c r="B30" s="3">
        <v>45197</v>
      </c>
      <c r="C30" s="2" t="s">
        <v>5</v>
      </c>
      <c r="D30" s="2" t="s">
        <v>6</v>
      </c>
      <c r="E30" s="2" t="s">
        <v>15</v>
      </c>
      <c r="F30" s="2" t="s">
        <v>23</v>
      </c>
      <c r="G30" s="2">
        <v>21</v>
      </c>
      <c r="H30" s="4">
        <v>3.1500000000000004</v>
      </c>
      <c r="I30" s="6">
        <f>Sales_Data[[#This Row],[Qty]]*Sales_Data[[#This Row],[UnitPrice]]</f>
        <v>66.150000000000006</v>
      </c>
    </row>
    <row r="31" spans="1:9" customFormat="1">
      <c r="A31" s="1" t="s">
        <v>113</v>
      </c>
      <c r="B31" s="3">
        <v>44817</v>
      </c>
      <c r="C31" s="2" t="s">
        <v>5</v>
      </c>
      <c r="D31" s="2" t="s">
        <v>6</v>
      </c>
      <c r="E31" s="2" t="s">
        <v>15</v>
      </c>
      <c r="F31" s="2" t="s">
        <v>23</v>
      </c>
      <c r="G31" s="2">
        <v>27</v>
      </c>
      <c r="H31" s="4">
        <v>3.15</v>
      </c>
      <c r="I31" s="6">
        <f>Sales_Data[[#This Row],[Qty]]*Sales_Data[[#This Row],[UnitPrice]]</f>
        <v>85.05</v>
      </c>
    </row>
    <row r="32" spans="1:9" customFormat="1">
      <c r="A32" s="1" t="s">
        <v>152</v>
      </c>
      <c r="B32" s="3">
        <v>44934</v>
      </c>
      <c r="C32" s="2" t="s">
        <v>5</v>
      </c>
      <c r="D32" s="2" t="s">
        <v>6</v>
      </c>
      <c r="E32" s="2" t="s">
        <v>15</v>
      </c>
      <c r="F32" s="2" t="s">
        <v>23</v>
      </c>
      <c r="G32" s="2">
        <v>29</v>
      </c>
      <c r="H32" s="4">
        <v>3.15</v>
      </c>
      <c r="I32" s="6">
        <f>Sales_Data[[#This Row],[Qty]]*Sales_Data[[#This Row],[UnitPrice]]</f>
        <v>91.35</v>
      </c>
    </row>
    <row r="33" spans="1:9" customFormat="1">
      <c r="A33" s="1" t="s">
        <v>196</v>
      </c>
      <c r="B33" s="3">
        <v>45065</v>
      </c>
      <c r="C33" s="2" t="s">
        <v>5</v>
      </c>
      <c r="D33" s="2" t="s">
        <v>6</v>
      </c>
      <c r="E33" s="2" t="s">
        <v>15</v>
      </c>
      <c r="F33" s="2" t="s">
        <v>23</v>
      </c>
      <c r="G33" s="2">
        <v>30</v>
      </c>
      <c r="H33" s="4">
        <v>3.15</v>
      </c>
      <c r="I33" s="6">
        <f>Sales_Data[[#This Row],[Qty]]*Sales_Data[[#This Row],[UnitPrice]]</f>
        <v>94.5</v>
      </c>
    </row>
    <row r="34" spans="1:9" customFormat="1">
      <c r="A34" s="1" t="s">
        <v>225</v>
      </c>
      <c r="B34" s="3">
        <v>45152</v>
      </c>
      <c r="C34" s="2" t="s">
        <v>5</v>
      </c>
      <c r="D34" s="2" t="s">
        <v>6</v>
      </c>
      <c r="E34" s="2" t="s">
        <v>15</v>
      </c>
      <c r="F34" s="2" t="s">
        <v>23</v>
      </c>
      <c r="G34" s="2">
        <v>22</v>
      </c>
      <c r="H34" s="4">
        <v>3.15</v>
      </c>
      <c r="I34" s="6">
        <f>Sales_Data[[#This Row],[Qty]]*Sales_Data[[#This Row],[UnitPrice]]</f>
        <v>69.3</v>
      </c>
    </row>
    <row r="35" spans="1:9" customFormat="1">
      <c r="A35" s="1" t="s">
        <v>49</v>
      </c>
      <c r="B35" s="3">
        <v>44625</v>
      </c>
      <c r="C35" s="2" t="s">
        <v>18</v>
      </c>
      <c r="D35" s="2" t="s">
        <v>20</v>
      </c>
      <c r="E35" s="2" t="s">
        <v>12</v>
      </c>
      <c r="F35" s="2" t="s">
        <v>14</v>
      </c>
      <c r="G35" s="2">
        <v>30</v>
      </c>
      <c r="H35" s="4">
        <v>2.8400000000000003</v>
      </c>
      <c r="I35" s="6">
        <f>Sales_Data[[#This Row],[Qty]]*Sales_Data[[#This Row],[UnitPrice]]</f>
        <v>85.2</v>
      </c>
    </row>
    <row r="36" spans="1:9" customFormat="1">
      <c r="A36" s="1" t="s">
        <v>70</v>
      </c>
      <c r="B36" s="3">
        <v>44688</v>
      </c>
      <c r="C36" s="2" t="s">
        <v>5</v>
      </c>
      <c r="D36" s="2" t="s">
        <v>6</v>
      </c>
      <c r="E36" s="2" t="s">
        <v>12</v>
      </c>
      <c r="F36" s="2" t="s">
        <v>14</v>
      </c>
      <c r="G36" s="2">
        <v>138</v>
      </c>
      <c r="H36" s="4">
        <v>2.8400000000000003</v>
      </c>
      <c r="I36" s="6">
        <f>Sales_Data[[#This Row],[Qty]]*Sales_Data[[#This Row],[UnitPrice]]</f>
        <v>391.92</v>
      </c>
    </row>
    <row r="37" spans="1:9" customFormat="1">
      <c r="A37" s="1" t="s">
        <v>136</v>
      </c>
      <c r="B37" s="3">
        <v>44886</v>
      </c>
      <c r="C37" s="2" t="s">
        <v>5</v>
      </c>
      <c r="D37" s="2" t="s">
        <v>6</v>
      </c>
      <c r="E37" s="2" t="s">
        <v>12</v>
      </c>
      <c r="F37" s="2" t="s">
        <v>14</v>
      </c>
      <c r="G37" s="2">
        <v>97</v>
      </c>
      <c r="H37" s="4">
        <v>2.8400000000000003</v>
      </c>
      <c r="I37" s="6">
        <f>Sales_Data[[#This Row],[Qty]]*Sales_Data[[#This Row],[UnitPrice]]</f>
        <v>275.48</v>
      </c>
    </row>
    <row r="38" spans="1:9" customFormat="1">
      <c r="A38" s="1" t="s">
        <v>171</v>
      </c>
      <c r="B38" s="3">
        <v>44990</v>
      </c>
      <c r="C38" s="2" t="s">
        <v>5</v>
      </c>
      <c r="D38" s="2" t="s">
        <v>17</v>
      </c>
      <c r="E38" s="2" t="s">
        <v>12</v>
      </c>
      <c r="F38" s="2" t="s">
        <v>14</v>
      </c>
      <c r="G38" s="2">
        <v>97</v>
      </c>
      <c r="H38" s="4">
        <v>2.8400000000000003</v>
      </c>
      <c r="I38" s="6">
        <f>Sales_Data[[#This Row],[Qty]]*Sales_Data[[#This Row],[UnitPrice]]</f>
        <v>275.48</v>
      </c>
    </row>
    <row r="39" spans="1:9" customFormat="1">
      <c r="A39" s="1" t="s">
        <v>189</v>
      </c>
      <c r="B39" s="3">
        <v>45044</v>
      </c>
      <c r="C39" s="2" t="s">
        <v>5</v>
      </c>
      <c r="D39" s="2" t="s">
        <v>6</v>
      </c>
      <c r="E39" s="2" t="s">
        <v>12</v>
      </c>
      <c r="F39" s="2" t="s">
        <v>14</v>
      </c>
      <c r="G39" s="2">
        <v>129</v>
      </c>
      <c r="H39" s="4">
        <v>2.8400000000000003</v>
      </c>
      <c r="I39" s="6">
        <f>Sales_Data[[#This Row],[Qty]]*Sales_Data[[#This Row],[UnitPrice]]</f>
        <v>366.36</v>
      </c>
    </row>
    <row r="40" spans="1:9" customFormat="1">
      <c r="A40" s="1" t="s">
        <v>202</v>
      </c>
      <c r="B40" s="3">
        <v>45083</v>
      </c>
      <c r="C40" s="2" t="s">
        <v>5</v>
      </c>
      <c r="D40" s="2" t="s">
        <v>6</v>
      </c>
      <c r="E40" s="2" t="s">
        <v>12</v>
      </c>
      <c r="F40" s="2" t="s">
        <v>14</v>
      </c>
      <c r="G40" s="2">
        <v>120</v>
      </c>
      <c r="H40" s="4">
        <v>2.8400000000000003</v>
      </c>
      <c r="I40" s="6">
        <f>Sales_Data[[#This Row],[Qty]]*Sales_Data[[#This Row],[UnitPrice]]</f>
        <v>340.8</v>
      </c>
    </row>
    <row r="41" spans="1:9" customFormat="1">
      <c r="A41" s="1" t="s">
        <v>212</v>
      </c>
      <c r="B41" s="3">
        <v>45113</v>
      </c>
      <c r="C41" s="2" t="s">
        <v>18</v>
      </c>
      <c r="D41" s="2" t="s">
        <v>19</v>
      </c>
      <c r="E41" s="2" t="s">
        <v>12</v>
      </c>
      <c r="F41" s="2" t="s">
        <v>14</v>
      </c>
      <c r="G41" s="2">
        <v>60</v>
      </c>
      <c r="H41" s="4">
        <v>2.8400000000000003</v>
      </c>
      <c r="I41" s="6">
        <f>Sales_Data[[#This Row],[Qty]]*Sales_Data[[#This Row],[UnitPrice]]</f>
        <v>170.4</v>
      </c>
    </row>
    <row r="42" spans="1:9" customFormat="1">
      <c r="A42" s="1" t="s">
        <v>234</v>
      </c>
      <c r="B42" s="3">
        <v>45179</v>
      </c>
      <c r="C42" s="2" t="s">
        <v>18</v>
      </c>
      <c r="D42" s="2" t="s">
        <v>19</v>
      </c>
      <c r="E42" s="2" t="s">
        <v>12</v>
      </c>
      <c r="F42" s="2" t="s">
        <v>14</v>
      </c>
      <c r="G42" s="2">
        <v>79</v>
      </c>
      <c r="H42" s="4">
        <v>2.8400000000000003</v>
      </c>
      <c r="I42" s="6">
        <f>Sales_Data[[#This Row],[Qty]]*Sales_Data[[#This Row],[UnitPrice]]</f>
        <v>224.36</v>
      </c>
    </row>
    <row r="43" spans="1:9" customFormat="1">
      <c r="A43" s="1" t="s">
        <v>254</v>
      </c>
      <c r="B43" s="3">
        <v>45239</v>
      </c>
      <c r="C43" s="2" t="s">
        <v>5</v>
      </c>
      <c r="D43" s="2" t="s">
        <v>6</v>
      </c>
      <c r="E43" s="2" t="s">
        <v>12</v>
      </c>
      <c r="F43" s="2" t="s">
        <v>14</v>
      </c>
      <c r="G43" s="2">
        <v>124</v>
      </c>
      <c r="H43" s="4">
        <v>2.8400000000000003</v>
      </c>
      <c r="I43" s="6">
        <f>Sales_Data[[#This Row],[Qty]]*Sales_Data[[#This Row],[UnitPrice]]</f>
        <v>352.16</v>
      </c>
    </row>
    <row r="44" spans="1:9" customFormat="1">
      <c r="A44" s="1" t="s">
        <v>45</v>
      </c>
      <c r="B44" s="3">
        <v>44613</v>
      </c>
      <c r="C44" s="2" t="s">
        <v>5</v>
      </c>
      <c r="D44" s="2" t="s">
        <v>6</v>
      </c>
      <c r="E44" s="2" t="s">
        <v>12</v>
      </c>
      <c r="F44" s="2" t="s">
        <v>14</v>
      </c>
      <c r="G44" s="2">
        <v>123</v>
      </c>
      <c r="H44" s="4">
        <v>2.84</v>
      </c>
      <c r="I44" s="6">
        <f>Sales_Data[[#This Row],[Qty]]*Sales_Data[[#This Row],[UnitPrice]]</f>
        <v>349.32</v>
      </c>
    </row>
    <row r="45" spans="1:9" customFormat="1">
      <c r="A45" s="1" t="s">
        <v>47</v>
      </c>
      <c r="B45" s="3">
        <v>44619</v>
      </c>
      <c r="C45" s="2" t="s">
        <v>18</v>
      </c>
      <c r="D45" s="2" t="s">
        <v>19</v>
      </c>
      <c r="E45" s="2" t="s">
        <v>12</v>
      </c>
      <c r="F45" s="2" t="s">
        <v>14</v>
      </c>
      <c r="G45" s="2">
        <v>33</v>
      </c>
      <c r="H45" s="4">
        <v>2.84</v>
      </c>
      <c r="I45" s="6">
        <f>Sales_Data[[#This Row],[Qty]]*Sales_Data[[#This Row],[UnitPrice]]</f>
        <v>93.72</v>
      </c>
    </row>
    <row r="46" spans="1:9" customFormat="1">
      <c r="A46" s="1" t="s">
        <v>57</v>
      </c>
      <c r="B46" s="3">
        <v>44649</v>
      </c>
      <c r="C46" s="2" t="s">
        <v>5</v>
      </c>
      <c r="D46" s="2" t="s">
        <v>6</v>
      </c>
      <c r="E46" s="2" t="s">
        <v>12</v>
      </c>
      <c r="F46" s="2" t="s">
        <v>14</v>
      </c>
      <c r="G46" s="2">
        <v>193</v>
      </c>
      <c r="H46" s="4">
        <v>2.84</v>
      </c>
      <c r="I46" s="6">
        <f>Sales_Data[[#This Row],[Qty]]*Sales_Data[[#This Row],[UnitPrice]]</f>
        <v>548.12</v>
      </c>
    </row>
    <row r="47" spans="1:9" customFormat="1">
      <c r="A47" s="1" t="s">
        <v>79</v>
      </c>
      <c r="B47" s="3">
        <v>44715</v>
      </c>
      <c r="C47" s="2" t="s">
        <v>18</v>
      </c>
      <c r="D47" s="2" t="s">
        <v>19</v>
      </c>
      <c r="E47" s="2" t="s">
        <v>12</v>
      </c>
      <c r="F47" s="2" t="s">
        <v>14</v>
      </c>
      <c r="G47" s="2">
        <v>288</v>
      </c>
      <c r="H47" s="4">
        <v>2.84</v>
      </c>
      <c r="I47" s="6">
        <f>Sales_Data[[#This Row],[Qty]]*Sales_Data[[#This Row],[UnitPrice]]</f>
        <v>817.92</v>
      </c>
    </row>
    <row r="48" spans="1:9" customFormat="1">
      <c r="A48" s="1" t="s">
        <v>88</v>
      </c>
      <c r="B48" s="3">
        <v>44742</v>
      </c>
      <c r="C48" s="2" t="s">
        <v>5</v>
      </c>
      <c r="D48" s="2" t="s">
        <v>17</v>
      </c>
      <c r="E48" s="2" t="s">
        <v>12</v>
      </c>
      <c r="F48" s="2" t="s">
        <v>14</v>
      </c>
      <c r="G48" s="2">
        <v>51</v>
      </c>
      <c r="H48" s="4">
        <v>2.84</v>
      </c>
      <c r="I48" s="6">
        <f>Sales_Data[[#This Row],[Qty]]*Sales_Data[[#This Row],[UnitPrice]]</f>
        <v>144.84</v>
      </c>
    </row>
    <row r="49" spans="1:9" customFormat="1">
      <c r="A49" s="1" t="s">
        <v>95</v>
      </c>
      <c r="B49" s="3">
        <v>44763</v>
      </c>
      <c r="C49" s="2" t="s">
        <v>5</v>
      </c>
      <c r="D49" s="2" t="s">
        <v>17</v>
      </c>
      <c r="E49" s="2" t="s">
        <v>12</v>
      </c>
      <c r="F49" s="2" t="s">
        <v>14</v>
      </c>
      <c r="G49" s="2">
        <v>56</v>
      </c>
      <c r="H49" s="4">
        <v>2.84</v>
      </c>
      <c r="I49" s="6">
        <f>Sales_Data[[#This Row],[Qty]]*Sales_Data[[#This Row],[UnitPrice]]</f>
        <v>159.04</v>
      </c>
    </row>
    <row r="50" spans="1:9" customFormat="1">
      <c r="A50" s="1" t="s">
        <v>99</v>
      </c>
      <c r="B50" s="3">
        <v>44775</v>
      </c>
      <c r="C50" s="2" t="s">
        <v>5</v>
      </c>
      <c r="D50" s="2" t="s">
        <v>6</v>
      </c>
      <c r="E50" s="2" t="s">
        <v>12</v>
      </c>
      <c r="F50" s="2" t="s">
        <v>14</v>
      </c>
      <c r="G50" s="2">
        <v>137</v>
      </c>
      <c r="H50" s="4">
        <v>2.84</v>
      </c>
      <c r="I50" s="6">
        <f>Sales_Data[[#This Row],[Qty]]*Sales_Data[[#This Row],[UnitPrice]]</f>
        <v>389.08</v>
      </c>
    </row>
    <row r="51" spans="1:9" customFormat="1">
      <c r="A51" s="1" t="s">
        <v>109</v>
      </c>
      <c r="B51" s="3">
        <v>44805</v>
      </c>
      <c r="C51" s="2" t="s">
        <v>5</v>
      </c>
      <c r="D51" s="2" t="s">
        <v>17</v>
      </c>
      <c r="E51" s="2" t="s">
        <v>12</v>
      </c>
      <c r="F51" s="2" t="s">
        <v>14</v>
      </c>
      <c r="G51" s="2">
        <v>74</v>
      </c>
      <c r="H51" s="4">
        <v>2.84</v>
      </c>
      <c r="I51" s="6">
        <f>Sales_Data[[#This Row],[Qty]]*Sales_Data[[#This Row],[UnitPrice]]</f>
        <v>210.16</v>
      </c>
    </row>
    <row r="52" spans="1:9" customFormat="1">
      <c r="A52" s="1" t="s">
        <v>134</v>
      </c>
      <c r="B52" s="3">
        <v>44880</v>
      </c>
      <c r="C52" s="2" t="s">
        <v>18</v>
      </c>
      <c r="D52" s="2" t="s">
        <v>20</v>
      </c>
      <c r="E52" s="2" t="s">
        <v>12</v>
      </c>
      <c r="F52" s="2" t="s">
        <v>14</v>
      </c>
      <c r="G52" s="2">
        <v>32</v>
      </c>
      <c r="H52" s="4">
        <v>2.84</v>
      </c>
      <c r="I52" s="6">
        <f>Sales_Data[[#This Row],[Qty]]*Sales_Data[[#This Row],[UnitPrice]]</f>
        <v>90.88</v>
      </c>
    </row>
    <row r="53" spans="1:9" customFormat="1">
      <c r="A53" s="1" t="s">
        <v>141</v>
      </c>
      <c r="B53" s="3">
        <v>44901</v>
      </c>
      <c r="C53" s="2" t="s">
        <v>18</v>
      </c>
      <c r="D53" s="2" t="s">
        <v>20</v>
      </c>
      <c r="E53" s="2" t="s">
        <v>12</v>
      </c>
      <c r="F53" s="2" t="s">
        <v>14</v>
      </c>
      <c r="G53" s="2">
        <v>29</v>
      </c>
      <c r="H53" s="4">
        <v>2.84</v>
      </c>
      <c r="I53" s="6">
        <f>Sales_Data[[#This Row],[Qty]]*Sales_Data[[#This Row],[UnitPrice]]</f>
        <v>82.36</v>
      </c>
    </row>
    <row r="54" spans="1:9" customFormat="1">
      <c r="A54" s="1" t="s">
        <v>154</v>
      </c>
      <c r="B54" s="3">
        <v>44940</v>
      </c>
      <c r="C54" s="2" t="s">
        <v>18</v>
      </c>
      <c r="D54" s="2" t="s">
        <v>19</v>
      </c>
      <c r="E54" s="2" t="s">
        <v>12</v>
      </c>
      <c r="F54" s="2" t="s">
        <v>14</v>
      </c>
      <c r="G54" s="2">
        <v>80</v>
      </c>
      <c r="H54" s="4">
        <v>2.84</v>
      </c>
      <c r="I54" s="6">
        <f>Sales_Data[[#This Row],[Qty]]*Sales_Data[[#This Row],[UnitPrice]]</f>
        <v>227.2</v>
      </c>
    </row>
    <row r="55" spans="1:9" customFormat="1">
      <c r="A55" s="1" t="s">
        <v>165</v>
      </c>
      <c r="B55" s="3">
        <v>44973</v>
      </c>
      <c r="C55" s="2" t="s">
        <v>18</v>
      </c>
      <c r="D55" s="2" t="s">
        <v>20</v>
      </c>
      <c r="E55" s="2" t="s">
        <v>12</v>
      </c>
      <c r="F55" s="2" t="s">
        <v>14</v>
      </c>
      <c r="G55" s="2">
        <v>29</v>
      </c>
      <c r="H55" s="4">
        <v>2.84</v>
      </c>
      <c r="I55" s="6">
        <f>Sales_Data[[#This Row],[Qty]]*Sales_Data[[#This Row],[UnitPrice]]</f>
        <v>82.36</v>
      </c>
    </row>
    <row r="56" spans="1:9" customFormat="1">
      <c r="A56" s="1" t="s">
        <v>179</v>
      </c>
      <c r="B56" s="3">
        <v>45014</v>
      </c>
      <c r="C56" s="2" t="s">
        <v>5</v>
      </c>
      <c r="D56" s="2" t="s">
        <v>17</v>
      </c>
      <c r="E56" s="2" t="s">
        <v>12</v>
      </c>
      <c r="F56" s="2" t="s">
        <v>14</v>
      </c>
      <c r="G56" s="2">
        <v>65</v>
      </c>
      <c r="H56" s="4">
        <v>2.84</v>
      </c>
      <c r="I56" s="6">
        <f>Sales_Data[[#This Row],[Qty]]*Sales_Data[[#This Row],[UnitPrice]]</f>
        <v>184.6</v>
      </c>
    </row>
    <row r="57" spans="1:9" customFormat="1">
      <c r="A57" s="1" t="s">
        <v>182</v>
      </c>
      <c r="B57" s="3">
        <v>45023</v>
      </c>
      <c r="C57" s="2" t="s">
        <v>5</v>
      </c>
      <c r="D57" s="2" t="s">
        <v>6</v>
      </c>
      <c r="E57" s="2" t="s">
        <v>12</v>
      </c>
      <c r="F57" s="2" t="s">
        <v>14</v>
      </c>
      <c r="G57" s="2">
        <v>123</v>
      </c>
      <c r="H57" s="4">
        <v>2.84</v>
      </c>
      <c r="I57" s="6">
        <f>Sales_Data[[#This Row],[Qty]]*Sales_Data[[#This Row],[UnitPrice]]</f>
        <v>349.32</v>
      </c>
    </row>
    <row r="58" spans="1:9" customFormat="1">
      <c r="A58" s="1" t="s">
        <v>193</v>
      </c>
      <c r="B58" s="3">
        <v>45056</v>
      </c>
      <c r="C58" s="2" t="s">
        <v>5</v>
      </c>
      <c r="D58" s="2" t="s">
        <v>17</v>
      </c>
      <c r="E58" s="2" t="s">
        <v>12</v>
      </c>
      <c r="F58" s="2" t="s">
        <v>14</v>
      </c>
      <c r="G58" s="2">
        <v>33</v>
      </c>
      <c r="H58" s="4">
        <v>2.84</v>
      </c>
      <c r="I58" s="6">
        <f>Sales_Data[[#This Row],[Qty]]*Sales_Data[[#This Row],[UnitPrice]]</f>
        <v>93.72</v>
      </c>
    </row>
    <row r="59" spans="1:9" customFormat="1">
      <c r="A59" s="1" t="s">
        <v>200</v>
      </c>
      <c r="B59" s="3">
        <v>45077</v>
      </c>
      <c r="C59" s="2" t="s">
        <v>18</v>
      </c>
      <c r="D59" s="2" t="s">
        <v>20</v>
      </c>
      <c r="E59" s="2" t="s">
        <v>12</v>
      </c>
      <c r="F59" s="2" t="s">
        <v>14</v>
      </c>
      <c r="G59" s="2">
        <v>44</v>
      </c>
      <c r="H59" s="4">
        <v>2.84</v>
      </c>
      <c r="I59" s="6">
        <f>Sales_Data[[#This Row],[Qty]]*Sales_Data[[#This Row],[UnitPrice]]</f>
        <v>124.96</v>
      </c>
    </row>
    <row r="60" spans="1:9" customFormat="1">
      <c r="A60" s="1" t="s">
        <v>206</v>
      </c>
      <c r="B60" s="3">
        <v>45095</v>
      </c>
      <c r="C60" s="2" t="s">
        <v>5</v>
      </c>
      <c r="D60" s="2" t="s">
        <v>17</v>
      </c>
      <c r="E60" s="2" t="s">
        <v>12</v>
      </c>
      <c r="F60" s="2" t="s">
        <v>14</v>
      </c>
      <c r="G60" s="2">
        <v>40</v>
      </c>
      <c r="H60" s="4">
        <v>2.84</v>
      </c>
      <c r="I60" s="6">
        <f>Sales_Data[[#This Row],[Qty]]*Sales_Data[[#This Row],[UnitPrice]]</f>
        <v>113.6</v>
      </c>
    </row>
    <row r="61" spans="1:9" customFormat="1">
      <c r="A61" s="1" t="s">
        <v>223</v>
      </c>
      <c r="B61" s="3">
        <v>45146</v>
      </c>
      <c r="C61" s="2" t="s">
        <v>18</v>
      </c>
      <c r="D61" s="2" t="s">
        <v>20</v>
      </c>
      <c r="E61" s="2" t="s">
        <v>12</v>
      </c>
      <c r="F61" s="2" t="s">
        <v>14</v>
      </c>
      <c r="G61" s="2">
        <v>38</v>
      </c>
      <c r="H61" s="4">
        <v>2.84</v>
      </c>
      <c r="I61" s="6">
        <f>Sales_Data[[#This Row],[Qty]]*Sales_Data[[#This Row],[UnitPrice]]</f>
        <v>107.91999999999999</v>
      </c>
    </row>
    <row r="62" spans="1:9" customFormat="1">
      <c r="A62" s="1" t="s">
        <v>228</v>
      </c>
      <c r="B62" s="3">
        <v>45161</v>
      </c>
      <c r="C62" s="2" t="s">
        <v>5</v>
      </c>
      <c r="D62" s="2" t="s">
        <v>17</v>
      </c>
      <c r="E62" s="2" t="s">
        <v>12</v>
      </c>
      <c r="F62" s="2" t="s">
        <v>14</v>
      </c>
      <c r="G62" s="2">
        <v>41</v>
      </c>
      <c r="H62" s="4">
        <v>2.84</v>
      </c>
      <c r="I62" s="6">
        <f>Sales_Data[[#This Row],[Qty]]*Sales_Data[[#This Row],[UnitPrice]]</f>
        <v>116.44</v>
      </c>
    </row>
    <row r="63" spans="1:9" customFormat="1">
      <c r="A63" s="1" t="s">
        <v>242</v>
      </c>
      <c r="B63" s="3">
        <v>45203</v>
      </c>
      <c r="C63" s="2" t="s">
        <v>18</v>
      </c>
      <c r="D63" s="2" t="s">
        <v>19</v>
      </c>
      <c r="E63" s="2" t="s">
        <v>12</v>
      </c>
      <c r="F63" s="2" t="s">
        <v>14</v>
      </c>
      <c r="G63" s="2">
        <v>47</v>
      </c>
      <c r="H63" s="4">
        <v>2.84</v>
      </c>
      <c r="I63" s="6">
        <f>Sales_Data[[#This Row],[Qty]]*Sales_Data[[#This Row],[UnitPrice]]</f>
        <v>133.47999999999999</v>
      </c>
    </row>
    <row r="64" spans="1:9" customFormat="1">
      <c r="A64" s="1" t="s">
        <v>263</v>
      </c>
      <c r="B64" s="3">
        <v>45266</v>
      </c>
      <c r="C64" s="2" t="s">
        <v>18</v>
      </c>
      <c r="D64" s="2" t="s">
        <v>19</v>
      </c>
      <c r="E64" s="2" t="s">
        <v>12</v>
      </c>
      <c r="F64" s="2" t="s">
        <v>14</v>
      </c>
      <c r="G64" s="2">
        <v>100</v>
      </c>
      <c r="H64" s="4">
        <v>2.84</v>
      </c>
      <c r="I64" s="6">
        <f>Sales_Data[[#This Row],[Qty]]*Sales_Data[[#This Row],[UnitPrice]]</f>
        <v>284</v>
      </c>
    </row>
    <row r="65" spans="1:9" customFormat="1">
      <c r="A65" s="1" t="s">
        <v>271</v>
      </c>
      <c r="B65" s="3">
        <v>45290</v>
      </c>
      <c r="C65" s="2" t="s">
        <v>18</v>
      </c>
      <c r="D65" s="2" t="s">
        <v>19</v>
      </c>
      <c r="E65" s="2" t="s">
        <v>12</v>
      </c>
      <c r="F65" s="2" t="s">
        <v>14</v>
      </c>
      <c r="G65" s="2">
        <v>44</v>
      </c>
      <c r="H65" s="4">
        <v>2.84</v>
      </c>
      <c r="I65" s="6">
        <f>Sales_Data[[#This Row],[Qty]]*Sales_Data[[#This Row],[UnitPrice]]</f>
        <v>124.96</v>
      </c>
    </row>
    <row r="66" spans="1:9" customFormat="1" hidden="1">
      <c r="A66" s="1" t="s">
        <v>142</v>
      </c>
      <c r="B66" s="3">
        <v>44904</v>
      </c>
      <c r="C66" s="2" t="s">
        <v>5</v>
      </c>
      <c r="D66" s="2" t="s">
        <v>6</v>
      </c>
      <c r="E66" s="2" t="s">
        <v>8</v>
      </c>
      <c r="F66" s="2" t="s">
        <v>9</v>
      </c>
      <c r="G66" s="2">
        <v>30</v>
      </c>
      <c r="H66" s="4">
        <v>2.27</v>
      </c>
      <c r="I66" s="6">
        <f>Sales_Data[[#This Row],[Qty]]*Sales_Data[[#This Row],[UnitPrice]]</f>
        <v>68.099999999999994</v>
      </c>
    </row>
    <row r="67" spans="1:9" customFormat="1" hidden="1">
      <c r="A67" s="1" t="s">
        <v>208</v>
      </c>
      <c r="B67" s="3">
        <v>45101</v>
      </c>
      <c r="C67" s="2" t="s">
        <v>5</v>
      </c>
      <c r="D67" s="2" t="s">
        <v>6</v>
      </c>
      <c r="E67" s="2" t="s">
        <v>8</v>
      </c>
      <c r="F67" s="2" t="s">
        <v>9</v>
      </c>
      <c r="G67" s="2">
        <v>27</v>
      </c>
      <c r="H67" s="4">
        <v>2.27</v>
      </c>
      <c r="I67" s="6">
        <f>Sales_Data[[#This Row],[Qty]]*Sales_Data[[#This Row],[UnitPrice]]</f>
        <v>61.29</v>
      </c>
    </row>
    <row r="68" spans="1:9" customFormat="1" hidden="1">
      <c r="A68" s="1" t="s">
        <v>216</v>
      </c>
      <c r="B68" s="3">
        <v>45125</v>
      </c>
      <c r="C68" s="2" t="s">
        <v>5</v>
      </c>
      <c r="D68" s="2" t="s">
        <v>6</v>
      </c>
      <c r="E68" s="2" t="s">
        <v>8</v>
      </c>
      <c r="F68" s="2" t="s">
        <v>9</v>
      </c>
      <c r="G68" s="2">
        <v>22</v>
      </c>
      <c r="H68" s="4">
        <v>2.27</v>
      </c>
      <c r="I68" s="6">
        <f>Sales_Data[[#This Row],[Qty]]*Sales_Data[[#This Row],[UnitPrice]]</f>
        <v>49.94</v>
      </c>
    </row>
    <row r="69" spans="1:9" customFormat="1" hidden="1">
      <c r="A69" s="1" t="s">
        <v>32</v>
      </c>
      <c r="B69" s="3">
        <v>44574</v>
      </c>
      <c r="C69" s="2" t="s">
        <v>5</v>
      </c>
      <c r="D69" s="2" t="s">
        <v>6</v>
      </c>
      <c r="E69" s="2" t="s">
        <v>12</v>
      </c>
      <c r="F69" s="2" t="s">
        <v>7</v>
      </c>
      <c r="G69" s="2">
        <v>38</v>
      </c>
      <c r="H69" s="4">
        <v>2.1800000000000002</v>
      </c>
      <c r="I69" s="6">
        <f>Sales_Data[[#This Row],[Qty]]*Sales_Data[[#This Row],[UnitPrice]]</f>
        <v>82.84</v>
      </c>
    </row>
    <row r="70" spans="1:9" customFormat="1" hidden="1">
      <c r="A70" s="1" t="s">
        <v>38</v>
      </c>
      <c r="B70" s="3">
        <v>44592</v>
      </c>
      <c r="C70" s="2" t="s">
        <v>5</v>
      </c>
      <c r="D70" s="2" t="s">
        <v>6</v>
      </c>
      <c r="E70" s="2" t="s">
        <v>12</v>
      </c>
      <c r="F70" s="2" t="s">
        <v>7</v>
      </c>
      <c r="G70" s="2">
        <v>36</v>
      </c>
      <c r="H70" s="4">
        <v>2.1800000000000002</v>
      </c>
      <c r="I70" s="6">
        <f>Sales_Data[[#This Row],[Qty]]*Sales_Data[[#This Row],[UnitPrice]]</f>
        <v>78.48</v>
      </c>
    </row>
    <row r="71" spans="1:9" customFormat="1" hidden="1">
      <c r="A71" s="1" t="s">
        <v>76</v>
      </c>
      <c r="B71" s="3">
        <v>44706</v>
      </c>
      <c r="C71" s="2" t="s">
        <v>5</v>
      </c>
      <c r="D71" s="2" t="s">
        <v>6</v>
      </c>
      <c r="E71" s="2" t="s">
        <v>12</v>
      </c>
      <c r="F71" s="2" t="s">
        <v>7</v>
      </c>
      <c r="G71" s="2">
        <v>27</v>
      </c>
      <c r="H71" s="4">
        <v>2.1800000000000002</v>
      </c>
      <c r="I71" s="6">
        <f>Sales_Data[[#This Row],[Qty]]*Sales_Data[[#This Row],[UnitPrice]]</f>
        <v>58.860000000000007</v>
      </c>
    </row>
    <row r="72" spans="1:9" customFormat="1" hidden="1">
      <c r="A72" s="1" t="s">
        <v>104</v>
      </c>
      <c r="B72" s="3">
        <v>44790</v>
      </c>
      <c r="C72" s="2" t="s">
        <v>5</v>
      </c>
      <c r="D72" s="2" t="s">
        <v>6</v>
      </c>
      <c r="E72" s="2" t="s">
        <v>12</v>
      </c>
      <c r="F72" s="2" t="s">
        <v>7</v>
      </c>
      <c r="G72" s="2">
        <v>31</v>
      </c>
      <c r="H72" s="4">
        <v>2.1800000000000002</v>
      </c>
      <c r="I72" s="6">
        <f>Sales_Data[[#This Row],[Qty]]*Sales_Data[[#This Row],[UnitPrice]]</f>
        <v>67.58</v>
      </c>
    </row>
    <row r="73" spans="1:9" customFormat="1" hidden="1">
      <c r="A73" s="1" t="s">
        <v>111</v>
      </c>
      <c r="B73" s="3">
        <v>44811</v>
      </c>
      <c r="C73" s="2" t="s">
        <v>5</v>
      </c>
      <c r="D73" s="2" t="s">
        <v>6</v>
      </c>
      <c r="E73" s="2" t="s">
        <v>12</v>
      </c>
      <c r="F73" s="2" t="s">
        <v>7</v>
      </c>
      <c r="G73" s="2">
        <v>28</v>
      </c>
      <c r="H73" s="4">
        <v>2.1800000000000002</v>
      </c>
      <c r="I73" s="6">
        <f>Sales_Data[[#This Row],[Qty]]*Sales_Data[[#This Row],[UnitPrice]]</f>
        <v>61.040000000000006</v>
      </c>
    </row>
    <row r="74" spans="1:9" customFormat="1" hidden="1">
      <c r="A74" s="1" t="s">
        <v>115</v>
      </c>
      <c r="B74" s="3">
        <v>44823</v>
      </c>
      <c r="C74" s="2" t="s">
        <v>5</v>
      </c>
      <c r="D74" s="2" t="s">
        <v>17</v>
      </c>
      <c r="E74" s="2" t="s">
        <v>12</v>
      </c>
      <c r="F74" s="2" t="s">
        <v>7</v>
      </c>
      <c r="G74" s="2">
        <v>110</v>
      </c>
      <c r="H74" s="4">
        <v>2.1800000000000002</v>
      </c>
      <c r="I74" s="6">
        <f>Sales_Data[[#This Row],[Qty]]*Sales_Data[[#This Row],[UnitPrice]]</f>
        <v>239.8</v>
      </c>
    </row>
    <row r="75" spans="1:9" customFormat="1" hidden="1">
      <c r="A75" s="1" t="s">
        <v>118</v>
      </c>
      <c r="B75" s="3">
        <v>44832</v>
      </c>
      <c r="C75" s="2" t="s">
        <v>5</v>
      </c>
      <c r="D75" s="2" t="s">
        <v>6</v>
      </c>
      <c r="E75" s="2" t="s">
        <v>12</v>
      </c>
      <c r="F75" s="2" t="s">
        <v>7</v>
      </c>
      <c r="G75" s="2">
        <v>81</v>
      </c>
      <c r="H75" s="4">
        <v>2.1800000000000002</v>
      </c>
      <c r="I75" s="6">
        <f>Sales_Data[[#This Row],[Qty]]*Sales_Data[[#This Row],[UnitPrice]]</f>
        <v>176.58</v>
      </c>
    </row>
    <row r="76" spans="1:9" customFormat="1" hidden="1">
      <c r="A76" s="1" t="s">
        <v>123</v>
      </c>
      <c r="B76" s="3">
        <v>44847</v>
      </c>
      <c r="C76" s="2" t="s">
        <v>5</v>
      </c>
      <c r="D76" s="2" t="s">
        <v>17</v>
      </c>
      <c r="E76" s="2" t="s">
        <v>12</v>
      </c>
      <c r="F76" s="2" t="s">
        <v>7</v>
      </c>
      <c r="G76" s="2">
        <v>224</v>
      </c>
      <c r="H76" s="4">
        <v>2.1800000000000002</v>
      </c>
      <c r="I76" s="6">
        <f>Sales_Data[[#This Row],[Qty]]*Sales_Data[[#This Row],[UnitPrice]]</f>
        <v>488.32000000000005</v>
      </c>
    </row>
    <row r="77" spans="1:9" customFormat="1" hidden="1">
      <c r="A77" s="1" t="s">
        <v>127</v>
      </c>
      <c r="B77" s="3">
        <v>44859</v>
      </c>
      <c r="C77" s="2" t="s">
        <v>5</v>
      </c>
      <c r="D77" s="2" t="s">
        <v>6</v>
      </c>
      <c r="E77" s="2" t="s">
        <v>12</v>
      </c>
      <c r="F77" s="2" t="s">
        <v>7</v>
      </c>
      <c r="G77" s="2">
        <v>40</v>
      </c>
      <c r="H77" s="4">
        <v>2.1800000000000002</v>
      </c>
      <c r="I77" s="6">
        <f>Sales_Data[[#This Row],[Qty]]*Sales_Data[[#This Row],[UnitPrice]]</f>
        <v>87.2</v>
      </c>
    </row>
    <row r="78" spans="1:9" customFormat="1" hidden="1">
      <c r="A78" s="1" t="s">
        <v>149</v>
      </c>
      <c r="B78" s="3">
        <v>44925</v>
      </c>
      <c r="C78" s="2" t="s">
        <v>18</v>
      </c>
      <c r="D78" s="2" t="s">
        <v>20</v>
      </c>
      <c r="E78" s="2" t="s">
        <v>12</v>
      </c>
      <c r="F78" s="2" t="s">
        <v>7</v>
      </c>
      <c r="G78" s="2">
        <v>83</v>
      </c>
      <c r="H78" s="4">
        <v>2.1800000000000002</v>
      </c>
      <c r="I78" s="6">
        <f>Sales_Data[[#This Row],[Qty]]*Sales_Data[[#This Row],[UnitPrice]]</f>
        <v>180.94000000000003</v>
      </c>
    </row>
    <row r="79" spans="1:9" customFormat="1" hidden="1">
      <c r="A79" s="1" t="s">
        <v>150</v>
      </c>
      <c r="B79" s="3">
        <v>44928</v>
      </c>
      <c r="C79" s="2" t="s">
        <v>5</v>
      </c>
      <c r="D79" s="2" t="s">
        <v>6</v>
      </c>
      <c r="E79" s="2" t="s">
        <v>12</v>
      </c>
      <c r="F79" s="2" t="s">
        <v>7</v>
      </c>
      <c r="G79" s="2">
        <v>32</v>
      </c>
      <c r="H79" s="4">
        <v>2.1800000000000002</v>
      </c>
      <c r="I79" s="6">
        <f>Sales_Data[[#This Row],[Qty]]*Sales_Data[[#This Row],[UnitPrice]]</f>
        <v>69.760000000000005</v>
      </c>
    </row>
    <row r="80" spans="1:9" customFormat="1" hidden="1">
      <c r="A80" s="1" t="s">
        <v>158</v>
      </c>
      <c r="B80" s="3">
        <v>44952</v>
      </c>
      <c r="C80" s="2" t="s">
        <v>5</v>
      </c>
      <c r="D80" s="2" t="s">
        <v>6</v>
      </c>
      <c r="E80" s="2" t="s">
        <v>12</v>
      </c>
      <c r="F80" s="2" t="s">
        <v>7</v>
      </c>
      <c r="G80" s="2">
        <v>52</v>
      </c>
      <c r="H80" s="4">
        <v>2.1800000000000002</v>
      </c>
      <c r="I80" s="6">
        <f>Sales_Data[[#This Row],[Qty]]*Sales_Data[[#This Row],[UnitPrice]]</f>
        <v>113.36000000000001</v>
      </c>
    </row>
    <row r="81" spans="1:9" customFormat="1" hidden="1">
      <c r="A81" s="1" t="s">
        <v>161</v>
      </c>
      <c r="B81" s="3">
        <v>44961</v>
      </c>
      <c r="C81" s="2" t="s">
        <v>18</v>
      </c>
      <c r="D81" s="2" t="s">
        <v>19</v>
      </c>
      <c r="E81" s="2" t="s">
        <v>12</v>
      </c>
      <c r="F81" s="2" t="s">
        <v>7</v>
      </c>
      <c r="G81" s="2">
        <v>58</v>
      </c>
      <c r="H81" s="4">
        <v>2.1800000000000002</v>
      </c>
      <c r="I81" s="6">
        <f>Sales_Data[[#This Row],[Qty]]*Sales_Data[[#This Row],[UnitPrice]]</f>
        <v>126.44000000000001</v>
      </c>
    </row>
    <row r="82" spans="1:9" customFormat="1" hidden="1">
      <c r="A82" s="1" t="s">
        <v>168</v>
      </c>
      <c r="B82" s="3">
        <v>44982</v>
      </c>
      <c r="C82" s="2" t="s">
        <v>18</v>
      </c>
      <c r="D82" s="2" t="s">
        <v>19</v>
      </c>
      <c r="E82" s="2" t="s">
        <v>12</v>
      </c>
      <c r="F82" s="2" t="s">
        <v>7</v>
      </c>
      <c r="G82" s="2">
        <v>30</v>
      </c>
      <c r="H82" s="4">
        <v>2.1800000000000002</v>
      </c>
      <c r="I82" s="6">
        <f>Sales_Data[[#This Row],[Qty]]*Sales_Data[[#This Row],[UnitPrice]]</f>
        <v>65.400000000000006</v>
      </c>
    </row>
    <row r="83" spans="1:9" customFormat="1" hidden="1">
      <c r="A83" s="1" t="s">
        <v>181</v>
      </c>
      <c r="B83" s="3">
        <v>45020</v>
      </c>
      <c r="C83" s="2" t="s">
        <v>5</v>
      </c>
      <c r="D83" s="2" t="s">
        <v>6</v>
      </c>
      <c r="E83" s="2" t="s">
        <v>12</v>
      </c>
      <c r="F83" s="2" t="s">
        <v>7</v>
      </c>
      <c r="G83" s="2">
        <v>36</v>
      </c>
      <c r="H83" s="4">
        <v>2.1800000000000002</v>
      </c>
      <c r="I83" s="6">
        <f>Sales_Data[[#This Row],[Qty]]*Sales_Data[[#This Row],[UnitPrice]]</f>
        <v>78.48</v>
      </c>
    </row>
    <row r="84" spans="1:9" customFormat="1" hidden="1">
      <c r="A84" s="1" t="s">
        <v>190</v>
      </c>
      <c r="B84" s="3">
        <v>45047</v>
      </c>
      <c r="C84" s="2" t="s">
        <v>18</v>
      </c>
      <c r="D84" s="2" t="s">
        <v>19</v>
      </c>
      <c r="E84" s="2" t="s">
        <v>12</v>
      </c>
      <c r="F84" s="2" t="s">
        <v>7</v>
      </c>
      <c r="G84" s="2">
        <v>77</v>
      </c>
      <c r="H84" s="4">
        <v>2.1800000000000002</v>
      </c>
      <c r="I84" s="6">
        <f>Sales_Data[[#This Row],[Qty]]*Sales_Data[[#This Row],[UnitPrice]]</f>
        <v>167.86</v>
      </c>
    </row>
    <row r="85" spans="1:9" customFormat="1" hidden="1">
      <c r="A85" s="1" t="s">
        <v>199</v>
      </c>
      <c r="B85" s="3">
        <v>45074</v>
      </c>
      <c r="C85" s="2" t="s">
        <v>18</v>
      </c>
      <c r="D85" s="2" t="s">
        <v>20</v>
      </c>
      <c r="E85" s="2" t="s">
        <v>12</v>
      </c>
      <c r="F85" s="2" t="s">
        <v>7</v>
      </c>
      <c r="G85" s="2">
        <v>36</v>
      </c>
      <c r="H85" s="4">
        <v>2.1800000000000002</v>
      </c>
      <c r="I85" s="6">
        <f>Sales_Data[[#This Row],[Qty]]*Sales_Data[[#This Row],[UnitPrice]]</f>
        <v>78.48</v>
      </c>
    </row>
    <row r="86" spans="1:9" customFormat="1" hidden="1">
      <c r="A86" s="1" t="s">
        <v>219</v>
      </c>
      <c r="B86" s="3">
        <v>45134</v>
      </c>
      <c r="C86" s="2" t="s">
        <v>18</v>
      </c>
      <c r="D86" s="2" t="s">
        <v>19</v>
      </c>
      <c r="E86" s="2" t="s">
        <v>12</v>
      </c>
      <c r="F86" s="2" t="s">
        <v>7</v>
      </c>
      <c r="G86" s="2">
        <v>20</v>
      </c>
      <c r="H86" s="4">
        <v>2.1800000000000002</v>
      </c>
      <c r="I86" s="6">
        <f>Sales_Data[[#This Row],[Qty]]*Sales_Data[[#This Row],[UnitPrice]]</f>
        <v>43.6</v>
      </c>
    </row>
    <row r="87" spans="1:9" customFormat="1" hidden="1">
      <c r="A87" s="1" t="s">
        <v>230</v>
      </c>
      <c r="B87" s="3">
        <v>45167</v>
      </c>
      <c r="C87" s="2" t="s">
        <v>5</v>
      </c>
      <c r="D87" s="2" t="s">
        <v>6</v>
      </c>
      <c r="E87" s="2" t="s">
        <v>12</v>
      </c>
      <c r="F87" s="2" t="s">
        <v>7</v>
      </c>
      <c r="G87" s="2">
        <v>136</v>
      </c>
      <c r="H87" s="4">
        <v>2.1800000000000002</v>
      </c>
      <c r="I87" s="6">
        <f>Sales_Data[[#This Row],[Qty]]*Sales_Data[[#This Row],[UnitPrice]]</f>
        <v>296.48</v>
      </c>
    </row>
    <row r="88" spans="1:9" customFormat="1" hidden="1">
      <c r="A88" s="1" t="s">
        <v>238</v>
      </c>
      <c r="B88" s="3">
        <v>45191</v>
      </c>
      <c r="C88" s="2" t="s">
        <v>5</v>
      </c>
      <c r="D88" s="2" t="s">
        <v>6</v>
      </c>
      <c r="E88" s="2" t="s">
        <v>12</v>
      </c>
      <c r="F88" s="2" t="s">
        <v>7</v>
      </c>
      <c r="G88" s="2">
        <v>40</v>
      </c>
      <c r="H88" s="4">
        <v>2.1800000000000002</v>
      </c>
      <c r="I88" s="6">
        <f>Sales_Data[[#This Row],[Qty]]*Sales_Data[[#This Row],[UnitPrice]]</f>
        <v>87.2</v>
      </c>
    </row>
    <row r="89" spans="1:9" customFormat="1" hidden="1">
      <c r="A89" s="1" t="s">
        <v>243</v>
      </c>
      <c r="B89" s="3">
        <v>45206</v>
      </c>
      <c r="C89" s="2" t="s">
        <v>5</v>
      </c>
      <c r="D89" s="2" t="s">
        <v>17</v>
      </c>
      <c r="E89" s="2" t="s">
        <v>12</v>
      </c>
      <c r="F89" s="2" t="s">
        <v>7</v>
      </c>
      <c r="G89" s="2">
        <v>175</v>
      </c>
      <c r="H89" s="4">
        <v>2.1800000000000002</v>
      </c>
      <c r="I89" s="6">
        <f>Sales_Data[[#This Row],[Qty]]*Sales_Data[[#This Row],[UnitPrice]]</f>
        <v>381.5</v>
      </c>
    </row>
    <row r="90" spans="1:9" customFormat="1" hidden="1">
      <c r="A90" s="1" t="s">
        <v>246</v>
      </c>
      <c r="B90" s="3">
        <v>45215</v>
      </c>
      <c r="C90" s="2" t="s">
        <v>5</v>
      </c>
      <c r="D90" s="2" t="s">
        <v>6</v>
      </c>
      <c r="E90" s="2" t="s">
        <v>12</v>
      </c>
      <c r="F90" s="2" t="s">
        <v>7</v>
      </c>
      <c r="G90" s="2">
        <v>87</v>
      </c>
      <c r="H90" s="4">
        <v>2.1800000000000002</v>
      </c>
      <c r="I90" s="6">
        <f>Sales_Data[[#This Row],[Qty]]*Sales_Data[[#This Row],[UnitPrice]]</f>
        <v>189.66000000000003</v>
      </c>
    </row>
    <row r="91" spans="1:9" customFormat="1" hidden="1">
      <c r="A91" s="1" t="s">
        <v>267</v>
      </c>
      <c r="B91" s="3">
        <v>45278</v>
      </c>
      <c r="C91" s="2" t="s">
        <v>5</v>
      </c>
      <c r="D91" s="2" t="s">
        <v>6</v>
      </c>
      <c r="E91" s="2" t="s">
        <v>12</v>
      </c>
      <c r="F91" s="2" t="s">
        <v>7</v>
      </c>
      <c r="G91" s="2">
        <v>34</v>
      </c>
      <c r="H91" s="4">
        <v>2.1800000000000002</v>
      </c>
      <c r="I91" s="6">
        <f>Sales_Data[[#This Row],[Qty]]*Sales_Data[[#This Row],[UnitPrice]]</f>
        <v>74.12</v>
      </c>
    </row>
    <row r="92" spans="1:9" customFormat="1" hidden="1">
      <c r="A92" s="1" t="s">
        <v>44</v>
      </c>
      <c r="B92" s="3">
        <v>44610</v>
      </c>
      <c r="C92" s="2" t="s">
        <v>5</v>
      </c>
      <c r="D92" s="2" t="s">
        <v>6</v>
      </c>
      <c r="E92" s="2" t="s">
        <v>12</v>
      </c>
      <c r="F92" s="2" t="s">
        <v>7</v>
      </c>
      <c r="G92" s="2">
        <v>43</v>
      </c>
      <c r="H92" s="4">
        <v>2.1799999999999997</v>
      </c>
      <c r="I92" s="6">
        <f>Sales_Data[[#This Row],[Qty]]*Sales_Data[[#This Row],[UnitPrice]]</f>
        <v>93.739999999999981</v>
      </c>
    </row>
    <row r="93" spans="1:9" customFormat="1" hidden="1">
      <c r="A93" s="1" t="s">
        <v>133</v>
      </c>
      <c r="B93" s="3">
        <v>44877</v>
      </c>
      <c r="C93" s="2" t="s">
        <v>18</v>
      </c>
      <c r="D93" s="2" t="s">
        <v>20</v>
      </c>
      <c r="E93" s="2" t="s">
        <v>12</v>
      </c>
      <c r="F93" s="2" t="s">
        <v>7</v>
      </c>
      <c r="G93" s="2">
        <v>103</v>
      </c>
      <c r="H93" s="4">
        <v>2.1799999999999997</v>
      </c>
      <c r="I93" s="6">
        <f>Sales_Data[[#This Row],[Qty]]*Sales_Data[[#This Row],[UnitPrice]]</f>
        <v>224.53999999999996</v>
      </c>
    </row>
    <row r="94" spans="1:9" customFormat="1" hidden="1">
      <c r="A94" s="1" t="s">
        <v>140</v>
      </c>
      <c r="B94" s="3">
        <v>44898</v>
      </c>
      <c r="C94" s="2" t="s">
        <v>18</v>
      </c>
      <c r="D94" s="2" t="s">
        <v>20</v>
      </c>
      <c r="E94" s="2" t="s">
        <v>12</v>
      </c>
      <c r="F94" s="2" t="s">
        <v>7</v>
      </c>
      <c r="G94" s="2">
        <v>139</v>
      </c>
      <c r="H94" s="4">
        <v>2.1799999999999997</v>
      </c>
      <c r="I94" s="6">
        <f>Sales_Data[[#This Row],[Qty]]*Sales_Data[[#This Row],[UnitPrice]]</f>
        <v>303.02</v>
      </c>
    </row>
    <row r="95" spans="1:9" customFormat="1" hidden="1">
      <c r="A95" s="1" t="s">
        <v>147</v>
      </c>
      <c r="B95" s="3">
        <v>44919</v>
      </c>
      <c r="C95" s="2" t="s">
        <v>5</v>
      </c>
      <c r="D95" s="2" t="s">
        <v>17</v>
      </c>
      <c r="E95" s="2" t="s">
        <v>12</v>
      </c>
      <c r="F95" s="2" t="s">
        <v>7</v>
      </c>
      <c r="G95" s="2">
        <v>237</v>
      </c>
      <c r="H95" s="4">
        <v>2.1799999999999997</v>
      </c>
      <c r="I95" s="6">
        <f>Sales_Data[[#This Row],[Qty]]*Sales_Data[[#This Row],[UnitPrice]]</f>
        <v>516.66</v>
      </c>
    </row>
    <row r="96" spans="1:9" customFormat="1" hidden="1">
      <c r="A96" s="1" t="s">
        <v>213</v>
      </c>
      <c r="B96" s="3">
        <v>45116</v>
      </c>
      <c r="C96" s="2" t="s">
        <v>5</v>
      </c>
      <c r="D96" s="2" t="s">
        <v>17</v>
      </c>
      <c r="E96" s="2" t="s">
        <v>12</v>
      </c>
      <c r="F96" s="2" t="s">
        <v>7</v>
      </c>
      <c r="G96" s="2">
        <v>37</v>
      </c>
      <c r="H96" s="4">
        <v>2.1799999999999997</v>
      </c>
      <c r="I96" s="6">
        <f>Sales_Data[[#This Row],[Qty]]*Sales_Data[[#This Row],[UnitPrice]]</f>
        <v>80.66</v>
      </c>
    </row>
    <row r="97" spans="1:9" customFormat="1" hidden="1">
      <c r="A97" s="1" t="s">
        <v>222</v>
      </c>
      <c r="B97" s="3">
        <v>45143</v>
      </c>
      <c r="C97" s="2" t="s">
        <v>18</v>
      </c>
      <c r="D97" s="2" t="s">
        <v>20</v>
      </c>
      <c r="E97" s="2" t="s">
        <v>12</v>
      </c>
      <c r="F97" s="2" t="s">
        <v>7</v>
      </c>
      <c r="G97" s="2">
        <v>90</v>
      </c>
      <c r="H97" s="4">
        <v>2.1799999999999997</v>
      </c>
      <c r="I97" s="6">
        <f>Sales_Data[[#This Row],[Qty]]*Sales_Data[[#This Row],[UnitPrice]]</f>
        <v>196.2</v>
      </c>
    </row>
    <row r="98" spans="1:9" customFormat="1" hidden="1">
      <c r="A98" s="1" t="s">
        <v>256</v>
      </c>
      <c r="B98" s="3">
        <v>45245</v>
      </c>
      <c r="C98" s="2" t="s">
        <v>5</v>
      </c>
      <c r="D98" s="2" t="s">
        <v>17</v>
      </c>
      <c r="E98" s="2" t="s">
        <v>12</v>
      </c>
      <c r="F98" s="2" t="s">
        <v>7</v>
      </c>
      <c r="G98" s="2">
        <v>146</v>
      </c>
      <c r="H98" s="4">
        <v>2.1799999999999997</v>
      </c>
      <c r="I98" s="6">
        <f>Sales_Data[[#This Row],[Qty]]*Sales_Data[[#This Row],[UnitPrice]]</f>
        <v>318.27999999999997</v>
      </c>
    </row>
    <row r="99" spans="1:9" customFormat="1" hidden="1">
      <c r="A99" s="1" t="s">
        <v>259</v>
      </c>
      <c r="B99" s="3">
        <v>45254</v>
      </c>
      <c r="C99" s="2" t="s">
        <v>5</v>
      </c>
      <c r="D99" s="2" t="s">
        <v>6</v>
      </c>
      <c r="E99" s="2" t="s">
        <v>12</v>
      </c>
      <c r="F99" s="2" t="s">
        <v>7</v>
      </c>
      <c r="G99" s="2">
        <v>139</v>
      </c>
      <c r="H99" s="4">
        <v>2.1799999999999997</v>
      </c>
      <c r="I99" s="6">
        <f>Sales_Data[[#This Row],[Qty]]*Sales_Data[[#This Row],[UnitPrice]]</f>
        <v>303.02</v>
      </c>
    </row>
    <row r="100" spans="1:9" customFormat="1" hidden="1">
      <c r="A100" s="1" t="s">
        <v>31</v>
      </c>
      <c r="B100" s="3">
        <v>44571</v>
      </c>
      <c r="C100" s="2" t="s">
        <v>5</v>
      </c>
      <c r="D100" s="2" t="s">
        <v>17</v>
      </c>
      <c r="E100" s="2" t="s">
        <v>12</v>
      </c>
      <c r="F100" s="2" t="s">
        <v>13</v>
      </c>
      <c r="G100" s="2">
        <v>82</v>
      </c>
      <c r="H100" s="4">
        <v>1.87</v>
      </c>
      <c r="I100" s="6">
        <f>Sales_Data[[#This Row],[Qty]]*Sales_Data[[#This Row],[UnitPrice]]</f>
        <v>153.34</v>
      </c>
    </row>
    <row r="101" spans="1:9" customFormat="1" hidden="1">
      <c r="A101" s="1" t="s">
        <v>46</v>
      </c>
      <c r="B101" s="3">
        <v>44616</v>
      </c>
      <c r="C101" s="2" t="s">
        <v>18</v>
      </c>
      <c r="D101" s="2" t="s">
        <v>19</v>
      </c>
      <c r="E101" s="2" t="s">
        <v>8</v>
      </c>
      <c r="F101" s="2" t="s">
        <v>10</v>
      </c>
      <c r="G101" s="2">
        <v>42</v>
      </c>
      <c r="H101" s="4">
        <v>1.87</v>
      </c>
      <c r="I101" s="6">
        <f>Sales_Data[[#This Row],[Qty]]*Sales_Data[[#This Row],[UnitPrice]]</f>
        <v>78.540000000000006</v>
      </c>
    </row>
    <row r="102" spans="1:9" customFormat="1" hidden="1">
      <c r="A102" s="1" t="s">
        <v>55</v>
      </c>
      <c r="B102" s="3">
        <v>44643</v>
      </c>
      <c r="C102" s="2" t="s">
        <v>18</v>
      </c>
      <c r="D102" s="2" t="s">
        <v>20</v>
      </c>
      <c r="E102" s="2" t="s">
        <v>12</v>
      </c>
      <c r="F102" s="2" t="s">
        <v>13</v>
      </c>
      <c r="G102" s="2">
        <v>39</v>
      </c>
      <c r="H102" s="4">
        <v>1.87</v>
      </c>
      <c r="I102" s="6">
        <f>Sales_Data[[#This Row],[Qty]]*Sales_Data[[#This Row],[UnitPrice]]</f>
        <v>72.930000000000007</v>
      </c>
    </row>
    <row r="103" spans="1:9" customFormat="1" hidden="1">
      <c r="A103" s="1" t="s">
        <v>56</v>
      </c>
      <c r="B103" s="3">
        <v>44646</v>
      </c>
      <c r="C103" s="2" t="s">
        <v>5</v>
      </c>
      <c r="D103" s="2" t="s">
        <v>6</v>
      </c>
      <c r="E103" s="2" t="s">
        <v>8</v>
      </c>
      <c r="F103" s="2" t="s">
        <v>10</v>
      </c>
      <c r="G103" s="2">
        <v>103</v>
      </c>
      <c r="H103" s="4">
        <v>1.87</v>
      </c>
      <c r="I103" s="6">
        <f>Sales_Data[[#This Row],[Qty]]*Sales_Data[[#This Row],[UnitPrice]]</f>
        <v>192.61</v>
      </c>
    </row>
    <row r="104" spans="1:9" customFormat="1" hidden="1">
      <c r="A104" s="1" t="s">
        <v>68</v>
      </c>
      <c r="B104" s="3">
        <v>44682</v>
      </c>
      <c r="C104" s="2" t="s">
        <v>18</v>
      </c>
      <c r="D104" s="2" t="s">
        <v>20</v>
      </c>
      <c r="E104" s="2" t="s">
        <v>12</v>
      </c>
      <c r="F104" s="2" t="s">
        <v>13</v>
      </c>
      <c r="G104" s="2">
        <v>63</v>
      </c>
      <c r="H104" s="4">
        <v>1.87</v>
      </c>
      <c r="I104" s="6">
        <f>Sales_Data[[#This Row],[Qty]]*Sales_Data[[#This Row],[UnitPrice]]</f>
        <v>117.81</v>
      </c>
    </row>
    <row r="105" spans="1:9" customFormat="1" hidden="1">
      <c r="A105" s="1" t="s">
        <v>80</v>
      </c>
      <c r="B105" s="3">
        <v>44718</v>
      </c>
      <c r="C105" s="2" t="s">
        <v>5</v>
      </c>
      <c r="D105" s="2" t="s">
        <v>17</v>
      </c>
      <c r="E105" s="2" t="s">
        <v>12</v>
      </c>
      <c r="F105" s="2" t="s">
        <v>13</v>
      </c>
      <c r="G105" s="2">
        <v>76</v>
      </c>
      <c r="H105" s="4">
        <v>1.87</v>
      </c>
      <c r="I105" s="6">
        <f>Sales_Data[[#This Row],[Qty]]*Sales_Data[[#This Row],[UnitPrice]]</f>
        <v>142.12</v>
      </c>
    </row>
    <row r="106" spans="1:9" customFormat="1" hidden="1">
      <c r="A106" s="1" t="s">
        <v>93</v>
      </c>
      <c r="B106" s="3">
        <v>44757</v>
      </c>
      <c r="C106" s="2" t="s">
        <v>18</v>
      </c>
      <c r="D106" s="2" t="s">
        <v>19</v>
      </c>
      <c r="E106" s="2" t="s">
        <v>12</v>
      </c>
      <c r="F106" s="2" t="s">
        <v>13</v>
      </c>
      <c r="G106" s="2">
        <v>75</v>
      </c>
      <c r="H106" s="4">
        <v>1.87</v>
      </c>
      <c r="I106" s="6">
        <f>Sales_Data[[#This Row],[Qty]]*Sales_Data[[#This Row],[UnitPrice]]</f>
        <v>140.25</v>
      </c>
    </row>
    <row r="107" spans="1:9" customFormat="1" hidden="1">
      <c r="A107" s="1" t="s">
        <v>96</v>
      </c>
      <c r="B107" s="3">
        <v>44766</v>
      </c>
      <c r="C107" s="2" t="s">
        <v>18</v>
      </c>
      <c r="D107" s="2" t="s">
        <v>20</v>
      </c>
      <c r="E107" s="2" t="s">
        <v>8</v>
      </c>
      <c r="F107" s="2" t="s">
        <v>10</v>
      </c>
      <c r="G107" s="2">
        <v>51</v>
      </c>
      <c r="H107" s="4">
        <v>1.87</v>
      </c>
      <c r="I107" s="6">
        <f>Sales_Data[[#This Row],[Qty]]*Sales_Data[[#This Row],[UnitPrice]]</f>
        <v>95.37</v>
      </c>
    </row>
    <row r="108" spans="1:9" customFormat="1" hidden="1">
      <c r="A108" s="1" t="s">
        <v>100</v>
      </c>
      <c r="B108" s="3">
        <v>44778</v>
      </c>
      <c r="C108" s="2" t="s">
        <v>18</v>
      </c>
      <c r="D108" s="2" t="s">
        <v>19</v>
      </c>
      <c r="E108" s="2" t="s">
        <v>12</v>
      </c>
      <c r="F108" s="2" t="s">
        <v>13</v>
      </c>
      <c r="G108" s="2">
        <v>107</v>
      </c>
      <c r="H108" s="4">
        <v>1.87</v>
      </c>
      <c r="I108" s="6">
        <f>Sales_Data[[#This Row],[Qty]]*Sales_Data[[#This Row],[UnitPrice]]</f>
        <v>200.09</v>
      </c>
    </row>
    <row r="109" spans="1:9" customFormat="1" hidden="1">
      <c r="A109" s="1" t="s">
        <v>103</v>
      </c>
      <c r="B109" s="3">
        <v>44787</v>
      </c>
      <c r="C109" s="2" t="s">
        <v>18</v>
      </c>
      <c r="D109" s="2" t="s">
        <v>20</v>
      </c>
      <c r="E109" s="2" t="s">
        <v>12</v>
      </c>
      <c r="F109" s="2" t="s">
        <v>13</v>
      </c>
      <c r="G109" s="2">
        <v>70</v>
      </c>
      <c r="H109" s="4">
        <v>1.87</v>
      </c>
      <c r="I109" s="6">
        <f>Sales_Data[[#This Row],[Qty]]*Sales_Data[[#This Row],[UnitPrice]]</f>
        <v>130.9</v>
      </c>
    </row>
    <row r="110" spans="1:9" customFormat="1" hidden="1">
      <c r="A110" s="1" t="s">
        <v>108</v>
      </c>
      <c r="B110" s="3">
        <v>44802</v>
      </c>
      <c r="C110" s="2" t="s">
        <v>5</v>
      </c>
      <c r="D110" s="2" t="s">
        <v>17</v>
      </c>
      <c r="E110" s="2" t="s">
        <v>8</v>
      </c>
      <c r="F110" s="2" t="s">
        <v>10</v>
      </c>
      <c r="G110" s="2">
        <v>75</v>
      </c>
      <c r="H110" s="4">
        <v>1.87</v>
      </c>
      <c r="I110" s="6">
        <f>Sales_Data[[#This Row],[Qty]]*Sales_Data[[#This Row],[UnitPrice]]</f>
        <v>140.25</v>
      </c>
    </row>
    <row r="111" spans="1:9" customFormat="1" hidden="1">
      <c r="A111" s="1" t="s">
        <v>117</v>
      </c>
      <c r="B111" s="3">
        <v>44829</v>
      </c>
      <c r="C111" s="2" t="s">
        <v>18</v>
      </c>
      <c r="D111" s="2" t="s">
        <v>20</v>
      </c>
      <c r="E111" s="2" t="s">
        <v>8</v>
      </c>
      <c r="F111" s="2" t="s">
        <v>10</v>
      </c>
      <c r="G111" s="2">
        <v>33</v>
      </c>
      <c r="H111" s="4">
        <v>1.87</v>
      </c>
      <c r="I111" s="6">
        <f>Sales_Data[[#This Row],[Qty]]*Sales_Data[[#This Row],[UnitPrice]]</f>
        <v>61.71</v>
      </c>
    </row>
    <row r="112" spans="1:9" customFormat="1" hidden="1">
      <c r="A112" s="1" t="s">
        <v>135</v>
      </c>
      <c r="B112" s="3">
        <v>44883</v>
      </c>
      <c r="C112" s="2" t="s">
        <v>5</v>
      </c>
      <c r="D112" s="2" t="s">
        <v>6</v>
      </c>
      <c r="E112" s="2" t="s">
        <v>8</v>
      </c>
      <c r="F112" s="2" t="s">
        <v>10</v>
      </c>
      <c r="G112" s="2">
        <v>66</v>
      </c>
      <c r="H112" s="4">
        <v>1.87</v>
      </c>
      <c r="I112" s="6">
        <f>Sales_Data[[#This Row],[Qty]]*Sales_Data[[#This Row],[UnitPrice]]</f>
        <v>123.42</v>
      </c>
    </row>
    <row r="113" spans="1:9" customFormat="1" hidden="1">
      <c r="A113" s="1" t="s">
        <v>153</v>
      </c>
      <c r="B113" s="3">
        <v>44937</v>
      </c>
      <c r="C113" s="2" t="s">
        <v>18</v>
      </c>
      <c r="D113" s="2" t="s">
        <v>19</v>
      </c>
      <c r="E113" s="2" t="s">
        <v>8</v>
      </c>
      <c r="F113" s="2" t="s">
        <v>10</v>
      </c>
      <c r="G113" s="2">
        <v>77</v>
      </c>
      <c r="H113" s="4">
        <v>1.87</v>
      </c>
      <c r="I113" s="6">
        <f>Sales_Data[[#This Row],[Qty]]*Sales_Data[[#This Row],[UnitPrice]]</f>
        <v>143.99</v>
      </c>
    </row>
    <row r="114" spans="1:9" customFormat="1" hidden="1">
      <c r="A114" s="1" t="s">
        <v>178</v>
      </c>
      <c r="B114" s="3">
        <v>45011</v>
      </c>
      <c r="C114" s="2" t="s">
        <v>5</v>
      </c>
      <c r="D114" s="2" t="s">
        <v>17</v>
      </c>
      <c r="E114" s="2" t="s">
        <v>8</v>
      </c>
      <c r="F114" s="2" t="s">
        <v>10</v>
      </c>
      <c r="G114" s="2">
        <v>57</v>
      </c>
      <c r="H114" s="4">
        <v>1.87</v>
      </c>
      <c r="I114" s="6">
        <f>Sales_Data[[#This Row],[Qty]]*Sales_Data[[#This Row],[UnitPrice]]</f>
        <v>106.59</v>
      </c>
    </row>
    <row r="115" spans="1:9" customFormat="1" hidden="1">
      <c r="A115" s="1" t="s">
        <v>187</v>
      </c>
      <c r="B115" s="3">
        <v>45038</v>
      </c>
      <c r="C115" s="2" t="s">
        <v>18</v>
      </c>
      <c r="D115" s="2" t="s">
        <v>20</v>
      </c>
      <c r="E115" s="2" t="s">
        <v>12</v>
      </c>
      <c r="F115" s="2" t="s">
        <v>13</v>
      </c>
      <c r="G115" s="2">
        <v>67</v>
      </c>
      <c r="H115" s="4">
        <v>1.87</v>
      </c>
      <c r="I115" s="6">
        <f>Sales_Data[[#This Row],[Qty]]*Sales_Data[[#This Row],[UnitPrice]]</f>
        <v>125.29</v>
      </c>
    </row>
    <row r="116" spans="1:9" customFormat="1" hidden="1">
      <c r="A116" s="1" t="s">
        <v>188</v>
      </c>
      <c r="B116" s="3">
        <v>45041</v>
      </c>
      <c r="C116" s="2" t="s">
        <v>5</v>
      </c>
      <c r="D116" s="2" t="s">
        <v>6</v>
      </c>
      <c r="E116" s="2" t="s">
        <v>8</v>
      </c>
      <c r="F116" s="2" t="s">
        <v>10</v>
      </c>
      <c r="G116" s="2">
        <v>27</v>
      </c>
      <c r="H116" s="4">
        <v>1.87</v>
      </c>
      <c r="I116" s="6">
        <f>Sales_Data[[#This Row],[Qty]]*Sales_Data[[#This Row],[UnitPrice]]</f>
        <v>50.49</v>
      </c>
    </row>
    <row r="117" spans="1:9" customFormat="1" hidden="1">
      <c r="A117" s="1" t="s">
        <v>192</v>
      </c>
      <c r="B117" s="3">
        <v>45053</v>
      </c>
      <c r="C117" s="2" t="s">
        <v>5</v>
      </c>
      <c r="D117" s="2" t="s">
        <v>17</v>
      </c>
      <c r="E117" s="2" t="s">
        <v>8</v>
      </c>
      <c r="F117" s="2" t="s">
        <v>10</v>
      </c>
      <c r="G117" s="2">
        <v>47</v>
      </c>
      <c r="H117" s="4">
        <v>1.87</v>
      </c>
      <c r="I117" s="6">
        <f>Sales_Data[[#This Row],[Qty]]*Sales_Data[[#This Row],[UnitPrice]]</f>
        <v>87.89</v>
      </c>
    </row>
    <row r="118" spans="1:9" customFormat="1" hidden="1">
      <c r="A118" s="1" t="s">
        <v>194</v>
      </c>
      <c r="B118" s="3">
        <v>45059</v>
      </c>
      <c r="C118" s="2" t="s">
        <v>18</v>
      </c>
      <c r="D118" s="2" t="s">
        <v>20</v>
      </c>
      <c r="E118" s="2" t="s">
        <v>12</v>
      </c>
      <c r="F118" s="2" t="s">
        <v>13</v>
      </c>
      <c r="G118" s="2">
        <v>82</v>
      </c>
      <c r="H118" s="4">
        <v>1.87</v>
      </c>
      <c r="I118" s="6">
        <f>Sales_Data[[#This Row],[Qty]]*Sales_Data[[#This Row],[UnitPrice]]</f>
        <v>153.34</v>
      </c>
    </row>
    <row r="119" spans="1:9" customFormat="1" hidden="1">
      <c r="A119" s="1" t="s">
        <v>201</v>
      </c>
      <c r="B119" s="3">
        <v>45080</v>
      </c>
      <c r="C119" s="2" t="s">
        <v>5</v>
      </c>
      <c r="D119" s="2" t="s">
        <v>6</v>
      </c>
      <c r="E119" s="2" t="s">
        <v>8</v>
      </c>
      <c r="F119" s="2" t="s">
        <v>10</v>
      </c>
      <c r="G119" s="2">
        <v>27</v>
      </c>
      <c r="H119" s="4">
        <v>1.87</v>
      </c>
      <c r="I119" s="6">
        <f>Sales_Data[[#This Row],[Qty]]*Sales_Data[[#This Row],[UnitPrice]]</f>
        <v>50.49</v>
      </c>
    </row>
    <row r="120" spans="1:9" customFormat="1" hidden="1">
      <c r="A120" s="1" t="s">
        <v>205</v>
      </c>
      <c r="B120" s="3">
        <v>45092</v>
      </c>
      <c r="C120" s="2" t="s">
        <v>5</v>
      </c>
      <c r="D120" s="2" t="s">
        <v>17</v>
      </c>
      <c r="E120" s="2" t="s">
        <v>8</v>
      </c>
      <c r="F120" s="2" t="s">
        <v>10</v>
      </c>
      <c r="G120" s="2">
        <v>38</v>
      </c>
      <c r="H120" s="4">
        <v>1.87</v>
      </c>
      <c r="I120" s="6">
        <f>Sales_Data[[#This Row],[Qty]]*Sales_Data[[#This Row],[UnitPrice]]</f>
        <v>71.06</v>
      </c>
    </row>
    <row r="121" spans="1:9" customFormat="1" hidden="1">
      <c r="A121" s="1" t="s">
        <v>209</v>
      </c>
      <c r="B121" s="3">
        <v>45104</v>
      </c>
      <c r="C121" s="2" t="s">
        <v>5</v>
      </c>
      <c r="D121" s="2" t="s">
        <v>6</v>
      </c>
      <c r="E121" s="2" t="s">
        <v>12</v>
      </c>
      <c r="F121" s="2" t="s">
        <v>13</v>
      </c>
      <c r="G121" s="2">
        <v>38</v>
      </c>
      <c r="H121" s="4">
        <v>1.87</v>
      </c>
      <c r="I121" s="6">
        <f>Sales_Data[[#This Row],[Qty]]*Sales_Data[[#This Row],[UnitPrice]]</f>
        <v>71.06</v>
      </c>
    </row>
    <row r="122" spans="1:9" customFormat="1" hidden="1">
      <c r="A122" s="1" t="s">
        <v>217</v>
      </c>
      <c r="B122" s="3">
        <v>45128</v>
      </c>
      <c r="C122" s="2" t="s">
        <v>5</v>
      </c>
      <c r="D122" s="2" t="s">
        <v>6</v>
      </c>
      <c r="E122" s="2" t="s">
        <v>12</v>
      </c>
      <c r="F122" s="2" t="s">
        <v>13</v>
      </c>
      <c r="G122" s="2">
        <v>32</v>
      </c>
      <c r="H122" s="4">
        <v>1.87</v>
      </c>
      <c r="I122" s="6">
        <f>Sales_Data[[#This Row],[Qty]]*Sales_Data[[#This Row],[UnitPrice]]</f>
        <v>59.84</v>
      </c>
    </row>
    <row r="123" spans="1:9" customFormat="1" hidden="1">
      <c r="A123" s="1" t="s">
        <v>220</v>
      </c>
      <c r="B123" s="3">
        <v>45137</v>
      </c>
      <c r="C123" s="2" t="s">
        <v>18</v>
      </c>
      <c r="D123" s="2" t="s">
        <v>19</v>
      </c>
      <c r="E123" s="2" t="s">
        <v>12</v>
      </c>
      <c r="F123" s="2" t="s">
        <v>13</v>
      </c>
      <c r="G123" s="2">
        <v>64</v>
      </c>
      <c r="H123" s="4">
        <v>1.87</v>
      </c>
      <c r="I123" s="6">
        <f>Sales_Data[[#This Row],[Qty]]*Sales_Data[[#This Row],[UnitPrice]]</f>
        <v>119.68</v>
      </c>
    </row>
    <row r="124" spans="1:9" customFormat="1" hidden="1">
      <c r="A124" s="1" t="s">
        <v>227</v>
      </c>
      <c r="B124" s="3">
        <v>45158</v>
      </c>
      <c r="C124" s="2" t="s">
        <v>5</v>
      </c>
      <c r="D124" s="2" t="s">
        <v>17</v>
      </c>
      <c r="E124" s="2" t="s">
        <v>8</v>
      </c>
      <c r="F124" s="2" t="s">
        <v>10</v>
      </c>
      <c r="G124" s="2">
        <v>39</v>
      </c>
      <c r="H124" s="4">
        <v>1.87</v>
      </c>
      <c r="I124" s="6">
        <f>Sales_Data[[#This Row],[Qty]]*Sales_Data[[#This Row],[UnitPrice]]</f>
        <v>72.930000000000007</v>
      </c>
    </row>
    <row r="125" spans="1:9" customFormat="1" hidden="1">
      <c r="A125" s="1" t="s">
        <v>233</v>
      </c>
      <c r="B125" s="3">
        <v>45176</v>
      </c>
      <c r="C125" s="2" t="s">
        <v>18</v>
      </c>
      <c r="D125" s="2" t="s">
        <v>19</v>
      </c>
      <c r="E125" s="2" t="s">
        <v>8</v>
      </c>
      <c r="F125" s="2" t="s">
        <v>10</v>
      </c>
      <c r="G125" s="2">
        <v>50</v>
      </c>
      <c r="H125" s="4">
        <v>1.87</v>
      </c>
      <c r="I125" s="6">
        <f>Sales_Data[[#This Row],[Qty]]*Sales_Data[[#This Row],[UnitPrice]]</f>
        <v>93.5</v>
      </c>
    </row>
    <row r="126" spans="1:9" customFormat="1" hidden="1">
      <c r="A126" s="1" t="s">
        <v>250</v>
      </c>
      <c r="B126" s="3">
        <v>45227</v>
      </c>
      <c r="C126" s="2" t="s">
        <v>5</v>
      </c>
      <c r="D126" s="2" t="s">
        <v>17</v>
      </c>
      <c r="E126" s="2" t="s">
        <v>8</v>
      </c>
      <c r="F126" s="2" t="s">
        <v>10</v>
      </c>
      <c r="G126" s="2">
        <v>57</v>
      </c>
      <c r="H126" s="4">
        <v>1.87</v>
      </c>
      <c r="I126" s="6">
        <f>Sales_Data[[#This Row],[Qty]]*Sales_Data[[#This Row],[UnitPrice]]</f>
        <v>106.59</v>
      </c>
    </row>
    <row r="127" spans="1:9" customFormat="1" hidden="1">
      <c r="A127" s="1" t="s">
        <v>252</v>
      </c>
      <c r="B127" s="3">
        <v>45233</v>
      </c>
      <c r="C127" s="2" t="s">
        <v>18</v>
      </c>
      <c r="D127" s="2" t="s">
        <v>20</v>
      </c>
      <c r="E127" s="2" t="s">
        <v>12</v>
      </c>
      <c r="F127" s="2" t="s">
        <v>13</v>
      </c>
      <c r="G127" s="2">
        <v>24</v>
      </c>
      <c r="H127" s="4">
        <v>1.87</v>
      </c>
      <c r="I127" s="6">
        <f>Sales_Data[[#This Row],[Qty]]*Sales_Data[[#This Row],[UnitPrice]]</f>
        <v>44.88</v>
      </c>
    </row>
    <row r="128" spans="1:9" customFormat="1" hidden="1">
      <c r="A128" s="1" t="s">
        <v>253</v>
      </c>
      <c r="B128" s="3">
        <v>45236</v>
      </c>
      <c r="C128" s="2" t="s">
        <v>5</v>
      </c>
      <c r="D128" s="2" t="s">
        <v>6</v>
      </c>
      <c r="E128" s="2" t="s">
        <v>8</v>
      </c>
      <c r="F128" s="2" t="s">
        <v>10</v>
      </c>
      <c r="G128" s="2">
        <v>83</v>
      </c>
      <c r="H128" s="4">
        <v>1.87</v>
      </c>
      <c r="I128" s="6">
        <f>Sales_Data[[#This Row],[Qty]]*Sales_Data[[#This Row],[UnitPrice]]</f>
        <v>155.21</v>
      </c>
    </row>
    <row r="129" spans="1:9" customFormat="1" hidden="1">
      <c r="A129" s="1" t="s">
        <v>262</v>
      </c>
      <c r="B129" s="3">
        <v>45263</v>
      </c>
      <c r="C129" s="2" t="s">
        <v>18</v>
      </c>
      <c r="D129" s="2" t="s">
        <v>19</v>
      </c>
      <c r="E129" s="2" t="s">
        <v>8</v>
      </c>
      <c r="F129" s="2" t="s">
        <v>10</v>
      </c>
      <c r="G129" s="2">
        <v>42</v>
      </c>
      <c r="H129" s="4">
        <v>1.87</v>
      </c>
      <c r="I129" s="6">
        <f>Sales_Data[[#This Row],[Qty]]*Sales_Data[[#This Row],[UnitPrice]]</f>
        <v>78.540000000000006</v>
      </c>
    </row>
    <row r="130" spans="1:9" customFormat="1" hidden="1">
      <c r="A130" s="1" t="s">
        <v>266</v>
      </c>
      <c r="B130" s="3">
        <v>45275</v>
      </c>
      <c r="C130" s="2" t="s">
        <v>18</v>
      </c>
      <c r="D130" s="2" t="s">
        <v>20</v>
      </c>
      <c r="E130" s="2" t="s">
        <v>12</v>
      </c>
      <c r="F130" s="2" t="s">
        <v>13</v>
      </c>
      <c r="G130" s="2">
        <v>96</v>
      </c>
      <c r="H130" s="4">
        <v>1.87</v>
      </c>
      <c r="I130" s="6">
        <f>Sales_Data[[#This Row],[Qty]]*Sales_Data[[#This Row],[UnitPrice]]</f>
        <v>179.52</v>
      </c>
    </row>
    <row r="131" spans="1:9" customFormat="1" hidden="1">
      <c r="A131" s="1" t="s">
        <v>270</v>
      </c>
      <c r="B131" s="3">
        <v>45287</v>
      </c>
      <c r="C131" s="2" t="s">
        <v>18</v>
      </c>
      <c r="D131" s="2" t="s">
        <v>19</v>
      </c>
      <c r="E131" s="2" t="s">
        <v>8</v>
      </c>
      <c r="F131" s="2" t="s">
        <v>10</v>
      </c>
      <c r="G131" s="2">
        <v>30</v>
      </c>
      <c r="H131" s="4">
        <v>1.87</v>
      </c>
      <c r="I131" s="6">
        <f>Sales_Data[[#This Row],[Qty]]*Sales_Data[[#This Row],[UnitPrice]]</f>
        <v>56.1</v>
      </c>
    </row>
    <row r="132" spans="1:9" customFormat="1" hidden="1">
      <c r="A132" s="1" t="s">
        <v>30</v>
      </c>
      <c r="B132" s="3">
        <v>44568</v>
      </c>
      <c r="C132" s="2" t="s">
        <v>18</v>
      </c>
      <c r="D132" s="2" t="s">
        <v>19</v>
      </c>
      <c r="E132" s="2" t="s">
        <v>12</v>
      </c>
      <c r="F132" s="2" t="s">
        <v>13</v>
      </c>
      <c r="G132" s="2">
        <v>58</v>
      </c>
      <c r="H132" s="4">
        <v>1.8699999999999999</v>
      </c>
      <c r="I132" s="6">
        <f>Sales_Data[[#This Row],[Qty]]*Sales_Data[[#This Row],[UnitPrice]]</f>
        <v>108.46</v>
      </c>
    </row>
    <row r="133" spans="1:9" customFormat="1" hidden="1">
      <c r="A133" s="1" t="s">
        <v>39</v>
      </c>
      <c r="B133" s="3">
        <v>44595</v>
      </c>
      <c r="C133" s="2" t="s">
        <v>5</v>
      </c>
      <c r="D133" s="2" t="s">
        <v>6</v>
      </c>
      <c r="E133" s="2" t="s">
        <v>12</v>
      </c>
      <c r="F133" s="2" t="s">
        <v>13</v>
      </c>
      <c r="G133" s="2">
        <v>31</v>
      </c>
      <c r="H133" s="4">
        <v>1.8699999999999999</v>
      </c>
      <c r="I133" s="6">
        <f>Sales_Data[[#This Row],[Qty]]*Sales_Data[[#This Row],[UnitPrice]]</f>
        <v>57.97</v>
      </c>
    </row>
    <row r="134" spans="1:9" customFormat="1" hidden="1">
      <c r="A134" s="1" t="s">
        <v>48</v>
      </c>
      <c r="B134" s="3">
        <v>44622</v>
      </c>
      <c r="C134" s="2" t="s">
        <v>5</v>
      </c>
      <c r="D134" s="2" t="s">
        <v>17</v>
      </c>
      <c r="E134" s="2" t="s">
        <v>12</v>
      </c>
      <c r="F134" s="2" t="s">
        <v>13</v>
      </c>
      <c r="G134" s="2">
        <v>85</v>
      </c>
      <c r="H134" s="4">
        <v>1.8699999999999999</v>
      </c>
      <c r="I134" s="6">
        <f>Sales_Data[[#This Row],[Qty]]*Sales_Data[[#This Row],[UnitPrice]]</f>
        <v>158.94999999999999</v>
      </c>
    </row>
    <row r="135" spans="1:9" customFormat="1" hidden="1">
      <c r="A135" s="1" t="s">
        <v>52</v>
      </c>
      <c r="B135" s="3">
        <v>44634</v>
      </c>
      <c r="C135" s="2" t="s">
        <v>18</v>
      </c>
      <c r="D135" s="2" t="s">
        <v>19</v>
      </c>
      <c r="E135" s="2" t="s">
        <v>12</v>
      </c>
      <c r="F135" s="2" t="s">
        <v>13</v>
      </c>
      <c r="G135" s="2">
        <v>86</v>
      </c>
      <c r="H135" s="4">
        <v>1.8699999999999999</v>
      </c>
      <c r="I135" s="6">
        <f>Sales_Data[[#This Row],[Qty]]*Sales_Data[[#This Row],[UnitPrice]]</f>
        <v>160.82</v>
      </c>
    </row>
    <row r="136" spans="1:9" customFormat="1" hidden="1">
      <c r="A136" s="1" t="s">
        <v>69</v>
      </c>
      <c r="B136" s="3">
        <v>44685</v>
      </c>
      <c r="C136" s="2" t="s">
        <v>5</v>
      </c>
      <c r="D136" s="2" t="s">
        <v>6</v>
      </c>
      <c r="E136" s="2" t="s">
        <v>8</v>
      </c>
      <c r="F136" s="2" t="s">
        <v>10</v>
      </c>
      <c r="G136" s="2">
        <v>105</v>
      </c>
      <c r="H136" s="4">
        <v>1.8699999999999999</v>
      </c>
      <c r="I136" s="6">
        <f>Sales_Data[[#This Row],[Qty]]*Sales_Data[[#This Row],[UnitPrice]]</f>
        <v>196.35</v>
      </c>
    </row>
    <row r="137" spans="1:9" customFormat="1" hidden="1">
      <c r="A137" s="1" t="s">
        <v>75</v>
      </c>
      <c r="B137" s="3">
        <v>44703</v>
      </c>
      <c r="C137" s="2" t="s">
        <v>18</v>
      </c>
      <c r="D137" s="2" t="s">
        <v>20</v>
      </c>
      <c r="E137" s="2" t="s">
        <v>12</v>
      </c>
      <c r="F137" s="2" t="s">
        <v>13</v>
      </c>
      <c r="G137" s="2">
        <v>55</v>
      </c>
      <c r="H137" s="4">
        <v>1.8699999999999999</v>
      </c>
      <c r="I137" s="6">
        <f>Sales_Data[[#This Row],[Qty]]*Sales_Data[[#This Row],[UnitPrice]]</f>
        <v>102.85</v>
      </c>
    </row>
    <row r="138" spans="1:9" customFormat="1" hidden="1">
      <c r="A138" s="1" t="s">
        <v>87</v>
      </c>
      <c r="B138" s="3">
        <v>44739</v>
      </c>
      <c r="C138" s="2" t="s">
        <v>5</v>
      </c>
      <c r="D138" s="2" t="s">
        <v>17</v>
      </c>
      <c r="E138" s="2" t="s">
        <v>8</v>
      </c>
      <c r="F138" s="2" t="s">
        <v>10</v>
      </c>
      <c r="G138" s="2">
        <v>110</v>
      </c>
      <c r="H138" s="4">
        <v>1.8699999999999999</v>
      </c>
      <c r="I138" s="6">
        <f>Sales_Data[[#This Row],[Qty]]*Sales_Data[[#This Row],[UnitPrice]]</f>
        <v>205.7</v>
      </c>
    </row>
    <row r="139" spans="1:9" customFormat="1" hidden="1">
      <c r="A139" s="1" t="s">
        <v>94</v>
      </c>
      <c r="B139" s="3">
        <v>44760</v>
      </c>
      <c r="C139" s="2" t="s">
        <v>5</v>
      </c>
      <c r="D139" s="2" t="s">
        <v>17</v>
      </c>
      <c r="E139" s="2" t="s">
        <v>8</v>
      </c>
      <c r="F139" s="2" t="s">
        <v>10</v>
      </c>
      <c r="G139" s="2">
        <v>72</v>
      </c>
      <c r="H139" s="4">
        <v>1.8699999999999999</v>
      </c>
      <c r="I139" s="6">
        <f>Sales_Data[[#This Row],[Qty]]*Sales_Data[[#This Row],[UnitPrice]]</f>
        <v>134.63999999999999</v>
      </c>
    </row>
    <row r="140" spans="1:9" customFormat="1" hidden="1">
      <c r="A140" s="1" t="s">
        <v>98</v>
      </c>
      <c r="B140" s="3">
        <v>44772</v>
      </c>
      <c r="C140" s="2" t="s">
        <v>5</v>
      </c>
      <c r="D140" s="2" t="s">
        <v>6</v>
      </c>
      <c r="E140" s="2" t="s">
        <v>8</v>
      </c>
      <c r="F140" s="2" t="s">
        <v>10</v>
      </c>
      <c r="G140" s="2">
        <v>56</v>
      </c>
      <c r="H140" s="4">
        <v>1.8699999999999999</v>
      </c>
      <c r="I140" s="6">
        <f>Sales_Data[[#This Row],[Qty]]*Sales_Data[[#This Row],[UnitPrice]]</f>
        <v>104.72</v>
      </c>
    </row>
    <row r="141" spans="1:9" customFormat="1" hidden="1">
      <c r="A141" s="1" t="s">
        <v>107</v>
      </c>
      <c r="B141" s="3">
        <v>44799</v>
      </c>
      <c r="C141" s="2" t="s">
        <v>18</v>
      </c>
      <c r="D141" s="2" t="s">
        <v>19</v>
      </c>
      <c r="E141" s="2" t="s">
        <v>12</v>
      </c>
      <c r="F141" s="2" t="s">
        <v>13</v>
      </c>
      <c r="G141" s="2">
        <v>80</v>
      </c>
      <c r="H141" s="4">
        <v>1.8699999999999999</v>
      </c>
      <c r="I141" s="6">
        <f>Sales_Data[[#This Row],[Qty]]*Sales_Data[[#This Row],[UnitPrice]]</f>
        <v>149.6</v>
      </c>
    </row>
    <row r="142" spans="1:9" customFormat="1" hidden="1">
      <c r="A142" s="1" t="s">
        <v>116</v>
      </c>
      <c r="B142" s="3">
        <v>44826</v>
      </c>
      <c r="C142" s="2" t="s">
        <v>5</v>
      </c>
      <c r="D142" s="2" t="s">
        <v>17</v>
      </c>
      <c r="E142" s="2" t="s">
        <v>12</v>
      </c>
      <c r="F142" s="2" t="s">
        <v>13</v>
      </c>
      <c r="G142" s="2">
        <v>65</v>
      </c>
      <c r="H142" s="4">
        <v>1.8699999999999999</v>
      </c>
      <c r="I142" s="6">
        <f>Sales_Data[[#This Row],[Qty]]*Sales_Data[[#This Row],[UnitPrice]]</f>
        <v>121.55</v>
      </c>
    </row>
    <row r="143" spans="1:9" customFormat="1" hidden="1">
      <c r="A143" s="1" t="s">
        <v>128</v>
      </c>
      <c r="B143" s="3">
        <v>44862</v>
      </c>
      <c r="C143" s="2" t="s">
        <v>5</v>
      </c>
      <c r="D143" s="2" t="s">
        <v>6</v>
      </c>
      <c r="E143" s="2" t="s">
        <v>12</v>
      </c>
      <c r="F143" s="2" t="s">
        <v>13</v>
      </c>
      <c r="G143" s="2">
        <v>49</v>
      </c>
      <c r="H143" s="4">
        <v>1.8699999999999999</v>
      </c>
      <c r="I143" s="6">
        <f>Sales_Data[[#This Row],[Qty]]*Sales_Data[[#This Row],[UnitPrice]]</f>
        <v>91.63</v>
      </c>
    </row>
    <row r="144" spans="1:9" customFormat="1" hidden="1">
      <c r="A144" s="1" t="s">
        <v>143</v>
      </c>
      <c r="B144" s="3">
        <v>44907</v>
      </c>
      <c r="C144" s="2" t="s">
        <v>5</v>
      </c>
      <c r="D144" s="2" t="s">
        <v>6</v>
      </c>
      <c r="E144" s="2" t="s">
        <v>12</v>
      </c>
      <c r="F144" s="2" t="s">
        <v>13</v>
      </c>
      <c r="G144" s="2">
        <v>36</v>
      </c>
      <c r="H144" s="4">
        <v>1.8699999999999999</v>
      </c>
      <c r="I144" s="6">
        <f>Sales_Data[[#This Row],[Qty]]*Sales_Data[[#This Row],[UnitPrice]]</f>
        <v>67.319999999999993</v>
      </c>
    </row>
    <row r="145" spans="1:9" customFormat="1" hidden="1">
      <c r="A145" s="1" t="s">
        <v>148</v>
      </c>
      <c r="B145" s="3">
        <v>44922</v>
      </c>
      <c r="C145" s="2" t="s">
        <v>5</v>
      </c>
      <c r="D145" s="2" t="s">
        <v>17</v>
      </c>
      <c r="E145" s="2" t="s">
        <v>12</v>
      </c>
      <c r="F145" s="2" t="s">
        <v>13</v>
      </c>
      <c r="G145" s="2">
        <v>65</v>
      </c>
      <c r="H145" s="4">
        <v>1.8699999999999999</v>
      </c>
      <c r="I145" s="6">
        <f>Sales_Data[[#This Row],[Qty]]*Sales_Data[[#This Row],[UnitPrice]]</f>
        <v>121.55</v>
      </c>
    </row>
    <row r="146" spans="1:9" customFormat="1" hidden="1">
      <c r="A146" s="1" t="s">
        <v>162</v>
      </c>
      <c r="B146" s="3">
        <v>44964</v>
      </c>
      <c r="C146" s="2" t="s">
        <v>18</v>
      </c>
      <c r="D146" s="2" t="s">
        <v>19</v>
      </c>
      <c r="E146" s="2" t="s">
        <v>12</v>
      </c>
      <c r="F146" s="2" t="s">
        <v>13</v>
      </c>
      <c r="G146" s="2">
        <v>34</v>
      </c>
      <c r="H146" s="4">
        <v>1.8699999999999999</v>
      </c>
      <c r="I146" s="6">
        <f>Sales_Data[[#This Row],[Qty]]*Sales_Data[[#This Row],[UnitPrice]]</f>
        <v>63.58</v>
      </c>
    </row>
    <row r="147" spans="1:9" customFormat="1" hidden="1">
      <c r="A147" s="1" t="s">
        <v>169</v>
      </c>
      <c r="B147" s="3">
        <v>44985</v>
      </c>
      <c r="C147" s="2" t="s">
        <v>18</v>
      </c>
      <c r="D147" s="2" t="s">
        <v>19</v>
      </c>
      <c r="E147" s="2" t="s">
        <v>12</v>
      </c>
      <c r="F147" s="2" t="s">
        <v>13</v>
      </c>
      <c r="G147" s="2">
        <v>232</v>
      </c>
      <c r="H147" s="4">
        <v>1.8699999999999999</v>
      </c>
      <c r="I147" s="6">
        <f>Sales_Data[[#This Row],[Qty]]*Sales_Data[[#This Row],[UnitPrice]]</f>
        <v>433.84</v>
      </c>
    </row>
    <row r="148" spans="1:9" customFormat="1" hidden="1">
      <c r="A148" s="1" t="s">
        <v>170</v>
      </c>
      <c r="B148" s="3">
        <v>44987</v>
      </c>
      <c r="C148" s="2" t="s">
        <v>5</v>
      </c>
      <c r="D148" s="2" t="s">
        <v>17</v>
      </c>
      <c r="E148" s="2" t="s">
        <v>8</v>
      </c>
      <c r="F148" s="2" t="s">
        <v>10</v>
      </c>
      <c r="G148" s="2">
        <v>68</v>
      </c>
      <c r="H148" s="4">
        <v>1.8699999999999999</v>
      </c>
      <c r="I148" s="6">
        <f>Sales_Data[[#This Row],[Qty]]*Sales_Data[[#This Row],[UnitPrice]]</f>
        <v>127.16</v>
      </c>
    </row>
    <row r="149" spans="1:9" customFormat="1" hidden="1">
      <c r="A149" s="1" t="s">
        <v>172</v>
      </c>
      <c r="B149" s="3">
        <v>44993</v>
      </c>
      <c r="C149" s="2" t="s">
        <v>18</v>
      </c>
      <c r="D149" s="2" t="s">
        <v>20</v>
      </c>
      <c r="E149" s="2" t="s">
        <v>8</v>
      </c>
      <c r="F149" s="2" t="s">
        <v>10</v>
      </c>
      <c r="G149" s="2">
        <v>86</v>
      </c>
      <c r="H149" s="4">
        <v>1.8699999999999999</v>
      </c>
      <c r="I149" s="6">
        <f>Sales_Data[[#This Row],[Qty]]*Sales_Data[[#This Row],[UnitPrice]]</f>
        <v>160.82</v>
      </c>
    </row>
    <row r="150" spans="1:9" customFormat="1" hidden="1">
      <c r="A150" s="1" t="s">
        <v>191</v>
      </c>
      <c r="B150" s="3">
        <v>45050</v>
      </c>
      <c r="C150" s="2" t="s">
        <v>18</v>
      </c>
      <c r="D150" s="2" t="s">
        <v>19</v>
      </c>
      <c r="E150" s="2" t="s">
        <v>12</v>
      </c>
      <c r="F150" s="2" t="s">
        <v>13</v>
      </c>
      <c r="G150" s="2">
        <v>58</v>
      </c>
      <c r="H150" s="4">
        <v>1.8699999999999999</v>
      </c>
      <c r="I150" s="6">
        <f>Sales_Data[[#This Row],[Qty]]*Sales_Data[[#This Row],[UnitPrice]]</f>
        <v>108.46</v>
      </c>
    </row>
    <row r="151" spans="1:9" customFormat="1" hidden="1">
      <c r="A151" s="1" t="s">
        <v>197</v>
      </c>
      <c r="B151" s="3">
        <v>45068</v>
      </c>
      <c r="C151" s="2" t="s">
        <v>18</v>
      </c>
      <c r="D151" s="2" t="s">
        <v>19</v>
      </c>
      <c r="E151" s="2" t="s">
        <v>12</v>
      </c>
      <c r="F151" s="2" t="s">
        <v>13</v>
      </c>
      <c r="G151" s="2">
        <v>43</v>
      </c>
      <c r="H151" s="4">
        <v>1.8699999999999999</v>
      </c>
      <c r="I151" s="6">
        <f>Sales_Data[[#This Row],[Qty]]*Sales_Data[[#This Row],[UnitPrice]]</f>
        <v>80.41</v>
      </c>
    </row>
    <row r="152" spans="1:9" customFormat="1" hidden="1">
      <c r="A152" s="1" t="s">
        <v>211</v>
      </c>
      <c r="B152" s="3">
        <v>45110</v>
      </c>
      <c r="C152" s="2" t="s">
        <v>18</v>
      </c>
      <c r="D152" s="2" t="s">
        <v>19</v>
      </c>
      <c r="E152" s="2" t="s">
        <v>8</v>
      </c>
      <c r="F152" s="2" t="s">
        <v>10</v>
      </c>
      <c r="G152" s="2">
        <v>65</v>
      </c>
      <c r="H152" s="4">
        <v>1.8699999999999999</v>
      </c>
      <c r="I152" s="6">
        <f>Sales_Data[[#This Row],[Qty]]*Sales_Data[[#This Row],[UnitPrice]]</f>
        <v>121.55</v>
      </c>
    </row>
    <row r="153" spans="1:9" customFormat="1" hidden="1">
      <c r="A153" s="1" t="s">
        <v>214</v>
      </c>
      <c r="B153" s="3">
        <v>45119</v>
      </c>
      <c r="C153" s="2" t="s">
        <v>5</v>
      </c>
      <c r="D153" s="2" t="s">
        <v>17</v>
      </c>
      <c r="E153" s="2" t="s">
        <v>12</v>
      </c>
      <c r="F153" s="2" t="s">
        <v>13</v>
      </c>
      <c r="G153" s="2">
        <v>40</v>
      </c>
      <c r="H153" s="4">
        <v>1.8699999999999999</v>
      </c>
      <c r="I153" s="6">
        <f>Sales_Data[[#This Row],[Qty]]*Sales_Data[[#This Row],[UnitPrice]]</f>
        <v>74.8</v>
      </c>
    </row>
    <row r="154" spans="1:9" customFormat="1" hidden="1">
      <c r="A154" s="1" t="s">
        <v>215</v>
      </c>
      <c r="B154" s="3">
        <v>45122</v>
      </c>
      <c r="C154" s="2" t="s">
        <v>18</v>
      </c>
      <c r="D154" s="2" t="s">
        <v>20</v>
      </c>
      <c r="E154" s="2" t="s">
        <v>8</v>
      </c>
      <c r="F154" s="2" t="s">
        <v>10</v>
      </c>
      <c r="G154" s="2">
        <v>26</v>
      </c>
      <c r="H154" s="4">
        <v>1.8699999999999999</v>
      </c>
      <c r="I154" s="6">
        <f>Sales_Data[[#This Row],[Qty]]*Sales_Data[[#This Row],[UnitPrice]]</f>
        <v>48.62</v>
      </c>
    </row>
    <row r="155" spans="1:9" customFormat="1" hidden="1">
      <c r="A155" s="1" t="s">
        <v>241</v>
      </c>
      <c r="B155" s="3">
        <v>45200</v>
      </c>
      <c r="C155" s="2" t="s">
        <v>18</v>
      </c>
      <c r="D155" s="2" t="s">
        <v>19</v>
      </c>
      <c r="E155" s="2" t="s">
        <v>8</v>
      </c>
      <c r="F155" s="2" t="s">
        <v>10</v>
      </c>
      <c r="G155" s="2">
        <v>43</v>
      </c>
      <c r="H155" s="4">
        <v>1.8699999999999999</v>
      </c>
      <c r="I155" s="6">
        <f>Sales_Data[[#This Row],[Qty]]*Sales_Data[[#This Row],[UnitPrice]]</f>
        <v>80.41</v>
      </c>
    </row>
    <row r="156" spans="1:9" customFormat="1" hidden="1">
      <c r="A156" s="1" t="s">
        <v>244</v>
      </c>
      <c r="B156" s="3">
        <v>45209</v>
      </c>
      <c r="C156" s="2" t="s">
        <v>5</v>
      </c>
      <c r="D156" s="2" t="s">
        <v>17</v>
      </c>
      <c r="E156" s="2" t="s">
        <v>12</v>
      </c>
      <c r="F156" s="2" t="s">
        <v>13</v>
      </c>
      <c r="G156" s="2">
        <v>23</v>
      </c>
      <c r="H156" s="4">
        <v>1.8699999999999999</v>
      </c>
      <c r="I156" s="6">
        <f>Sales_Data[[#This Row],[Qty]]*Sales_Data[[#This Row],[UnitPrice]]</f>
        <v>43.01</v>
      </c>
    </row>
    <row r="157" spans="1:9" customFormat="1" hidden="1">
      <c r="A157" s="1" t="s">
        <v>257</v>
      </c>
      <c r="B157" s="3">
        <v>45248</v>
      </c>
      <c r="C157" s="2" t="s">
        <v>5</v>
      </c>
      <c r="D157" s="2" t="s">
        <v>17</v>
      </c>
      <c r="E157" s="2" t="s">
        <v>12</v>
      </c>
      <c r="F157" s="2" t="s">
        <v>13</v>
      </c>
      <c r="G157" s="2">
        <v>34</v>
      </c>
      <c r="H157" s="4">
        <v>1.8699999999999999</v>
      </c>
      <c r="I157" s="6">
        <f>Sales_Data[[#This Row],[Qty]]*Sales_Data[[#This Row],[UnitPrice]]</f>
        <v>63.58</v>
      </c>
    </row>
    <row r="158" spans="1:9" customFormat="1" hidden="1">
      <c r="A158" s="1" t="s">
        <v>260</v>
      </c>
      <c r="B158" s="3">
        <v>45257</v>
      </c>
      <c r="C158" s="2" t="s">
        <v>5</v>
      </c>
      <c r="D158" s="2" t="s">
        <v>6</v>
      </c>
      <c r="E158" s="2" t="s">
        <v>12</v>
      </c>
      <c r="F158" s="2" t="s">
        <v>13</v>
      </c>
      <c r="G158" s="2">
        <v>211</v>
      </c>
      <c r="H158" s="4">
        <v>1.8699999999999999</v>
      </c>
      <c r="I158" s="6">
        <f>Sales_Data[[#This Row],[Qty]]*Sales_Data[[#This Row],[UnitPrice]]</f>
        <v>394.57</v>
      </c>
    </row>
    <row r="159" spans="1:9" customFormat="1" hidden="1">
      <c r="A159" s="1" t="s">
        <v>268</v>
      </c>
      <c r="B159" s="3">
        <v>45281</v>
      </c>
      <c r="C159" s="2" t="s">
        <v>5</v>
      </c>
      <c r="D159" s="2" t="s">
        <v>6</v>
      </c>
      <c r="E159" s="2" t="s">
        <v>12</v>
      </c>
      <c r="F159" s="2" t="s">
        <v>13</v>
      </c>
      <c r="G159" s="2">
        <v>245</v>
      </c>
      <c r="H159" s="4">
        <v>1.8699999999999999</v>
      </c>
      <c r="I159" s="6">
        <f>Sales_Data[[#This Row],[Qty]]*Sales_Data[[#This Row],[UnitPrice]]</f>
        <v>458.15</v>
      </c>
    </row>
    <row r="160" spans="1:9" customFormat="1" hidden="1">
      <c r="A160" s="1" t="s">
        <v>53</v>
      </c>
      <c r="B160" s="3">
        <v>44637</v>
      </c>
      <c r="C160" s="2" t="s">
        <v>5</v>
      </c>
      <c r="D160" s="2" t="s">
        <v>17</v>
      </c>
      <c r="E160" s="2" t="s">
        <v>8</v>
      </c>
      <c r="F160" s="2" t="s">
        <v>11</v>
      </c>
      <c r="G160" s="2">
        <v>38</v>
      </c>
      <c r="H160" s="4">
        <v>1.7700000000000002</v>
      </c>
      <c r="I160" s="6">
        <f>Sales_Data[[#This Row],[Qty]]*Sales_Data[[#This Row],[UnitPrice]]</f>
        <v>67.260000000000005</v>
      </c>
    </row>
    <row r="161" spans="1:9" customFormat="1" hidden="1">
      <c r="A161" s="1" t="s">
        <v>174</v>
      </c>
      <c r="B161" s="3">
        <v>44999</v>
      </c>
      <c r="C161" s="2" t="s">
        <v>5</v>
      </c>
      <c r="D161" s="2" t="s">
        <v>6</v>
      </c>
      <c r="E161" s="2" t="s">
        <v>8</v>
      </c>
      <c r="F161" s="2" t="s">
        <v>11</v>
      </c>
      <c r="G161" s="2">
        <v>93</v>
      </c>
      <c r="H161" s="4">
        <v>1.7700000000000002</v>
      </c>
      <c r="I161" s="6">
        <f>Sales_Data[[#This Row],[Qty]]*Sales_Data[[#This Row],[UnitPrice]]</f>
        <v>164.61</v>
      </c>
    </row>
    <row r="162" spans="1:9" customFormat="1" hidden="1">
      <c r="A162" s="1" t="s">
        <v>264</v>
      </c>
      <c r="B162" s="3">
        <v>45269</v>
      </c>
      <c r="C162" s="2" t="s">
        <v>5</v>
      </c>
      <c r="D162" s="2" t="s">
        <v>17</v>
      </c>
      <c r="E162" s="2" t="s">
        <v>8</v>
      </c>
      <c r="F162" s="2" t="s">
        <v>11</v>
      </c>
      <c r="G162" s="2">
        <v>38</v>
      </c>
      <c r="H162" s="4">
        <v>1.7700000000000002</v>
      </c>
      <c r="I162" s="6">
        <f>Sales_Data[[#This Row],[Qty]]*Sales_Data[[#This Row],[UnitPrice]]</f>
        <v>67.260000000000005</v>
      </c>
    </row>
    <row r="163" spans="1:9" customFormat="1" hidden="1">
      <c r="A163" s="1" t="s">
        <v>33</v>
      </c>
      <c r="B163" s="3">
        <v>44577</v>
      </c>
      <c r="C163" s="2" t="s">
        <v>5</v>
      </c>
      <c r="D163" s="2" t="s">
        <v>6</v>
      </c>
      <c r="E163" s="2" t="s">
        <v>8</v>
      </c>
      <c r="F163" s="2" t="s">
        <v>11</v>
      </c>
      <c r="G163" s="2">
        <v>54</v>
      </c>
      <c r="H163" s="4">
        <v>1.77</v>
      </c>
      <c r="I163" s="6">
        <f>Sales_Data[[#This Row],[Qty]]*Sales_Data[[#This Row],[UnitPrice]]</f>
        <v>95.58</v>
      </c>
    </row>
    <row r="164" spans="1:9" customFormat="1" hidden="1">
      <c r="A164" s="1" t="s">
        <v>35</v>
      </c>
      <c r="B164" s="3">
        <v>44583</v>
      </c>
      <c r="C164" s="2" t="s">
        <v>18</v>
      </c>
      <c r="D164" s="2" t="s">
        <v>19</v>
      </c>
      <c r="E164" s="2" t="s">
        <v>8</v>
      </c>
      <c r="F164" s="2" t="s">
        <v>11</v>
      </c>
      <c r="G164" s="2">
        <v>51</v>
      </c>
      <c r="H164" s="4">
        <v>1.77</v>
      </c>
      <c r="I164" s="6">
        <f>Sales_Data[[#This Row],[Qty]]*Sales_Data[[#This Row],[UnitPrice]]</f>
        <v>90.27</v>
      </c>
    </row>
    <row r="165" spans="1:9" customFormat="1" hidden="1">
      <c r="A165" s="1" t="s">
        <v>36</v>
      </c>
      <c r="B165" s="3">
        <v>44586</v>
      </c>
      <c r="C165" s="2" t="s">
        <v>5</v>
      </c>
      <c r="D165" s="2" t="s">
        <v>17</v>
      </c>
      <c r="E165" s="2" t="s">
        <v>8</v>
      </c>
      <c r="F165" s="2" t="s">
        <v>11</v>
      </c>
      <c r="G165" s="2">
        <v>100</v>
      </c>
      <c r="H165" s="4">
        <v>1.77</v>
      </c>
      <c r="I165" s="6">
        <f>Sales_Data[[#This Row],[Qty]]*Sales_Data[[#This Row],[UnitPrice]]</f>
        <v>177</v>
      </c>
    </row>
    <row r="166" spans="1:9" customFormat="1" hidden="1">
      <c r="A166" s="1" t="s">
        <v>42</v>
      </c>
      <c r="B166" s="3">
        <v>44604</v>
      </c>
      <c r="C166" s="2" t="s">
        <v>5</v>
      </c>
      <c r="D166" s="2" t="s">
        <v>17</v>
      </c>
      <c r="E166" s="2" t="s">
        <v>8</v>
      </c>
      <c r="F166" s="2" t="s">
        <v>11</v>
      </c>
      <c r="G166" s="2">
        <v>23</v>
      </c>
      <c r="H166" s="4">
        <v>1.77</v>
      </c>
      <c r="I166" s="6">
        <f>Sales_Data[[#This Row],[Qty]]*Sales_Data[[#This Row],[UnitPrice]]</f>
        <v>40.71</v>
      </c>
    </row>
    <row r="167" spans="1:9" customFormat="1" hidden="1">
      <c r="A167" s="1" t="s">
        <v>50</v>
      </c>
      <c r="B167" s="3">
        <v>44628</v>
      </c>
      <c r="C167" s="2" t="s">
        <v>5</v>
      </c>
      <c r="D167" s="2" t="s">
        <v>6</v>
      </c>
      <c r="E167" s="2" t="s">
        <v>8</v>
      </c>
      <c r="F167" s="2" t="s">
        <v>11</v>
      </c>
      <c r="G167" s="2">
        <v>61</v>
      </c>
      <c r="H167" s="4">
        <v>1.77</v>
      </c>
      <c r="I167" s="6">
        <f>Sales_Data[[#This Row],[Qty]]*Sales_Data[[#This Row],[UnitPrice]]</f>
        <v>107.97</v>
      </c>
    </row>
    <row r="168" spans="1:9" customFormat="1" hidden="1">
      <c r="A168" s="1" t="s">
        <v>58</v>
      </c>
      <c r="B168" s="3">
        <v>44652</v>
      </c>
      <c r="C168" s="2" t="s">
        <v>18</v>
      </c>
      <c r="D168" s="2" t="s">
        <v>19</v>
      </c>
      <c r="E168" s="2" t="s">
        <v>8</v>
      </c>
      <c r="F168" s="2" t="s">
        <v>11</v>
      </c>
      <c r="G168" s="2">
        <v>58</v>
      </c>
      <c r="H168" s="4">
        <v>1.77</v>
      </c>
      <c r="I168" s="6">
        <f>Sales_Data[[#This Row],[Qty]]*Sales_Data[[#This Row],[UnitPrice]]</f>
        <v>102.66</v>
      </c>
    </row>
    <row r="169" spans="1:9" customFormat="1" hidden="1">
      <c r="A169" s="1" t="s">
        <v>60</v>
      </c>
      <c r="B169" s="3">
        <v>44658</v>
      </c>
      <c r="C169" s="2" t="s">
        <v>5</v>
      </c>
      <c r="D169" s="2" t="s">
        <v>17</v>
      </c>
      <c r="E169" s="2" t="s">
        <v>8</v>
      </c>
      <c r="F169" s="2" t="s">
        <v>11</v>
      </c>
      <c r="G169" s="2">
        <v>91</v>
      </c>
      <c r="H169" s="4">
        <v>1.77</v>
      </c>
      <c r="I169" s="6">
        <f>Sales_Data[[#This Row],[Qty]]*Sales_Data[[#This Row],[UnitPrice]]</f>
        <v>161.07</v>
      </c>
    </row>
    <row r="170" spans="1:9" customFormat="1" hidden="1">
      <c r="A170" s="1" t="s">
        <v>65</v>
      </c>
      <c r="B170" s="3">
        <v>44673</v>
      </c>
      <c r="C170" s="2" t="s">
        <v>18</v>
      </c>
      <c r="D170" s="2" t="s">
        <v>19</v>
      </c>
      <c r="E170" s="2" t="s">
        <v>8</v>
      </c>
      <c r="F170" s="2" t="s">
        <v>11</v>
      </c>
      <c r="G170" s="2">
        <v>20</v>
      </c>
      <c r="H170" s="4">
        <v>1.77</v>
      </c>
      <c r="I170" s="6">
        <f>Sales_Data[[#This Row],[Qty]]*Sales_Data[[#This Row],[UnitPrice]]</f>
        <v>35.4</v>
      </c>
    </row>
    <row r="171" spans="1:9" customFormat="1" hidden="1">
      <c r="A171" s="1" t="s">
        <v>66</v>
      </c>
      <c r="B171" s="3">
        <v>44676</v>
      </c>
      <c r="C171" s="2" t="s">
        <v>5</v>
      </c>
      <c r="D171" s="2" t="s">
        <v>17</v>
      </c>
      <c r="E171" s="2" t="s">
        <v>8</v>
      </c>
      <c r="F171" s="2" t="s">
        <v>11</v>
      </c>
      <c r="G171" s="2">
        <v>53</v>
      </c>
      <c r="H171" s="4">
        <v>1.77</v>
      </c>
      <c r="I171" s="6">
        <f>Sales_Data[[#This Row],[Qty]]*Sales_Data[[#This Row],[UnitPrice]]</f>
        <v>93.81</v>
      </c>
    </row>
    <row r="172" spans="1:9" customFormat="1" hidden="1">
      <c r="A172" s="1" t="s">
        <v>71</v>
      </c>
      <c r="B172" s="3">
        <v>44691</v>
      </c>
      <c r="C172" s="2" t="s">
        <v>18</v>
      </c>
      <c r="D172" s="2" t="s">
        <v>19</v>
      </c>
      <c r="E172" s="2" t="s">
        <v>8</v>
      </c>
      <c r="F172" s="2" t="s">
        <v>11</v>
      </c>
      <c r="G172" s="2">
        <v>25</v>
      </c>
      <c r="H172" s="4">
        <v>1.77</v>
      </c>
      <c r="I172" s="6">
        <f>Sales_Data[[#This Row],[Qty]]*Sales_Data[[#This Row],[UnitPrice]]</f>
        <v>44.25</v>
      </c>
    </row>
    <row r="173" spans="1:9" customFormat="1" hidden="1">
      <c r="A173" s="1" t="s">
        <v>73</v>
      </c>
      <c r="B173" s="3">
        <v>44697</v>
      </c>
      <c r="C173" s="2" t="s">
        <v>5</v>
      </c>
      <c r="D173" s="2" t="s">
        <v>17</v>
      </c>
      <c r="E173" s="2" t="s">
        <v>8</v>
      </c>
      <c r="F173" s="2" t="s">
        <v>11</v>
      </c>
      <c r="G173" s="2">
        <v>61</v>
      </c>
      <c r="H173" s="4">
        <v>1.77</v>
      </c>
      <c r="I173" s="6">
        <f>Sales_Data[[#This Row],[Qty]]*Sales_Data[[#This Row],[UnitPrice]]</f>
        <v>107.97</v>
      </c>
    </row>
    <row r="174" spans="1:9" customFormat="1" hidden="1">
      <c r="A174" s="1" t="s">
        <v>77</v>
      </c>
      <c r="B174" s="3">
        <v>44709</v>
      </c>
      <c r="C174" s="2" t="s">
        <v>5</v>
      </c>
      <c r="D174" s="2" t="s">
        <v>6</v>
      </c>
      <c r="E174" s="2" t="s">
        <v>8</v>
      </c>
      <c r="F174" s="2" t="s">
        <v>11</v>
      </c>
      <c r="G174" s="2">
        <v>58</v>
      </c>
      <c r="H174" s="4">
        <v>1.77</v>
      </c>
      <c r="I174" s="6">
        <f>Sales_Data[[#This Row],[Qty]]*Sales_Data[[#This Row],[UnitPrice]]</f>
        <v>102.66</v>
      </c>
    </row>
    <row r="175" spans="1:9" customFormat="1" hidden="1">
      <c r="A175" s="1" t="s">
        <v>81</v>
      </c>
      <c r="B175" s="3">
        <v>44721</v>
      </c>
      <c r="C175" s="2" t="s">
        <v>18</v>
      </c>
      <c r="D175" s="2" t="s">
        <v>20</v>
      </c>
      <c r="E175" s="2" t="s">
        <v>8</v>
      </c>
      <c r="F175" s="2" t="s">
        <v>11</v>
      </c>
      <c r="G175" s="2">
        <v>42</v>
      </c>
      <c r="H175" s="4">
        <v>1.77</v>
      </c>
      <c r="I175" s="6">
        <f>Sales_Data[[#This Row],[Qty]]*Sales_Data[[#This Row],[UnitPrice]]</f>
        <v>74.34</v>
      </c>
    </row>
    <row r="176" spans="1:9" customFormat="1" hidden="1">
      <c r="A176" s="1" t="s">
        <v>83</v>
      </c>
      <c r="B176" s="3">
        <v>44727</v>
      </c>
      <c r="C176" s="2" t="s">
        <v>5</v>
      </c>
      <c r="D176" s="2" t="s">
        <v>6</v>
      </c>
      <c r="E176" s="2" t="s">
        <v>8</v>
      </c>
      <c r="F176" s="2" t="s">
        <v>11</v>
      </c>
      <c r="G176" s="2">
        <v>75</v>
      </c>
      <c r="H176" s="4">
        <v>1.77</v>
      </c>
      <c r="I176" s="6">
        <f>Sales_Data[[#This Row],[Qty]]*Sales_Data[[#This Row],[UnitPrice]]</f>
        <v>132.75</v>
      </c>
    </row>
    <row r="177" spans="1:9" customFormat="1" hidden="1">
      <c r="A177" s="1" t="s">
        <v>85</v>
      </c>
      <c r="B177" s="3">
        <v>44733</v>
      </c>
      <c r="C177" s="2" t="s">
        <v>18</v>
      </c>
      <c r="D177" s="2" t="s">
        <v>19</v>
      </c>
      <c r="E177" s="2" t="s">
        <v>8</v>
      </c>
      <c r="F177" s="2" t="s">
        <v>11</v>
      </c>
      <c r="G177" s="2">
        <v>306</v>
      </c>
      <c r="H177" s="4">
        <v>1.77</v>
      </c>
      <c r="I177" s="6">
        <f>Sales_Data[[#This Row],[Qty]]*Sales_Data[[#This Row],[UnitPrice]]</f>
        <v>541.62</v>
      </c>
    </row>
    <row r="178" spans="1:9" customFormat="1" hidden="1">
      <c r="A178" s="1" t="s">
        <v>89</v>
      </c>
      <c r="B178" s="3">
        <v>44745</v>
      </c>
      <c r="C178" s="2" t="s">
        <v>18</v>
      </c>
      <c r="D178" s="2" t="s">
        <v>20</v>
      </c>
      <c r="E178" s="2" t="s">
        <v>8</v>
      </c>
      <c r="F178" s="2" t="s">
        <v>11</v>
      </c>
      <c r="G178" s="2">
        <v>52</v>
      </c>
      <c r="H178" s="4">
        <v>1.77</v>
      </c>
      <c r="I178" s="6">
        <f>Sales_Data[[#This Row],[Qty]]*Sales_Data[[#This Row],[UnitPrice]]</f>
        <v>92.04</v>
      </c>
    </row>
    <row r="179" spans="1:9" customFormat="1" hidden="1">
      <c r="A179" s="1" t="s">
        <v>91</v>
      </c>
      <c r="B179" s="3">
        <v>44751</v>
      </c>
      <c r="C179" s="2" t="s">
        <v>5</v>
      </c>
      <c r="D179" s="2" t="s">
        <v>6</v>
      </c>
      <c r="E179" s="2" t="s">
        <v>8</v>
      </c>
      <c r="F179" s="2" t="s">
        <v>11</v>
      </c>
      <c r="G179" s="2">
        <v>136</v>
      </c>
      <c r="H179" s="4">
        <v>1.77</v>
      </c>
      <c r="I179" s="6">
        <f>Sales_Data[[#This Row],[Qty]]*Sales_Data[[#This Row],[UnitPrice]]</f>
        <v>240.72</v>
      </c>
    </row>
    <row r="180" spans="1:9" customFormat="1" hidden="1">
      <c r="A180" s="1" t="s">
        <v>105</v>
      </c>
      <c r="B180" s="3">
        <v>44793</v>
      </c>
      <c r="C180" s="2" t="s">
        <v>5</v>
      </c>
      <c r="D180" s="2" t="s">
        <v>6</v>
      </c>
      <c r="E180" s="2" t="s">
        <v>8</v>
      </c>
      <c r="F180" s="2" t="s">
        <v>11</v>
      </c>
      <c r="G180" s="2">
        <v>109</v>
      </c>
      <c r="H180" s="4">
        <v>1.77</v>
      </c>
      <c r="I180" s="6">
        <f>Sales_Data[[#This Row],[Qty]]*Sales_Data[[#This Row],[UnitPrice]]</f>
        <v>192.93</v>
      </c>
    </row>
    <row r="181" spans="1:9" customFormat="1" hidden="1">
      <c r="A181" s="1" t="s">
        <v>110</v>
      </c>
      <c r="B181" s="3">
        <v>44808</v>
      </c>
      <c r="C181" s="2" t="s">
        <v>18</v>
      </c>
      <c r="D181" s="2" t="s">
        <v>20</v>
      </c>
      <c r="E181" s="2" t="s">
        <v>8</v>
      </c>
      <c r="F181" s="2" t="s">
        <v>11</v>
      </c>
      <c r="G181" s="2">
        <v>45</v>
      </c>
      <c r="H181" s="4">
        <v>1.77</v>
      </c>
      <c r="I181" s="6">
        <f>Sales_Data[[#This Row],[Qty]]*Sales_Data[[#This Row],[UnitPrice]]</f>
        <v>79.650000000000006</v>
      </c>
    </row>
    <row r="182" spans="1:9" customFormat="1" hidden="1">
      <c r="A182" s="1" t="s">
        <v>112</v>
      </c>
      <c r="B182" s="3">
        <v>44814</v>
      </c>
      <c r="C182" s="2" t="s">
        <v>5</v>
      </c>
      <c r="D182" s="2" t="s">
        <v>6</v>
      </c>
      <c r="E182" s="2" t="s">
        <v>8</v>
      </c>
      <c r="F182" s="2" t="s">
        <v>11</v>
      </c>
      <c r="G182" s="2">
        <v>143</v>
      </c>
      <c r="H182" s="4">
        <v>1.77</v>
      </c>
      <c r="I182" s="6">
        <f>Sales_Data[[#This Row],[Qty]]*Sales_Data[[#This Row],[UnitPrice]]</f>
        <v>253.11</v>
      </c>
    </row>
    <row r="183" spans="1:9" customFormat="1" hidden="1">
      <c r="A183" s="1" t="s">
        <v>114</v>
      </c>
      <c r="B183" s="3">
        <v>44820</v>
      </c>
      <c r="C183" s="2" t="s">
        <v>18</v>
      </c>
      <c r="D183" s="2" t="s">
        <v>19</v>
      </c>
      <c r="E183" s="2" t="s">
        <v>8</v>
      </c>
      <c r="F183" s="2" t="s">
        <v>11</v>
      </c>
      <c r="G183" s="2">
        <v>133</v>
      </c>
      <c r="H183" s="4">
        <v>1.77</v>
      </c>
      <c r="I183" s="6">
        <f>Sales_Data[[#This Row],[Qty]]*Sales_Data[[#This Row],[UnitPrice]]</f>
        <v>235.41</v>
      </c>
    </row>
    <row r="184" spans="1:9" customFormat="1" hidden="1">
      <c r="A184" s="1" t="s">
        <v>121</v>
      </c>
      <c r="B184" s="3">
        <v>44841</v>
      </c>
      <c r="C184" s="2" t="s">
        <v>18</v>
      </c>
      <c r="D184" s="2" t="s">
        <v>19</v>
      </c>
      <c r="E184" s="2" t="s">
        <v>8</v>
      </c>
      <c r="F184" s="2" t="s">
        <v>11</v>
      </c>
      <c r="G184" s="2">
        <v>40</v>
      </c>
      <c r="H184" s="4">
        <v>1.77</v>
      </c>
      <c r="I184" s="6">
        <f>Sales_Data[[#This Row],[Qty]]*Sales_Data[[#This Row],[UnitPrice]]</f>
        <v>70.8</v>
      </c>
    </row>
    <row r="185" spans="1:9" customFormat="1" hidden="1">
      <c r="A185" s="1" t="s">
        <v>124</v>
      </c>
      <c r="B185" s="3">
        <v>44850</v>
      </c>
      <c r="C185" s="2" t="s">
        <v>5</v>
      </c>
      <c r="D185" s="2" t="s">
        <v>17</v>
      </c>
      <c r="E185" s="2" t="s">
        <v>8</v>
      </c>
      <c r="F185" s="2" t="s">
        <v>11</v>
      </c>
      <c r="G185" s="2">
        <v>141</v>
      </c>
      <c r="H185" s="4">
        <v>1.77</v>
      </c>
      <c r="I185" s="6">
        <f>Sales_Data[[#This Row],[Qty]]*Sales_Data[[#This Row],[UnitPrice]]</f>
        <v>249.57</v>
      </c>
    </row>
    <row r="186" spans="1:9" customFormat="1" hidden="1">
      <c r="A186" s="1" t="s">
        <v>126</v>
      </c>
      <c r="B186" s="3">
        <v>44856</v>
      </c>
      <c r="C186" s="2" t="s">
        <v>18</v>
      </c>
      <c r="D186" s="2" t="s">
        <v>20</v>
      </c>
      <c r="E186" s="2" t="s">
        <v>8</v>
      </c>
      <c r="F186" s="2" t="s">
        <v>11</v>
      </c>
      <c r="G186" s="2">
        <v>20</v>
      </c>
      <c r="H186" s="4">
        <v>1.77</v>
      </c>
      <c r="I186" s="6">
        <f>Sales_Data[[#This Row],[Qty]]*Sales_Data[[#This Row],[UnitPrice]]</f>
        <v>35.4</v>
      </c>
    </row>
    <row r="187" spans="1:9" customFormat="1" hidden="1">
      <c r="A187" s="1" t="s">
        <v>130</v>
      </c>
      <c r="B187" s="3">
        <v>44868</v>
      </c>
      <c r="C187" s="2" t="s">
        <v>18</v>
      </c>
      <c r="D187" s="2" t="s">
        <v>19</v>
      </c>
      <c r="E187" s="2" t="s">
        <v>8</v>
      </c>
      <c r="F187" s="2" t="s">
        <v>11</v>
      </c>
      <c r="G187" s="2">
        <v>39</v>
      </c>
      <c r="H187" s="4">
        <v>1.77</v>
      </c>
      <c r="I187" s="6">
        <f>Sales_Data[[#This Row],[Qty]]*Sales_Data[[#This Row],[UnitPrice]]</f>
        <v>69.03</v>
      </c>
    </row>
    <row r="188" spans="1:9" customFormat="1" hidden="1">
      <c r="A188" s="1" t="s">
        <v>132</v>
      </c>
      <c r="B188" s="3">
        <v>44874</v>
      </c>
      <c r="C188" s="2" t="s">
        <v>5</v>
      </c>
      <c r="D188" s="2" t="s">
        <v>17</v>
      </c>
      <c r="E188" s="2" t="s">
        <v>8</v>
      </c>
      <c r="F188" s="2" t="s">
        <v>11</v>
      </c>
      <c r="G188" s="2">
        <v>90</v>
      </c>
      <c r="H188" s="4">
        <v>1.77</v>
      </c>
      <c r="I188" s="6">
        <f>Sales_Data[[#This Row],[Qty]]*Sales_Data[[#This Row],[UnitPrice]]</f>
        <v>159.30000000000001</v>
      </c>
    </row>
    <row r="189" spans="1:9" customFormat="1" hidden="1">
      <c r="A189" s="1" t="s">
        <v>137</v>
      </c>
      <c r="B189" s="3">
        <v>44889</v>
      </c>
      <c r="C189" s="2" t="s">
        <v>18</v>
      </c>
      <c r="D189" s="2" t="s">
        <v>19</v>
      </c>
      <c r="E189" s="2" t="s">
        <v>8</v>
      </c>
      <c r="F189" s="2" t="s">
        <v>11</v>
      </c>
      <c r="G189" s="2">
        <v>30</v>
      </c>
      <c r="H189" s="4">
        <v>1.77</v>
      </c>
      <c r="I189" s="6">
        <f>Sales_Data[[#This Row],[Qty]]*Sales_Data[[#This Row],[UnitPrice]]</f>
        <v>53.1</v>
      </c>
    </row>
    <row r="190" spans="1:9" customFormat="1" hidden="1">
      <c r="A190" s="1" t="s">
        <v>139</v>
      </c>
      <c r="B190" s="3">
        <v>44895</v>
      </c>
      <c r="C190" s="2" t="s">
        <v>5</v>
      </c>
      <c r="D190" s="2" t="s">
        <v>17</v>
      </c>
      <c r="E190" s="2" t="s">
        <v>8</v>
      </c>
      <c r="F190" s="2" t="s">
        <v>11</v>
      </c>
      <c r="G190" s="2">
        <v>92</v>
      </c>
      <c r="H190" s="4">
        <v>1.77</v>
      </c>
      <c r="I190" s="6">
        <f>Sales_Data[[#This Row],[Qty]]*Sales_Data[[#This Row],[UnitPrice]]</f>
        <v>162.84</v>
      </c>
    </row>
    <row r="191" spans="1:9" customFormat="1" hidden="1">
      <c r="A191" s="1" t="s">
        <v>151</v>
      </c>
      <c r="B191" s="3">
        <v>44931</v>
      </c>
      <c r="C191" s="2" t="s">
        <v>5</v>
      </c>
      <c r="D191" s="2" t="s">
        <v>6</v>
      </c>
      <c r="E191" s="2" t="s">
        <v>8</v>
      </c>
      <c r="F191" s="2" t="s">
        <v>11</v>
      </c>
      <c r="G191" s="2">
        <v>63</v>
      </c>
      <c r="H191" s="4">
        <v>1.77</v>
      </c>
      <c r="I191" s="6">
        <f>Sales_Data[[#This Row],[Qty]]*Sales_Data[[#This Row],[UnitPrice]]</f>
        <v>111.51</v>
      </c>
    </row>
    <row r="192" spans="1:9" customFormat="1" hidden="1">
      <c r="A192" s="1" t="s">
        <v>155</v>
      </c>
      <c r="B192" s="3">
        <v>44943</v>
      </c>
      <c r="C192" s="2" t="s">
        <v>5</v>
      </c>
      <c r="D192" s="2" t="s">
        <v>17</v>
      </c>
      <c r="E192" s="2" t="s">
        <v>8</v>
      </c>
      <c r="F192" s="2" t="s">
        <v>11</v>
      </c>
      <c r="G192" s="2">
        <v>102</v>
      </c>
      <c r="H192" s="4">
        <v>1.77</v>
      </c>
      <c r="I192" s="6">
        <f>Sales_Data[[#This Row],[Qty]]*Sales_Data[[#This Row],[UnitPrice]]</f>
        <v>180.54</v>
      </c>
    </row>
    <row r="193" spans="1:9" customFormat="1" hidden="1">
      <c r="A193" s="1" t="s">
        <v>157</v>
      </c>
      <c r="B193" s="3">
        <v>44949</v>
      </c>
      <c r="C193" s="2" t="s">
        <v>18</v>
      </c>
      <c r="D193" s="2" t="s">
        <v>20</v>
      </c>
      <c r="E193" s="2" t="s">
        <v>8</v>
      </c>
      <c r="F193" s="2" t="s">
        <v>11</v>
      </c>
      <c r="G193" s="2">
        <v>56</v>
      </c>
      <c r="H193" s="4">
        <v>1.77</v>
      </c>
      <c r="I193" s="6">
        <f>Sales_Data[[#This Row],[Qty]]*Sales_Data[[#This Row],[UnitPrice]]</f>
        <v>99.12</v>
      </c>
    </row>
    <row r="194" spans="1:9" customFormat="1" hidden="1">
      <c r="A194" s="1" t="s">
        <v>159</v>
      </c>
      <c r="B194" s="3">
        <v>44955</v>
      </c>
      <c r="C194" s="2" t="s">
        <v>5</v>
      </c>
      <c r="D194" s="2" t="s">
        <v>6</v>
      </c>
      <c r="E194" s="2" t="s">
        <v>8</v>
      </c>
      <c r="F194" s="2" t="s">
        <v>11</v>
      </c>
      <c r="G194" s="2">
        <v>51</v>
      </c>
      <c r="H194" s="4">
        <v>1.77</v>
      </c>
      <c r="I194" s="6">
        <f>Sales_Data[[#This Row],[Qty]]*Sales_Data[[#This Row],[UnitPrice]]</f>
        <v>90.27</v>
      </c>
    </row>
    <row r="195" spans="1:9" customFormat="1" hidden="1">
      <c r="A195" s="1" t="s">
        <v>163</v>
      </c>
      <c r="B195" s="3">
        <v>44967</v>
      </c>
      <c r="C195" s="2" t="s">
        <v>5</v>
      </c>
      <c r="D195" s="2" t="s">
        <v>17</v>
      </c>
      <c r="E195" s="2" t="s">
        <v>8</v>
      </c>
      <c r="F195" s="2" t="s">
        <v>11</v>
      </c>
      <c r="G195" s="2">
        <v>34</v>
      </c>
      <c r="H195" s="4">
        <v>1.77</v>
      </c>
      <c r="I195" s="6">
        <f>Sales_Data[[#This Row],[Qty]]*Sales_Data[[#This Row],[UnitPrice]]</f>
        <v>60.18</v>
      </c>
    </row>
    <row r="196" spans="1:9" customFormat="1" hidden="1">
      <c r="A196" s="1" t="s">
        <v>166</v>
      </c>
      <c r="B196" s="3">
        <v>44976</v>
      </c>
      <c r="C196" s="2" t="s">
        <v>5</v>
      </c>
      <c r="D196" s="2" t="s">
        <v>6</v>
      </c>
      <c r="E196" s="2" t="s">
        <v>8</v>
      </c>
      <c r="F196" s="2" t="s">
        <v>11</v>
      </c>
      <c r="G196" s="2">
        <v>68</v>
      </c>
      <c r="H196" s="4">
        <v>1.77</v>
      </c>
      <c r="I196" s="6">
        <f>Sales_Data[[#This Row],[Qty]]*Sales_Data[[#This Row],[UnitPrice]]</f>
        <v>120.36</v>
      </c>
    </row>
    <row r="197" spans="1:9" customFormat="1" hidden="1">
      <c r="A197" s="1" t="s">
        <v>176</v>
      </c>
      <c r="B197" s="3">
        <v>45005</v>
      </c>
      <c r="C197" s="2" t="s">
        <v>18</v>
      </c>
      <c r="D197" s="2" t="s">
        <v>19</v>
      </c>
      <c r="E197" s="2" t="s">
        <v>8</v>
      </c>
      <c r="F197" s="2" t="s">
        <v>11</v>
      </c>
      <c r="G197" s="2">
        <v>103</v>
      </c>
      <c r="H197" s="4">
        <v>1.77</v>
      </c>
      <c r="I197" s="6">
        <f>Sales_Data[[#This Row],[Qty]]*Sales_Data[[#This Row],[UnitPrice]]</f>
        <v>182.31</v>
      </c>
    </row>
    <row r="198" spans="1:9" customFormat="1" hidden="1">
      <c r="A198" s="1" t="s">
        <v>180</v>
      </c>
      <c r="B198" s="3">
        <v>45017</v>
      </c>
      <c r="C198" s="2" t="s">
        <v>18</v>
      </c>
      <c r="D198" s="2" t="s">
        <v>20</v>
      </c>
      <c r="E198" s="2" t="s">
        <v>8</v>
      </c>
      <c r="F198" s="2" t="s">
        <v>11</v>
      </c>
      <c r="G198" s="2">
        <v>118</v>
      </c>
      <c r="H198" s="4">
        <v>1.77</v>
      </c>
      <c r="I198" s="6">
        <f>Sales_Data[[#This Row],[Qty]]*Sales_Data[[#This Row],[UnitPrice]]</f>
        <v>208.86</v>
      </c>
    </row>
    <row r="199" spans="1:9" customFormat="1" hidden="1">
      <c r="A199" s="1" t="s">
        <v>183</v>
      </c>
      <c r="B199" s="3">
        <v>45026</v>
      </c>
      <c r="C199" s="2" t="s">
        <v>18</v>
      </c>
      <c r="D199" s="2" t="s">
        <v>19</v>
      </c>
      <c r="E199" s="2" t="s">
        <v>8</v>
      </c>
      <c r="F199" s="2" t="s">
        <v>11</v>
      </c>
      <c r="G199" s="2">
        <v>90</v>
      </c>
      <c r="H199" s="4">
        <v>1.77</v>
      </c>
      <c r="I199" s="6">
        <f>Sales_Data[[#This Row],[Qty]]*Sales_Data[[#This Row],[UnitPrice]]</f>
        <v>159.30000000000001</v>
      </c>
    </row>
    <row r="200" spans="1:9" customFormat="1" hidden="1">
      <c r="A200" s="1" t="s">
        <v>195</v>
      </c>
      <c r="B200" s="3">
        <v>45062</v>
      </c>
      <c r="C200" s="2" t="s">
        <v>5</v>
      </c>
      <c r="D200" s="2" t="s">
        <v>6</v>
      </c>
      <c r="E200" s="2" t="s">
        <v>8</v>
      </c>
      <c r="F200" s="2" t="s">
        <v>11</v>
      </c>
      <c r="G200" s="2">
        <v>58</v>
      </c>
      <c r="H200" s="4">
        <v>1.77</v>
      </c>
      <c r="I200" s="6">
        <f>Sales_Data[[#This Row],[Qty]]*Sales_Data[[#This Row],[UnitPrice]]</f>
        <v>102.66</v>
      </c>
    </row>
    <row r="201" spans="1:9" customFormat="1" hidden="1">
      <c r="A201" s="1" t="s">
        <v>198</v>
      </c>
      <c r="B201" s="3">
        <v>45071</v>
      </c>
      <c r="C201" s="2" t="s">
        <v>5</v>
      </c>
      <c r="D201" s="2" t="s">
        <v>17</v>
      </c>
      <c r="E201" s="2" t="s">
        <v>8</v>
      </c>
      <c r="F201" s="2" t="s">
        <v>11</v>
      </c>
      <c r="G201" s="2">
        <v>84</v>
      </c>
      <c r="H201" s="4">
        <v>1.77</v>
      </c>
      <c r="I201" s="6">
        <f>Sales_Data[[#This Row],[Qty]]*Sales_Data[[#This Row],[UnitPrice]]</f>
        <v>148.68</v>
      </c>
    </row>
    <row r="202" spans="1:9" customFormat="1" hidden="1">
      <c r="A202" s="1" t="s">
        <v>204</v>
      </c>
      <c r="B202" s="3">
        <v>45089</v>
      </c>
      <c r="C202" s="2" t="s">
        <v>18</v>
      </c>
      <c r="D202" s="2" t="s">
        <v>19</v>
      </c>
      <c r="E202" s="2" t="s">
        <v>8</v>
      </c>
      <c r="F202" s="2" t="s">
        <v>11</v>
      </c>
      <c r="G202" s="2">
        <v>73</v>
      </c>
      <c r="H202" s="4">
        <v>1.77</v>
      </c>
      <c r="I202" s="6">
        <f>Sales_Data[[#This Row],[Qty]]*Sales_Data[[#This Row],[UnitPrice]]</f>
        <v>129.21</v>
      </c>
    </row>
    <row r="203" spans="1:9" customFormat="1" hidden="1">
      <c r="A203" s="1" t="s">
        <v>221</v>
      </c>
      <c r="B203" s="3">
        <v>45140</v>
      </c>
      <c r="C203" s="2" t="s">
        <v>5</v>
      </c>
      <c r="D203" s="2" t="s">
        <v>17</v>
      </c>
      <c r="E203" s="2" t="s">
        <v>8</v>
      </c>
      <c r="F203" s="2" t="s">
        <v>11</v>
      </c>
      <c r="G203" s="2">
        <v>71</v>
      </c>
      <c r="H203" s="4">
        <v>1.77</v>
      </c>
      <c r="I203" s="6">
        <f>Sales_Data[[#This Row],[Qty]]*Sales_Data[[#This Row],[UnitPrice]]</f>
        <v>125.67</v>
      </c>
    </row>
    <row r="204" spans="1:9" customFormat="1" hidden="1">
      <c r="A204" s="1" t="s">
        <v>226</v>
      </c>
      <c r="B204" s="3">
        <v>45155</v>
      </c>
      <c r="C204" s="2" t="s">
        <v>18</v>
      </c>
      <c r="D204" s="2" t="s">
        <v>19</v>
      </c>
      <c r="E204" s="2" t="s">
        <v>8</v>
      </c>
      <c r="F204" s="2" t="s">
        <v>11</v>
      </c>
      <c r="G204" s="2">
        <v>34</v>
      </c>
      <c r="H204" s="4">
        <v>1.77</v>
      </c>
      <c r="I204" s="6">
        <f>Sales_Data[[#This Row],[Qty]]*Sales_Data[[#This Row],[UnitPrice]]</f>
        <v>60.18</v>
      </c>
    </row>
    <row r="205" spans="1:9" customFormat="1" hidden="1">
      <c r="A205" s="1" t="s">
        <v>231</v>
      </c>
      <c r="B205" s="3">
        <v>45170</v>
      </c>
      <c r="C205" s="2" t="s">
        <v>5</v>
      </c>
      <c r="D205" s="2" t="s">
        <v>6</v>
      </c>
      <c r="E205" s="2" t="s">
        <v>8</v>
      </c>
      <c r="F205" s="2" t="s">
        <v>11</v>
      </c>
      <c r="G205" s="2">
        <v>25</v>
      </c>
      <c r="H205" s="4">
        <v>1.77</v>
      </c>
      <c r="I205" s="6">
        <f>Sales_Data[[#This Row],[Qty]]*Sales_Data[[#This Row],[UnitPrice]]</f>
        <v>44.25</v>
      </c>
    </row>
    <row r="206" spans="1:9" customFormat="1" hidden="1">
      <c r="A206" s="1" t="s">
        <v>235</v>
      </c>
      <c r="B206" s="3">
        <v>45182</v>
      </c>
      <c r="C206" s="2" t="s">
        <v>5</v>
      </c>
      <c r="D206" s="2" t="s">
        <v>17</v>
      </c>
      <c r="E206" s="2" t="s">
        <v>8</v>
      </c>
      <c r="F206" s="2" t="s">
        <v>11</v>
      </c>
      <c r="G206" s="2">
        <v>30</v>
      </c>
      <c r="H206" s="4">
        <v>1.77</v>
      </c>
      <c r="I206" s="6">
        <f>Sales_Data[[#This Row],[Qty]]*Sales_Data[[#This Row],[UnitPrice]]</f>
        <v>53.1</v>
      </c>
    </row>
    <row r="207" spans="1:9" customFormat="1" hidden="1">
      <c r="A207" s="1" t="s">
        <v>237</v>
      </c>
      <c r="B207" s="3">
        <v>45188</v>
      </c>
      <c r="C207" s="2" t="s">
        <v>18</v>
      </c>
      <c r="D207" s="2" t="s">
        <v>20</v>
      </c>
      <c r="E207" s="2" t="s">
        <v>8</v>
      </c>
      <c r="F207" s="2" t="s">
        <v>11</v>
      </c>
      <c r="G207" s="2">
        <v>49</v>
      </c>
      <c r="H207" s="4">
        <v>1.77</v>
      </c>
      <c r="I207" s="6">
        <f>Sales_Data[[#This Row],[Qty]]*Sales_Data[[#This Row],[UnitPrice]]</f>
        <v>86.73</v>
      </c>
    </row>
    <row r="208" spans="1:9" customFormat="1" hidden="1">
      <c r="A208" s="1" t="s">
        <v>239</v>
      </c>
      <c r="B208" s="3">
        <v>45194</v>
      </c>
      <c r="C208" s="2" t="s">
        <v>5</v>
      </c>
      <c r="D208" s="2" t="s">
        <v>6</v>
      </c>
      <c r="E208" s="2" t="s">
        <v>8</v>
      </c>
      <c r="F208" s="2" t="s">
        <v>11</v>
      </c>
      <c r="G208" s="2">
        <v>31</v>
      </c>
      <c r="H208" s="4">
        <v>1.77</v>
      </c>
      <c r="I208" s="6">
        <f>Sales_Data[[#This Row],[Qty]]*Sales_Data[[#This Row],[UnitPrice]]</f>
        <v>54.87</v>
      </c>
    </row>
    <row r="209" spans="1:12" customFormat="1" hidden="1">
      <c r="A209" s="1" t="s">
        <v>245</v>
      </c>
      <c r="B209" s="3">
        <v>45212</v>
      </c>
      <c r="C209" s="2" t="s">
        <v>18</v>
      </c>
      <c r="D209" s="2" t="s">
        <v>20</v>
      </c>
      <c r="E209" s="2" t="s">
        <v>8</v>
      </c>
      <c r="F209" s="2" t="s">
        <v>11</v>
      </c>
      <c r="G209" s="2">
        <v>40</v>
      </c>
      <c r="H209" s="4">
        <v>1.77</v>
      </c>
      <c r="I209" s="6">
        <f>Sales_Data[[#This Row],[Qty]]*Sales_Data[[#This Row],[UnitPrice]]</f>
        <v>70.8</v>
      </c>
    </row>
    <row r="210" spans="1:12" customFormat="1" hidden="1">
      <c r="A210" s="1" t="s">
        <v>247</v>
      </c>
      <c r="B210" s="3">
        <v>45218</v>
      </c>
      <c r="C210" s="2" t="s">
        <v>5</v>
      </c>
      <c r="D210" s="2" t="s">
        <v>6</v>
      </c>
      <c r="E210" s="2" t="s">
        <v>8</v>
      </c>
      <c r="F210" s="2" t="s">
        <v>11</v>
      </c>
      <c r="G210" s="2">
        <v>43</v>
      </c>
      <c r="H210" s="4">
        <v>1.77</v>
      </c>
      <c r="I210" s="6">
        <f>Sales_Data[[#This Row],[Qty]]*Sales_Data[[#This Row],[UnitPrice]]</f>
        <v>76.11</v>
      </c>
    </row>
    <row r="211" spans="1:12" customFormat="1" hidden="1">
      <c r="A211" s="1" t="s">
        <v>249</v>
      </c>
      <c r="B211" s="3">
        <v>45224</v>
      </c>
      <c r="C211" s="2" t="s">
        <v>18</v>
      </c>
      <c r="D211" s="2" t="s">
        <v>19</v>
      </c>
      <c r="E211" s="2" t="s">
        <v>8</v>
      </c>
      <c r="F211" s="2" t="s">
        <v>11</v>
      </c>
      <c r="G211" s="2">
        <v>35</v>
      </c>
      <c r="H211" s="4">
        <v>1.77</v>
      </c>
      <c r="I211" s="6">
        <f>Sales_Data[[#This Row],[Qty]]*Sales_Data[[#This Row],[UnitPrice]]</f>
        <v>61.95</v>
      </c>
    </row>
    <row r="212" spans="1:12" customFormat="1" hidden="1">
      <c r="A212" s="1" t="s">
        <v>255</v>
      </c>
      <c r="B212" s="3">
        <v>45242</v>
      </c>
      <c r="C212" s="2" t="s">
        <v>18</v>
      </c>
      <c r="D212" s="2" t="s">
        <v>19</v>
      </c>
      <c r="E212" s="2" t="s">
        <v>8</v>
      </c>
      <c r="F212" s="2" t="s">
        <v>11</v>
      </c>
      <c r="G212" s="2">
        <v>137</v>
      </c>
      <c r="H212" s="4">
        <v>1.77</v>
      </c>
      <c r="I212" s="6">
        <f>Sales_Data[[#This Row],[Qty]]*Sales_Data[[#This Row],[UnitPrice]]</f>
        <v>242.49</v>
      </c>
    </row>
    <row r="213" spans="1:12" customFormat="1" hidden="1">
      <c r="A213" s="1" t="s">
        <v>258</v>
      </c>
      <c r="B213" s="3">
        <v>45251</v>
      </c>
      <c r="C213" s="2" t="s">
        <v>18</v>
      </c>
      <c r="D213" s="2" t="s">
        <v>20</v>
      </c>
      <c r="E213" s="2" t="s">
        <v>8</v>
      </c>
      <c r="F213" s="2" t="s">
        <v>11</v>
      </c>
      <c r="G213" s="2">
        <v>20</v>
      </c>
      <c r="H213" s="4">
        <v>1.77</v>
      </c>
      <c r="I213" s="6">
        <f>Sales_Data[[#This Row],[Qty]]*Sales_Data[[#This Row],[UnitPrice]]</f>
        <v>35.4</v>
      </c>
    </row>
    <row r="214" spans="1:12" customFormat="1" hidden="1">
      <c r="A214" s="1" t="s">
        <v>28</v>
      </c>
      <c r="B214" s="3">
        <v>44562</v>
      </c>
      <c r="C214" s="2" t="s">
        <v>5</v>
      </c>
      <c r="D214" s="2" t="s">
        <v>6</v>
      </c>
      <c r="E214" s="2" t="s">
        <v>8</v>
      </c>
      <c r="F214" s="2" t="s">
        <v>11</v>
      </c>
      <c r="G214" s="2">
        <v>33</v>
      </c>
      <c r="H214" s="4">
        <v>1.7699999999999998</v>
      </c>
      <c r="I214" s="6">
        <f>Sales_Data[[#This Row],[Qty]]*Sales_Data[[#This Row],[UnitPrice]]</f>
        <v>58.41</v>
      </c>
      <c r="L214">
        <f>COUNTIF(B2:B1000, 1)</f>
        <v>0</v>
      </c>
    </row>
    <row r="215" spans="1:12" customFormat="1" hidden="1">
      <c r="A215" s="1" t="s">
        <v>41</v>
      </c>
      <c r="B215" s="3">
        <v>44601</v>
      </c>
      <c r="C215" s="2" t="s">
        <v>18</v>
      </c>
      <c r="D215" s="2" t="s">
        <v>19</v>
      </c>
      <c r="E215" s="2" t="s">
        <v>8</v>
      </c>
      <c r="F215" s="2" t="s">
        <v>11</v>
      </c>
      <c r="G215" s="2">
        <v>44</v>
      </c>
      <c r="H215" s="4">
        <v>1.7699999999999998</v>
      </c>
      <c r="I215" s="6">
        <f>Sales_Data[[#This Row],[Qty]]*Sales_Data[[#This Row],[UnitPrice]]</f>
        <v>77.88</v>
      </c>
    </row>
    <row r="216" spans="1:12" customFormat="1" hidden="1">
      <c r="A216" s="1" t="s">
        <v>63</v>
      </c>
      <c r="B216" s="3">
        <v>44667</v>
      </c>
      <c r="C216" s="2" t="s">
        <v>5</v>
      </c>
      <c r="D216" s="2" t="s">
        <v>6</v>
      </c>
      <c r="E216" s="2" t="s">
        <v>8</v>
      </c>
      <c r="F216" s="2" t="s">
        <v>11</v>
      </c>
      <c r="G216" s="2">
        <v>48</v>
      </c>
      <c r="H216" s="4">
        <v>1.7699999999999998</v>
      </c>
      <c r="I216" s="6">
        <f>Sales_Data[[#This Row],[Qty]]*Sales_Data[[#This Row],[UnitPrice]]</f>
        <v>84.96</v>
      </c>
    </row>
    <row r="217" spans="1:12" customFormat="1" hidden="1">
      <c r="A217" s="1" t="s">
        <v>101</v>
      </c>
      <c r="B217" s="3">
        <v>44781</v>
      </c>
      <c r="C217" s="2" t="s">
        <v>5</v>
      </c>
      <c r="D217" s="2" t="s">
        <v>17</v>
      </c>
      <c r="E217" s="2" t="s">
        <v>8</v>
      </c>
      <c r="F217" s="2" t="s">
        <v>11</v>
      </c>
      <c r="G217" s="2">
        <v>24</v>
      </c>
      <c r="H217" s="4">
        <v>1.7699999999999998</v>
      </c>
      <c r="I217" s="6">
        <f>Sales_Data[[#This Row],[Qty]]*Sales_Data[[#This Row],[UnitPrice]]</f>
        <v>42.48</v>
      </c>
    </row>
    <row r="218" spans="1:12" customFormat="1" hidden="1">
      <c r="A218" s="1" t="s">
        <v>119</v>
      </c>
      <c r="B218" s="3">
        <v>44835</v>
      </c>
      <c r="C218" s="2" t="s">
        <v>5</v>
      </c>
      <c r="D218" s="2" t="s">
        <v>6</v>
      </c>
      <c r="E218" s="2" t="s">
        <v>8</v>
      </c>
      <c r="F218" s="2" t="s">
        <v>11</v>
      </c>
      <c r="G218" s="2">
        <v>77</v>
      </c>
      <c r="H218" s="4">
        <v>1.7699999999999998</v>
      </c>
      <c r="I218" s="6">
        <f>Sales_Data[[#This Row],[Qty]]*Sales_Data[[#This Row],[UnitPrice]]</f>
        <v>136.29</v>
      </c>
    </row>
    <row r="219" spans="1:12" customFormat="1" hidden="1">
      <c r="A219" s="1" t="s">
        <v>145</v>
      </c>
      <c r="B219" s="3">
        <v>44913</v>
      </c>
      <c r="C219" s="2" t="s">
        <v>18</v>
      </c>
      <c r="D219" s="2" t="s">
        <v>19</v>
      </c>
      <c r="E219" s="2" t="s">
        <v>8</v>
      </c>
      <c r="F219" s="2" t="s">
        <v>11</v>
      </c>
      <c r="G219" s="2">
        <v>44</v>
      </c>
      <c r="H219" s="4">
        <v>1.7699999999999998</v>
      </c>
      <c r="I219" s="6">
        <f>Sales_Data[[#This Row],[Qty]]*Sales_Data[[#This Row],[UnitPrice]]</f>
        <v>77.88</v>
      </c>
    </row>
    <row r="220" spans="1:12" customFormat="1" hidden="1">
      <c r="A220" s="1" t="s">
        <v>185</v>
      </c>
      <c r="B220" s="3">
        <v>45032</v>
      </c>
      <c r="C220" s="2" t="s">
        <v>5</v>
      </c>
      <c r="D220" s="2" t="s">
        <v>17</v>
      </c>
      <c r="E220" s="2" t="s">
        <v>8</v>
      </c>
      <c r="F220" s="2" t="s">
        <v>11</v>
      </c>
      <c r="G220" s="2">
        <v>48</v>
      </c>
      <c r="H220" s="4">
        <v>1.7699999999999998</v>
      </c>
      <c r="I220" s="6">
        <f>Sales_Data[[#This Row],[Qty]]*Sales_Data[[#This Row],[UnitPrice]]</f>
        <v>84.96</v>
      </c>
    </row>
    <row r="221" spans="1:12" customFormat="1" hidden="1">
      <c r="A221" s="1" t="s">
        <v>207</v>
      </c>
      <c r="B221" s="3">
        <v>45098</v>
      </c>
      <c r="C221" s="2" t="s">
        <v>18</v>
      </c>
      <c r="D221" s="2" t="s">
        <v>20</v>
      </c>
      <c r="E221" s="2" t="s">
        <v>8</v>
      </c>
      <c r="F221" s="2" t="s">
        <v>11</v>
      </c>
      <c r="G221" s="2">
        <v>41</v>
      </c>
      <c r="H221" s="4">
        <v>1.7699999999999998</v>
      </c>
      <c r="I221" s="6">
        <f>Sales_Data[[#This Row],[Qty]]*Sales_Data[[#This Row],[UnitPrice]]</f>
        <v>72.569999999999993</v>
      </c>
    </row>
    <row r="222" spans="1:12" customFormat="1" hidden="1">
      <c r="A222" s="1" t="s">
        <v>224</v>
      </c>
      <c r="B222" s="3">
        <v>45149</v>
      </c>
      <c r="C222" s="2" t="s">
        <v>5</v>
      </c>
      <c r="D222" s="2" t="s">
        <v>6</v>
      </c>
      <c r="E222" s="2" t="s">
        <v>8</v>
      </c>
      <c r="F222" s="2" t="s">
        <v>11</v>
      </c>
      <c r="G222" s="2">
        <v>55</v>
      </c>
      <c r="H222" s="4">
        <v>1.7699999999999998</v>
      </c>
      <c r="I222" s="6">
        <f>Sales_Data[[#This Row],[Qty]]*Sales_Data[[#This Row],[UnitPrice]]</f>
        <v>97.35</v>
      </c>
    </row>
    <row r="223" spans="1:12" customFormat="1" hidden="1">
      <c r="A223" s="1" t="s">
        <v>229</v>
      </c>
      <c r="B223" s="3">
        <v>45164</v>
      </c>
      <c r="C223" s="2" t="s">
        <v>18</v>
      </c>
      <c r="D223" s="2" t="s">
        <v>20</v>
      </c>
      <c r="E223" s="2" t="s">
        <v>8</v>
      </c>
      <c r="F223" s="2" t="s">
        <v>11</v>
      </c>
      <c r="G223" s="2">
        <v>41</v>
      </c>
      <c r="H223" s="4">
        <v>1.7699999999999998</v>
      </c>
      <c r="I223" s="6">
        <f>Sales_Data[[#This Row],[Qty]]*Sales_Data[[#This Row],[UnitPrice]]</f>
        <v>72.569999999999993</v>
      </c>
    </row>
    <row r="224" spans="1:12" customFormat="1" hidden="1">
      <c r="A224" s="1" t="s">
        <v>122</v>
      </c>
      <c r="B224" s="3">
        <v>44844</v>
      </c>
      <c r="C224" s="2" t="s">
        <v>18</v>
      </c>
      <c r="D224" s="2" t="s">
        <v>19</v>
      </c>
      <c r="E224" s="2" t="s">
        <v>15</v>
      </c>
      <c r="F224" s="2" t="s">
        <v>16</v>
      </c>
      <c r="G224" s="2">
        <v>114</v>
      </c>
      <c r="H224" s="4">
        <v>1.6800000000000002</v>
      </c>
      <c r="I224" s="6">
        <f>Sales_Data[[#This Row],[Qty]]*Sales_Data[[#This Row],[UnitPrice]]</f>
        <v>191.52</v>
      </c>
    </row>
    <row r="225" spans="1:9" customFormat="1" hidden="1">
      <c r="A225" s="1" t="s">
        <v>164</v>
      </c>
      <c r="B225" s="3">
        <v>44970</v>
      </c>
      <c r="C225" s="2" t="s">
        <v>5</v>
      </c>
      <c r="D225" s="2" t="s">
        <v>17</v>
      </c>
      <c r="E225" s="2" t="s">
        <v>15</v>
      </c>
      <c r="F225" s="2" t="s">
        <v>16</v>
      </c>
      <c r="G225" s="2">
        <v>21</v>
      </c>
      <c r="H225" s="4">
        <v>1.6800000000000002</v>
      </c>
      <c r="I225" s="6">
        <f>Sales_Data[[#This Row],[Qty]]*Sales_Data[[#This Row],[UnitPrice]]</f>
        <v>35.28</v>
      </c>
    </row>
    <row r="226" spans="1:9" customFormat="1" hidden="1">
      <c r="A226" s="1" t="s">
        <v>236</v>
      </c>
      <c r="B226" s="3">
        <v>45185</v>
      </c>
      <c r="C226" s="2" t="s">
        <v>5</v>
      </c>
      <c r="D226" s="2" t="s">
        <v>17</v>
      </c>
      <c r="E226" s="2" t="s">
        <v>15</v>
      </c>
      <c r="F226" s="2" t="s">
        <v>16</v>
      </c>
      <c r="G226" s="2">
        <v>20</v>
      </c>
      <c r="H226" s="4">
        <v>1.6800000000000002</v>
      </c>
      <c r="I226" s="6">
        <f>Sales_Data[[#This Row],[Qty]]*Sales_Data[[#This Row],[UnitPrice]]</f>
        <v>33.6</v>
      </c>
    </row>
    <row r="227" spans="1:9" customFormat="1" hidden="1">
      <c r="A227" s="1" t="s">
        <v>54</v>
      </c>
      <c r="B227" s="3">
        <v>44640</v>
      </c>
      <c r="C227" s="2" t="s">
        <v>5</v>
      </c>
      <c r="D227" s="2" t="s">
        <v>17</v>
      </c>
      <c r="E227" s="2" t="s">
        <v>15</v>
      </c>
      <c r="F227" s="2" t="s">
        <v>16</v>
      </c>
      <c r="G227" s="2">
        <v>68</v>
      </c>
      <c r="H227" s="4">
        <v>1.68</v>
      </c>
      <c r="I227" s="6">
        <f>Sales_Data[[#This Row],[Qty]]*Sales_Data[[#This Row],[UnitPrice]]</f>
        <v>114.24</v>
      </c>
    </row>
    <row r="228" spans="1:9" customFormat="1" hidden="1">
      <c r="A228" s="1" t="s">
        <v>59</v>
      </c>
      <c r="B228" s="3">
        <v>44655</v>
      </c>
      <c r="C228" s="2" t="s">
        <v>18</v>
      </c>
      <c r="D228" s="2" t="s">
        <v>19</v>
      </c>
      <c r="E228" s="2" t="s">
        <v>15</v>
      </c>
      <c r="F228" s="2" t="s">
        <v>16</v>
      </c>
      <c r="G228" s="2">
        <v>68</v>
      </c>
      <c r="H228" s="4">
        <v>1.68</v>
      </c>
      <c r="I228" s="6">
        <f>Sales_Data[[#This Row],[Qty]]*Sales_Data[[#This Row],[UnitPrice]]</f>
        <v>114.24</v>
      </c>
    </row>
    <row r="229" spans="1:9" customFormat="1" hidden="1">
      <c r="A229" s="1" t="s">
        <v>62</v>
      </c>
      <c r="B229" s="3">
        <v>44664</v>
      </c>
      <c r="C229" s="2" t="s">
        <v>18</v>
      </c>
      <c r="D229" s="2" t="s">
        <v>20</v>
      </c>
      <c r="E229" s="2" t="s">
        <v>15</v>
      </c>
      <c r="F229" s="2" t="s">
        <v>16</v>
      </c>
      <c r="G229" s="2">
        <v>28</v>
      </c>
      <c r="H229" s="4">
        <v>1.68</v>
      </c>
      <c r="I229" s="6">
        <f>Sales_Data[[#This Row],[Qty]]*Sales_Data[[#This Row],[UnitPrice]]</f>
        <v>47.04</v>
      </c>
    </row>
    <row r="230" spans="1:9" customFormat="1" hidden="1">
      <c r="A230" s="1" t="s">
        <v>64</v>
      </c>
      <c r="B230" s="3">
        <v>44670</v>
      </c>
      <c r="C230" s="2" t="s">
        <v>5</v>
      </c>
      <c r="D230" s="2" t="s">
        <v>6</v>
      </c>
      <c r="E230" s="2" t="s">
        <v>15</v>
      </c>
      <c r="F230" s="2" t="s">
        <v>16</v>
      </c>
      <c r="G230" s="2">
        <v>134</v>
      </c>
      <c r="H230" s="4">
        <v>1.68</v>
      </c>
      <c r="I230" s="6">
        <f>Sales_Data[[#This Row],[Qty]]*Sales_Data[[#This Row],[UnitPrice]]</f>
        <v>225.12</v>
      </c>
    </row>
    <row r="231" spans="1:9" customFormat="1" hidden="1">
      <c r="A231" s="1" t="s">
        <v>67</v>
      </c>
      <c r="B231" s="3">
        <v>44679</v>
      </c>
      <c r="C231" s="2" t="s">
        <v>5</v>
      </c>
      <c r="D231" s="2" t="s">
        <v>17</v>
      </c>
      <c r="E231" s="2" t="s">
        <v>15</v>
      </c>
      <c r="F231" s="2" t="s">
        <v>16</v>
      </c>
      <c r="G231" s="2">
        <v>64</v>
      </c>
      <c r="H231" s="4">
        <v>1.68</v>
      </c>
      <c r="I231" s="6">
        <f>Sales_Data[[#This Row],[Qty]]*Sales_Data[[#This Row],[UnitPrice]]</f>
        <v>107.52</v>
      </c>
    </row>
    <row r="232" spans="1:9" customFormat="1" hidden="1">
      <c r="A232" s="1" t="s">
        <v>74</v>
      </c>
      <c r="B232" s="3">
        <v>44700</v>
      </c>
      <c r="C232" s="2" t="s">
        <v>5</v>
      </c>
      <c r="D232" s="2" t="s">
        <v>17</v>
      </c>
      <c r="E232" s="2" t="s">
        <v>15</v>
      </c>
      <c r="F232" s="2" t="s">
        <v>16</v>
      </c>
      <c r="G232" s="2">
        <v>49</v>
      </c>
      <c r="H232" s="4">
        <v>1.68</v>
      </c>
      <c r="I232" s="6">
        <f>Sales_Data[[#This Row],[Qty]]*Sales_Data[[#This Row],[UnitPrice]]</f>
        <v>82.32</v>
      </c>
    </row>
    <row r="233" spans="1:9" customFormat="1" hidden="1">
      <c r="A233" s="1" t="s">
        <v>86</v>
      </c>
      <c r="B233" s="3">
        <v>44736</v>
      </c>
      <c r="C233" s="2" t="s">
        <v>18</v>
      </c>
      <c r="D233" s="2" t="s">
        <v>19</v>
      </c>
      <c r="E233" s="2" t="s">
        <v>15</v>
      </c>
      <c r="F233" s="2" t="s">
        <v>16</v>
      </c>
      <c r="G233" s="2">
        <v>28</v>
      </c>
      <c r="H233" s="4">
        <v>1.68</v>
      </c>
      <c r="I233" s="6">
        <f>Sales_Data[[#This Row],[Qty]]*Sales_Data[[#This Row],[UnitPrice]]</f>
        <v>47.04</v>
      </c>
    </row>
    <row r="234" spans="1:9" customFormat="1" hidden="1">
      <c r="A234" s="1" t="s">
        <v>97</v>
      </c>
      <c r="B234" s="3">
        <v>44769</v>
      </c>
      <c r="C234" s="2" t="s">
        <v>18</v>
      </c>
      <c r="D234" s="2" t="s">
        <v>20</v>
      </c>
      <c r="E234" s="2" t="s">
        <v>15</v>
      </c>
      <c r="F234" s="2" t="s">
        <v>16</v>
      </c>
      <c r="G234" s="2">
        <v>31</v>
      </c>
      <c r="H234" s="4">
        <v>1.68</v>
      </c>
      <c r="I234" s="6">
        <f>Sales_Data[[#This Row],[Qty]]*Sales_Data[[#This Row],[UnitPrice]]</f>
        <v>52.08</v>
      </c>
    </row>
    <row r="235" spans="1:9" customFormat="1" hidden="1">
      <c r="A235" s="1" t="s">
        <v>131</v>
      </c>
      <c r="B235" s="3">
        <v>44871</v>
      </c>
      <c r="C235" s="2" t="s">
        <v>18</v>
      </c>
      <c r="D235" s="2" t="s">
        <v>19</v>
      </c>
      <c r="E235" s="2" t="s">
        <v>15</v>
      </c>
      <c r="F235" s="2" t="s">
        <v>16</v>
      </c>
      <c r="G235" s="2">
        <v>62</v>
      </c>
      <c r="H235" s="4">
        <v>1.68</v>
      </c>
      <c r="I235" s="6">
        <f>Sales_Data[[#This Row],[Qty]]*Sales_Data[[#This Row],[UnitPrice]]</f>
        <v>104.16</v>
      </c>
    </row>
    <row r="236" spans="1:9" customFormat="1" hidden="1">
      <c r="A236" s="1" t="s">
        <v>138</v>
      </c>
      <c r="B236" s="3">
        <v>44892</v>
      </c>
      <c r="C236" s="2" t="s">
        <v>18</v>
      </c>
      <c r="D236" s="2" t="s">
        <v>19</v>
      </c>
      <c r="E236" s="2" t="s">
        <v>15</v>
      </c>
      <c r="F236" s="2" t="s">
        <v>16</v>
      </c>
      <c r="G236" s="2">
        <v>29</v>
      </c>
      <c r="H236" s="4">
        <v>1.68</v>
      </c>
      <c r="I236" s="6">
        <f>Sales_Data[[#This Row],[Qty]]*Sales_Data[[#This Row],[UnitPrice]]</f>
        <v>48.72</v>
      </c>
    </row>
    <row r="237" spans="1:9" customFormat="1" hidden="1">
      <c r="A237" s="1" t="s">
        <v>146</v>
      </c>
      <c r="B237" s="3">
        <v>44916</v>
      </c>
      <c r="C237" s="2" t="s">
        <v>18</v>
      </c>
      <c r="D237" s="2" t="s">
        <v>19</v>
      </c>
      <c r="E237" s="2" t="s">
        <v>15</v>
      </c>
      <c r="F237" s="2" t="s">
        <v>16</v>
      </c>
      <c r="G237" s="2">
        <v>29</v>
      </c>
      <c r="H237" s="4">
        <v>1.68</v>
      </c>
      <c r="I237" s="6">
        <f>Sales_Data[[#This Row],[Qty]]*Sales_Data[[#This Row],[UnitPrice]]</f>
        <v>48.72</v>
      </c>
    </row>
    <row r="238" spans="1:9" customFormat="1" hidden="1">
      <c r="A238" s="1" t="s">
        <v>160</v>
      </c>
      <c r="B238" s="3">
        <v>44958</v>
      </c>
      <c r="C238" s="2" t="s">
        <v>5</v>
      </c>
      <c r="D238" s="2" t="s">
        <v>6</v>
      </c>
      <c r="E238" s="2" t="s">
        <v>15</v>
      </c>
      <c r="F238" s="2" t="s">
        <v>16</v>
      </c>
      <c r="G238" s="2">
        <v>24</v>
      </c>
      <c r="H238" s="4">
        <v>1.68</v>
      </c>
      <c r="I238" s="6">
        <f>Sales_Data[[#This Row],[Qty]]*Sales_Data[[#This Row],[UnitPrice]]</f>
        <v>40.32</v>
      </c>
    </row>
    <row r="239" spans="1:9" customFormat="1" hidden="1">
      <c r="A239" s="1" t="s">
        <v>173</v>
      </c>
      <c r="B239" s="3">
        <v>44996</v>
      </c>
      <c r="C239" s="2" t="s">
        <v>18</v>
      </c>
      <c r="D239" s="2" t="s">
        <v>20</v>
      </c>
      <c r="E239" s="2" t="s">
        <v>15</v>
      </c>
      <c r="F239" s="2" t="s">
        <v>16</v>
      </c>
      <c r="G239" s="2">
        <v>41</v>
      </c>
      <c r="H239" s="4">
        <v>1.68</v>
      </c>
      <c r="I239" s="6">
        <f>Sales_Data[[#This Row],[Qty]]*Sales_Data[[#This Row],[UnitPrice]]</f>
        <v>68.88</v>
      </c>
    </row>
    <row r="240" spans="1:9" customFormat="1" hidden="1">
      <c r="A240" s="1" t="s">
        <v>175</v>
      </c>
      <c r="B240" s="3">
        <v>45002</v>
      </c>
      <c r="C240" s="2" t="s">
        <v>5</v>
      </c>
      <c r="D240" s="2" t="s">
        <v>6</v>
      </c>
      <c r="E240" s="2" t="s">
        <v>15</v>
      </c>
      <c r="F240" s="2" t="s">
        <v>16</v>
      </c>
      <c r="G240" s="2">
        <v>47</v>
      </c>
      <c r="H240" s="4">
        <v>1.68</v>
      </c>
      <c r="I240" s="6">
        <f>Sales_Data[[#This Row],[Qty]]*Sales_Data[[#This Row],[UnitPrice]]</f>
        <v>78.959999999999994</v>
      </c>
    </row>
    <row r="241" spans="1:9" customFormat="1" hidden="1">
      <c r="A241" s="1" t="s">
        <v>177</v>
      </c>
      <c r="B241" s="3">
        <v>45008</v>
      </c>
      <c r="C241" s="2" t="s">
        <v>18</v>
      </c>
      <c r="D241" s="2" t="s">
        <v>19</v>
      </c>
      <c r="E241" s="2" t="s">
        <v>15</v>
      </c>
      <c r="F241" s="2" t="s">
        <v>16</v>
      </c>
      <c r="G241" s="2">
        <v>33</v>
      </c>
      <c r="H241" s="4">
        <v>1.68</v>
      </c>
      <c r="I241" s="6">
        <f>Sales_Data[[#This Row],[Qty]]*Sales_Data[[#This Row],[UnitPrice]]</f>
        <v>55.44</v>
      </c>
    </row>
    <row r="242" spans="1:9" customFormat="1" hidden="1">
      <c r="A242" s="1" t="s">
        <v>186</v>
      </c>
      <c r="B242" s="3">
        <v>45035</v>
      </c>
      <c r="C242" s="2" t="s">
        <v>5</v>
      </c>
      <c r="D242" s="2" t="s">
        <v>17</v>
      </c>
      <c r="E242" s="2" t="s">
        <v>15</v>
      </c>
      <c r="F242" s="2" t="s">
        <v>16</v>
      </c>
      <c r="G242" s="2">
        <v>24</v>
      </c>
      <c r="H242" s="4">
        <v>1.68</v>
      </c>
      <c r="I242" s="6">
        <f>Sales_Data[[#This Row],[Qty]]*Sales_Data[[#This Row],[UnitPrice]]</f>
        <v>40.32</v>
      </c>
    </row>
    <row r="243" spans="1:9" customFormat="1" hidden="1">
      <c r="A243" s="1" t="s">
        <v>251</v>
      </c>
      <c r="B243" s="3">
        <v>45230</v>
      </c>
      <c r="C243" s="2" t="s">
        <v>5</v>
      </c>
      <c r="D243" s="2" t="s">
        <v>17</v>
      </c>
      <c r="E243" s="2" t="s">
        <v>15</v>
      </c>
      <c r="F243" s="2" t="s">
        <v>16</v>
      </c>
      <c r="G243" s="2">
        <v>25</v>
      </c>
      <c r="H243" s="4">
        <v>1.68</v>
      </c>
      <c r="I243" s="6">
        <f>Sales_Data[[#This Row],[Qty]]*Sales_Data[[#This Row],[UnitPrice]]</f>
        <v>42</v>
      </c>
    </row>
    <row r="244" spans="1:9" customFormat="1" hidden="1">
      <c r="A244" s="1" t="s">
        <v>37</v>
      </c>
      <c r="B244" s="3">
        <v>44589</v>
      </c>
      <c r="C244" s="2" t="s">
        <v>5</v>
      </c>
      <c r="D244" s="2" t="s">
        <v>17</v>
      </c>
      <c r="E244" s="2" t="s">
        <v>15</v>
      </c>
      <c r="F244" s="2" t="s">
        <v>16</v>
      </c>
      <c r="G244" s="2">
        <v>28</v>
      </c>
      <c r="H244" s="4">
        <v>1.35</v>
      </c>
      <c r="I244" s="6">
        <f>Sales_Data[[#This Row],[Qty]]*Sales_Data[[#This Row],[UnitPrice]]</f>
        <v>37.800000000000004</v>
      </c>
    </row>
    <row r="245" spans="1:9" customFormat="1" hidden="1">
      <c r="A245" s="7" t="s">
        <v>43</v>
      </c>
      <c r="B245" s="8">
        <v>44607</v>
      </c>
      <c r="C245" s="9" t="s">
        <v>5</v>
      </c>
      <c r="D245" s="9" t="s">
        <v>17</v>
      </c>
      <c r="E245" s="9" t="s">
        <v>15</v>
      </c>
      <c r="F245" s="9" t="s">
        <v>16</v>
      </c>
      <c r="G245" s="9">
        <v>27</v>
      </c>
      <c r="H245" s="10">
        <v>1.35</v>
      </c>
      <c r="I245" s="11">
        <f>Sales_Data[[#This Row],[Qty]]*Sales_Data[[#This Row],[UnitPrice]]</f>
        <v>36.450000000000003</v>
      </c>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Sheet9</vt:lpstr>
      <vt:lpstr>FoodSales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hassan jawadi</cp:lastModifiedBy>
  <cp:lastPrinted>2013-05-31T18:56:13Z</cp:lastPrinted>
  <dcterms:created xsi:type="dcterms:W3CDTF">2007-08-07T00:48:59Z</dcterms:created>
  <dcterms:modified xsi:type="dcterms:W3CDTF">2024-06-27T15:37:18Z</dcterms:modified>
</cp:coreProperties>
</file>