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analyticstool\part1\excel\week9\"/>
    </mc:Choice>
  </mc:AlternateContent>
  <bookViews>
    <workbookView xWindow="0" yWindow="0" windowWidth="19185" windowHeight="12000"/>
  </bookViews>
  <sheets>
    <sheet name="교차비율" sheetId="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O4" i="4"/>
  <c r="K4" i="4"/>
  <c r="K5" i="4"/>
  <c r="K6" i="4" l="1"/>
  <c r="K7" i="4"/>
  <c r="K8" i="4"/>
  <c r="K9" i="4"/>
  <c r="O9" i="4" s="1"/>
  <c r="P9" i="4" s="1"/>
  <c r="K10" i="4"/>
  <c r="K11" i="4"/>
  <c r="K12" i="4"/>
  <c r="K13" i="4"/>
  <c r="K14" i="4"/>
  <c r="K15" i="4"/>
  <c r="O15" i="4" s="1"/>
  <c r="P15" i="4" s="1"/>
  <c r="K16" i="4"/>
  <c r="K17" i="4"/>
  <c r="K18" i="4"/>
  <c r="K19" i="4"/>
  <c r="K20" i="4"/>
  <c r="K21" i="4"/>
  <c r="O21" i="4" s="1"/>
  <c r="P21" i="4" s="1"/>
  <c r="K22" i="4"/>
  <c r="K23" i="4"/>
  <c r="K24" i="4"/>
  <c r="K25" i="4"/>
  <c r="K26" i="4"/>
  <c r="K27" i="4"/>
  <c r="O27" i="4" s="1"/>
  <c r="P27" i="4" s="1"/>
  <c r="K28" i="4"/>
  <c r="K29" i="4"/>
  <c r="K30" i="4"/>
  <c r="O5" i="4"/>
  <c r="O6" i="4"/>
  <c r="O7" i="4"/>
  <c r="P7" i="4" s="1"/>
  <c r="O8" i="4"/>
  <c r="O10" i="4"/>
  <c r="P10" i="4" s="1"/>
  <c r="O11" i="4"/>
  <c r="O12" i="4"/>
  <c r="O13" i="4"/>
  <c r="O14" i="4"/>
  <c r="O16" i="4"/>
  <c r="P16" i="4" s="1"/>
  <c r="O17" i="4"/>
  <c r="P17" i="4" s="1"/>
  <c r="O18" i="4"/>
  <c r="O19" i="4"/>
  <c r="P19" i="4" s="1"/>
  <c r="O20" i="4"/>
  <c r="O22" i="4"/>
  <c r="P22" i="4" s="1"/>
  <c r="O23" i="4"/>
  <c r="O24" i="4"/>
  <c r="O25" i="4"/>
  <c r="P25" i="4" s="1"/>
  <c r="O26" i="4"/>
  <c r="O28" i="4"/>
  <c r="P28" i="4" s="1"/>
  <c r="O29" i="4"/>
  <c r="O30" i="4"/>
  <c r="P5" i="4"/>
  <c r="P6" i="4"/>
  <c r="P8" i="4"/>
  <c r="P11" i="4"/>
  <c r="P12" i="4"/>
  <c r="P13" i="4"/>
  <c r="P14" i="4"/>
  <c r="P18" i="4"/>
  <c r="P20" i="4"/>
  <c r="P23" i="4"/>
  <c r="P24" i="4"/>
  <c r="P26" i="4"/>
  <c r="P29" i="4"/>
  <c r="P3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F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4" i="4"/>
  <c r="F5" i="4"/>
  <c r="F6" i="4"/>
  <c r="N6" i="4" s="1"/>
  <c r="F7" i="4"/>
  <c r="N7" i="4" s="1"/>
  <c r="F8" i="4"/>
  <c r="F9" i="4"/>
  <c r="F10" i="4"/>
  <c r="F11" i="4"/>
  <c r="F12" i="4"/>
  <c r="N12" i="4" s="1"/>
  <c r="F13" i="4"/>
  <c r="N13" i="4" s="1"/>
  <c r="F14" i="4"/>
  <c r="N14" i="4" s="1"/>
  <c r="F15" i="4"/>
  <c r="N15" i="4" s="1"/>
  <c r="F16" i="4"/>
  <c r="F17" i="4"/>
  <c r="F18" i="4"/>
  <c r="N18" i="4" s="1"/>
  <c r="F19" i="4"/>
  <c r="N19" i="4" s="1"/>
  <c r="F20" i="4"/>
  <c r="N20" i="4" s="1"/>
  <c r="F21" i="4"/>
  <c r="N21" i="4" s="1"/>
  <c r="F22" i="4"/>
  <c r="F23" i="4"/>
  <c r="F24" i="4"/>
  <c r="N24" i="4" s="1"/>
  <c r="F25" i="4"/>
  <c r="N25" i="4" s="1"/>
  <c r="F26" i="4"/>
  <c r="N26" i="4" s="1"/>
  <c r="F27" i="4"/>
  <c r="N27" i="4" s="1"/>
  <c r="F28" i="4"/>
  <c r="F29" i="4"/>
  <c r="F30" i="4"/>
  <c r="N30" i="4" s="1"/>
  <c r="J30" i="4"/>
  <c r="H30" i="4"/>
  <c r="J29" i="4"/>
  <c r="H29" i="4"/>
  <c r="J28" i="4"/>
  <c r="H28" i="4"/>
  <c r="J27" i="4"/>
  <c r="H27" i="4"/>
  <c r="J26" i="4"/>
  <c r="H26" i="4"/>
  <c r="J25" i="4"/>
  <c r="H25" i="4"/>
  <c r="J24" i="4"/>
  <c r="H24" i="4"/>
  <c r="J23" i="4"/>
  <c r="H23" i="4"/>
  <c r="J22" i="4"/>
  <c r="H22" i="4"/>
  <c r="J21" i="4"/>
  <c r="H21" i="4"/>
  <c r="J20" i="4"/>
  <c r="H20" i="4"/>
  <c r="J19" i="4"/>
  <c r="H19" i="4"/>
  <c r="J18" i="4"/>
  <c r="H18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J6" i="4"/>
  <c r="H6" i="4"/>
  <c r="J5" i="4"/>
  <c r="H5" i="4"/>
  <c r="J4" i="4"/>
  <c r="H4" i="4"/>
  <c r="N9" i="4" l="1"/>
  <c r="N29" i="4"/>
  <c r="N23" i="4"/>
  <c r="N17" i="4"/>
  <c r="N11" i="4"/>
  <c r="N5" i="4"/>
  <c r="N28" i="4"/>
  <c r="N22" i="4"/>
  <c r="N16" i="4"/>
  <c r="N10" i="4"/>
  <c r="N4" i="4"/>
  <c r="N8" i="4"/>
</calcChain>
</file>

<file path=xl/sharedStrings.xml><?xml version="1.0" encoding="utf-8"?>
<sst xmlns="http://schemas.openxmlformats.org/spreadsheetml/2006/main" count="44" uniqueCount="44">
  <si>
    <t>이익금액</t>
    <phoneticPr fontId="2" type="noConversion"/>
  </si>
  <si>
    <t>이익율</t>
    <phoneticPr fontId="2" type="noConversion"/>
  </si>
  <si>
    <t>상품명</t>
    <phoneticPr fontId="2" type="noConversion"/>
  </si>
  <si>
    <t>교차비율</t>
    <phoneticPr fontId="2" type="noConversion"/>
  </si>
  <si>
    <t>구입수량</t>
    <phoneticPr fontId="2" type="noConversion"/>
  </si>
  <si>
    <t>구입가격</t>
    <phoneticPr fontId="2" type="noConversion"/>
  </si>
  <si>
    <t>커피</t>
    <phoneticPr fontId="2" type="noConversion"/>
  </si>
  <si>
    <t>콜라</t>
    <phoneticPr fontId="2" type="noConversion"/>
  </si>
  <si>
    <t>사이다</t>
    <phoneticPr fontId="2" type="noConversion"/>
  </si>
  <si>
    <t>참기름</t>
    <phoneticPr fontId="2" type="noConversion"/>
  </si>
  <si>
    <t>라면</t>
    <phoneticPr fontId="2" type="noConversion"/>
  </si>
  <si>
    <t>소금</t>
    <phoneticPr fontId="2" type="noConversion"/>
  </si>
  <si>
    <t>들기름</t>
    <phoneticPr fontId="2" type="noConversion"/>
  </si>
  <si>
    <t>식용유</t>
    <phoneticPr fontId="2" type="noConversion"/>
  </si>
  <si>
    <t>컵라면</t>
    <phoneticPr fontId="2" type="noConversion"/>
  </si>
  <si>
    <t>설탕</t>
    <phoneticPr fontId="2" type="noConversion"/>
  </si>
  <si>
    <t>치약</t>
    <phoneticPr fontId="2" type="noConversion"/>
  </si>
  <si>
    <t>프림</t>
    <phoneticPr fontId="2" type="noConversion"/>
  </si>
  <si>
    <t>간장</t>
    <phoneticPr fontId="2" type="noConversion"/>
  </si>
  <si>
    <t>비누</t>
    <phoneticPr fontId="2" type="noConversion"/>
  </si>
  <si>
    <t>린스</t>
    <phoneticPr fontId="2" type="noConversion"/>
  </si>
  <si>
    <t>칫솔</t>
    <phoneticPr fontId="2" type="noConversion"/>
  </si>
  <si>
    <t>샴푸</t>
    <phoneticPr fontId="2" type="noConversion"/>
  </si>
  <si>
    <t>베이킹소다</t>
    <phoneticPr fontId="2" type="noConversion"/>
  </si>
  <si>
    <t>미림</t>
    <phoneticPr fontId="2" type="noConversion"/>
  </si>
  <si>
    <t>진간장</t>
    <phoneticPr fontId="2" type="noConversion"/>
  </si>
  <si>
    <t>올리고당</t>
    <phoneticPr fontId="2" type="noConversion"/>
  </si>
  <si>
    <t>퐁퐁</t>
    <phoneticPr fontId="2" type="noConversion"/>
  </si>
  <si>
    <t>포도 쥬스</t>
    <phoneticPr fontId="2" type="noConversion"/>
  </si>
  <si>
    <t>핸드워시</t>
    <phoneticPr fontId="2" type="noConversion"/>
  </si>
  <si>
    <t>오렌지쥬스</t>
    <phoneticPr fontId="2" type="noConversion"/>
  </si>
  <si>
    <t>락스</t>
    <phoneticPr fontId="2" type="noConversion"/>
  </si>
  <si>
    <t>종이컵</t>
    <phoneticPr fontId="2" type="noConversion"/>
  </si>
  <si>
    <t>상품회전율</t>
    <phoneticPr fontId="2" type="noConversion"/>
  </si>
  <si>
    <t>판매가격</t>
    <phoneticPr fontId="2" type="noConversion"/>
  </si>
  <si>
    <t>판매금액</t>
    <phoneticPr fontId="2" type="noConversion"/>
  </si>
  <si>
    <t>구입단가</t>
    <phoneticPr fontId="2" type="noConversion"/>
  </si>
  <si>
    <t>기초재고수량</t>
    <phoneticPr fontId="2" type="noConversion"/>
  </si>
  <si>
    <t>기초재고금액</t>
    <phoneticPr fontId="2" type="noConversion"/>
  </si>
  <si>
    <t>기말재고수량</t>
    <phoneticPr fontId="2" type="noConversion"/>
  </si>
  <si>
    <t>기말재고금액</t>
    <phoneticPr fontId="2" type="noConversion"/>
  </si>
  <si>
    <t>평균재고금액</t>
    <phoneticPr fontId="2" type="noConversion"/>
  </si>
  <si>
    <t>판매수량</t>
    <phoneticPr fontId="2" type="noConversion"/>
  </si>
  <si>
    <t>교차비율 구하기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</si>
</sst>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1" xfId="2" applyFont="1" applyBorder="1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41" fontId="0" fillId="5" borderId="1" xfId="0" applyNumberFormat="1" applyFill="1" applyBorder="1">
      <alignment vertical="center"/>
    </xf>
    <xf numFmtId="41" fontId="0" fillId="7" borderId="1" xfId="0" applyNumberFormat="1" applyFill="1" applyBorder="1">
      <alignment vertical="center"/>
    </xf>
    <xf numFmtId="176" fontId="5" fillId="4" borderId="1" xfId="0" applyNumberFormat="1" applyFont="1" applyFill="1" applyBorder="1">
      <alignment vertical="center"/>
    </xf>
    <xf numFmtId="0" fontId="0" fillId="9" borderId="1" xfId="0" applyFill="1" applyBorder="1">
      <alignment vertical="center"/>
    </xf>
    <xf numFmtId="41" fontId="5" fillId="6" borderId="1" xfId="0" applyNumberFormat="1" applyFont="1" applyFill="1" applyBorder="1">
      <alignment vertical="center"/>
    </xf>
    <xf numFmtId="9" fontId="5" fillId="8" borderId="1" xfId="2" applyFont="1" applyFill="1" applyBorder="1">
      <alignment vertical="center"/>
    </xf>
    <xf numFmtId="0" fontId="3" fillId="3" borderId="0" xfId="0" applyFon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85B7008-98B1-4B56-97F9-AD5DC0A35D6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F25C4E3-E459-40D9-9FD4-320B6D5E601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2EC616F-DD4F-4D2F-9A4B-5AE1BEB16E3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3AF22B5-4DF7-4DBB-AF87-547221E7A7F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E43E817-C8C9-45D2-AA32-BB6018566005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CD2A2CA-8E10-45E0-B0E7-9CA52089F171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209BF20-FFB0-4BD4-B850-DA9897B2813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21D3264-2AF3-4583-B142-C239D241A5F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0221016-4CB1-4E9B-B9B5-BDC4585C3F19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455EE4B-9D5A-4A0D-9891-375501DCBF5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D7B14835-03E7-4706-B1DA-3971BC4583E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883AD53C-C2EC-44DB-B0AF-6733D4ABAC7C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72B1A83D-3CBD-4950-98F8-76C8382CD0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F833FC8D-5650-4EF5-840A-E13A11EE8E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6E9DC4C2-1B2F-40A4-A119-017329F9F177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67728F23-4313-48CF-A723-71B599A33E4E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3428FA23-A4B0-47E2-80BF-A5FAB8176D1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6D43556-DE85-4B29-B542-79EEB97416E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46690E83-DCFA-4B9E-8582-EC4C80A11D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3297D079-52B9-44CA-B608-F98FC1C88AF9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F6E82C39-5FE0-4006-9360-D0904FB7B65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B37245D7-6674-4BC6-8F42-F1E5BEF9A0B5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D66EE4E8-F639-47D4-811D-6BC52BFEA37E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5086FF94-A91F-4354-AD24-48DBF798752E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F64493E9-BD5B-4725-B8B0-5FB8EC69AF4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EF388769-4935-4AAE-835A-DAF84FCC9655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FF0E0D94-9D89-4F3C-A2E1-75608E9DA031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교차비율!$N$4:$N$30</c:f>
              <c:numCache>
                <c:formatCode>0%</c:formatCode>
                <c:ptCount val="27"/>
                <c:pt idx="0">
                  <c:v>0.24489795918367346</c:v>
                </c:pt>
                <c:pt idx="1">
                  <c:v>0.23333333333333334</c:v>
                </c:pt>
                <c:pt idx="2">
                  <c:v>0.29166666666666669</c:v>
                </c:pt>
                <c:pt idx="3">
                  <c:v>0.27272727272727271</c:v>
                </c:pt>
                <c:pt idx="4">
                  <c:v>0.13333333333333333</c:v>
                </c:pt>
                <c:pt idx="5">
                  <c:v>0.32</c:v>
                </c:pt>
                <c:pt idx="6">
                  <c:v>0.30769230769230771</c:v>
                </c:pt>
                <c:pt idx="7">
                  <c:v>0.14035087719298245</c:v>
                </c:pt>
                <c:pt idx="8">
                  <c:v>0.3</c:v>
                </c:pt>
                <c:pt idx="9">
                  <c:v>0.13157894736842105</c:v>
                </c:pt>
                <c:pt idx="10">
                  <c:v>0.19148936170212766</c:v>
                </c:pt>
                <c:pt idx="11">
                  <c:v>0.18518518518518517</c:v>
                </c:pt>
                <c:pt idx="12">
                  <c:v>0.16666666666666666</c:v>
                </c:pt>
                <c:pt idx="13">
                  <c:v>0.21052631578947367</c:v>
                </c:pt>
                <c:pt idx="14">
                  <c:v>0.29545454545454547</c:v>
                </c:pt>
                <c:pt idx="15">
                  <c:v>0.16363636363636364</c:v>
                </c:pt>
                <c:pt idx="16">
                  <c:v>0.26530612244897961</c:v>
                </c:pt>
                <c:pt idx="17">
                  <c:v>0.29523809523809524</c:v>
                </c:pt>
                <c:pt idx="18">
                  <c:v>0.18181818181818182</c:v>
                </c:pt>
                <c:pt idx="19">
                  <c:v>0.28888888888888886</c:v>
                </c:pt>
                <c:pt idx="20">
                  <c:v>0.23076923076923078</c:v>
                </c:pt>
                <c:pt idx="21">
                  <c:v>0.25</c:v>
                </c:pt>
                <c:pt idx="22">
                  <c:v>0.33333333333333331</c:v>
                </c:pt>
                <c:pt idx="23">
                  <c:v>0.12</c:v>
                </c:pt>
                <c:pt idx="24">
                  <c:v>0.25</c:v>
                </c:pt>
                <c:pt idx="25">
                  <c:v>0.2</c:v>
                </c:pt>
                <c:pt idx="26">
                  <c:v>0.33333333333333331</c:v>
                </c:pt>
              </c:numCache>
            </c:numRef>
          </c:xVal>
          <c:yVal>
            <c:numRef>
              <c:f>교차비율!$O$4:$O$30</c:f>
              <c:numCache>
                <c:formatCode>_-* #,##0.00_-;\-* #,##0.00_-;_-* "-"_-;_-@_-</c:formatCode>
                <c:ptCount val="27"/>
                <c:pt idx="0">
                  <c:v>10.526315789473685</c:v>
                </c:pt>
                <c:pt idx="1">
                  <c:v>6.4627450980392158</c:v>
                </c:pt>
                <c:pt idx="2">
                  <c:v>3.3550295857988166</c:v>
                </c:pt>
                <c:pt idx="3">
                  <c:v>4.4750957854406126</c:v>
                </c:pt>
                <c:pt idx="4">
                  <c:v>9.52</c:v>
                </c:pt>
                <c:pt idx="5">
                  <c:v>3.0965517241379312</c:v>
                </c:pt>
                <c:pt idx="6">
                  <c:v>3.2892561983471076</c:v>
                </c:pt>
                <c:pt idx="7">
                  <c:v>3.1759036144578312</c:v>
                </c:pt>
                <c:pt idx="8">
                  <c:v>2.1946902654867255</c:v>
                </c:pt>
                <c:pt idx="9">
                  <c:v>3.5562130177514795</c:v>
                </c:pt>
                <c:pt idx="10">
                  <c:v>3.3255813953488373</c:v>
                </c:pt>
                <c:pt idx="11">
                  <c:v>2.134736842105263</c:v>
                </c:pt>
                <c:pt idx="12">
                  <c:v>4.4705882352941178</c:v>
                </c:pt>
                <c:pt idx="13">
                  <c:v>2.3934426229508197</c:v>
                </c:pt>
                <c:pt idx="14">
                  <c:v>1.9624664879356568</c:v>
                </c:pt>
                <c:pt idx="15">
                  <c:v>2.0046403712296983</c:v>
                </c:pt>
                <c:pt idx="16">
                  <c:v>1.6893732970027249</c:v>
                </c:pt>
                <c:pt idx="17">
                  <c:v>1.5530973451327434</c:v>
                </c:pt>
                <c:pt idx="18">
                  <c:v>2.2307692307692308</c:v>
                </c:pt>
                <c:pt idx="19">
                  <c:v>10.852713178294573</c:v>
                </c:pt>
                <c:pt idx="20">
                  <c:v>1.5702479338842976</c:v>
                </c:pt>
                <c:pt idx="21">
                  <c:v>3.5014492753623188</c:v>
                </c:pt>
                <c:pt idx="22">
                  <c:v>1.5891238670694865</c:v>
                </c:pt>
                <c:pt idx="23">
                  <c:v>2.5432835820895523</c:v>
                </c:pt>
                <c:pt idx="24">
                  <c:v>3.5249999999999999</c:v>
                </c:pt>
                <c:pt idx="25">
                  <c:v>4.6261682242990654</c:v>
                </c:pt>
                <c:pt idx="26">
                  <c:v>1.4870129870129871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교차비율!$A$4:$A$30</c15:f>
                <c15:dlblRangeCache>
                  <c:ptCount val="27"/>
                  <c:pt idx="0">
                    <c:v>커피</c:v>
                  </c:pt>
                  <c:pt idx="1">
                    <c:v>콜라</c:v>
                  </c:pt>
                  <c:pt idx="2">
                    <c:v>사이다</c:v>
                  </c:pt>
                  <c:pt idx="3">
                    <c:v>참기름</c:v>
                  </c:pt>
                  <c:pt idx="4">
                    <c:v>라면</c:v>
                  </c:pt>
                  <c:pt idx="5">
                    <c:v>소금</c:v>
                  </c:pt>
                  <c:pt idx="6">
                    <c:v>들기름</c:v>
                  </c:pt>
                  <c:pt idx="7">
                    <c:v>식용유</c:v>
                  </c:pt>
                  <c:pt idx="8">
                    <c:v>컵라면</c:v>
                  </c:pt>
                  <c:pt idx="9">
                    <c:v>설탕</c:v>
                  </c:pt>
                  <c:pt idx="10">
                    <c:v>치약</c:v>
                  </c:pt>
                  <c:pt idx="11">
                    <c:v>프림</c:v>
                  </c:pt>
                  <c:pt idx="12">
                    <c:v>간장</c:v>
                  </c:pt>
                  <c:pt idx="13">
                    <c:v>비누</c:v>
                  </c:pt>
                  <c:pt idx="14">
                    <c:v>린스</c:v>
                  </c:pt>
                  <c:pt idx="15">
                    <c:v>칫솔</c:v>
                  </c:pt>
                  <c:pt idx="16">
                    <c:v>샴푸</c:v>
                  </c:pt>
                  <c:pt idx="17">
                    <c:v>베이킹소다</c:v>
                  </c:pt>
                  <c:pt idx="18">
                    <c:v>미림</c:v>
                  </c:pt>
                  <c:pt idx="19">
                    <c:v>진간장</c:v>
                  </c:pt>
                  <c:pt idx="20">
                    <c:v>올리고당</c:v>
                  </c:pt>
                  <c:pt idx="21">
                    <c:v>퐁퐁</c:v>
                  </c:pt>
                  <c:pt idx="22">
                    <c:v>포도 쥬스</c:v>
                  </c:pt>
                  <c:pt idx="23">
                    <c:v>핸드워시</c:v>
                  </c:pt>
                  <c:pt idx="24">
                    <c:v>오렌지쥬스</c:v>
                  </c:pt>
                  <c:pt idx="25">
                    <c:v>락스</c:v>
                  </c:pt>
                  <c:pt idx="26">
                    <c:v>종이컵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7104"/>
        <c:axId val="976825136"/>
      </c:scatterChart>
      <c:valAx>
        <c:axId val="9045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이익율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6825136"/>
        <c:crosses val="autoZero"/>
        <c:crossBetween val="midCat"/>
        <c:majorUnit val="0.17500000000000002"/>
      </c:valAx>
      <c:valAx>
        <c:axId val="9768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상품 회전율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* #,##0.00_-;\-* #,##0.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4537104"/>
        <c:crosses val="autoZero"/>
        <c:crossBetween val="midCat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464242</xdr:colOff>
      <xdr:row>3</xdr:row>
      <xdr:rowOff>129187</xdr:rowOff>
    </xdr:from>
    <xdr:to>
      <xdr:col>29</xdr:col>
      <xdr:colOff>570698</xdr:colOff>
      <xdr:row>29</xdr:row>
      <xdr:rowOff>55228</xdr:rowOff>
    </xdr:to>
    <xdr:grpSp>
      <xdr:nvGrpSpPr>
        <xdr:cNvPr id="8" name="그룹 7"/>
        <xdr:cNvGrpSpPr/>
      </xdr:nvGrpSpPr>
      <xdr:grpSpPr>
        <a:xfrm>
          <a:off x="11322742" y="666051"/>
          <a:ext cx="9111911" cy="5329313"/>
          <a:chOff x="11322742" y="666051"/>
          <a:chExt cx="9111911" cy="5329313"/>
        </a:xfrm>
      </xdr:grpSpPr>
      <xdr:graphicFrame macro="">
        <xdr:nvGraphicFramePr>
          <xdr:cNvPr id="3" name="차트 2"/>
          <xdr:cNvGraphicFramePr/>
        </xdr:nvGraphicFramePr>
        <xdr:xfrm>
          <a:off x="11322742" y="666051"/>
          <a:ext cx="9111911" cy="53293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12976266" y="1032906"/>
            <a:ext cx="2170466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/>
              <a:t>잘 팔리는 상품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6505712" y="1583625"/>
            <a:ext cx="3927870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/>
              <a:t>잘 팔리고</a:t>
            </a:r>
            <a:r>
              <a:rPr lang="en-US" altLang="ko-KR" sz="2400" b="1"/>
              <a:t>, </a:t>
            </a:r>
            <a:r>
              <a:rPr lang="ko-KR" altLang="en-US" sz="2400" b="1"/>
              <a:t>이익을 내는 상품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2726885" y="3831525"/>
            <a:ext cx="24782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/>
              <a:t>팔리지 않는 상품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17174195" y="5005698"/>
            <a:ext cx="2478243" cy="624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2400" b="1"/>
              <a:t>이익을 내는 상품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종이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zoomScale="55" zoomScaleNormal="55" workbookViewId="0">
      <selection activeCell="Q2" sqref="Q2:AF41"/>
    </sheetView>
  </sheetViews>
  <sheetFormatPr defaultRowHeight="16.5" x14ac:dyDescent="0.3"/>
  <cols>
    <col min="1" max="1" width="10.75" customWidth="1"/>
    <col min="2" max="3" width="8.125" customWidth="1"/>
    <col min="4" max="4" width="10.25" customWidth="1"/>
    <col min="5" max="6" width="8.875" customWidth="1"/>
    <col min="7" max="7" width="13.375" hidden="1" customWidth="1"/>
    <col min="8" max="8" width="13" customWidth="1"/>
    <col min="9" max="9" width="11.125" hidden="1" customWidth="1"/>
    <col min="10" max="11" width="13" customWidth="1"/>
    <col min="12" max="12" width="8.5" customWidth="1"/>
    <col min="13" max="13" width="11.625" customWidth="1"/>
    <col min="14" max="14" width="7.5" customWidth="1"/>
    <col min="15" max="15" width="11.75" customWidth="1"/>
    <col min="16" max="16" width="9.375" customWidth="1"/>
  </cols>
  <sheetData>
    <row r="1" spans="1:16" ht="17.25" x14ac:dyDescent="0.3">
      <c r="A1" s="12" t="s">
        <v>43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7.5" customHeight="1" x14ac:dyDescent="0.3"/>
    <row r="3" spans="1:16" x14ac:dyDescent="0.3">
      <c r="A3" s="5" t="s">
        <v>2</v>
      </c>
      <c r="B3" s="5" t="s">
        <v>36</v>
      </c>
      <c r="C3" s="5" t="s">
        <v>4</v>
      </c>
      <c r="D3" s="5" t="s">
        <v>5</v>
      </c>
      <c r="E3" s="5" t="s">
        <v>34</v>
      </c>
      <c r="F3" s="5" t="s">
        <v>0</v>
      </c>
      <c r="G3" s="5" t="s">
        <v>37</v>
      </c>
      <c r="H3" s="5" t="s">
        <v>38</v>
      </c>
      <c r="I3" s="5" t="s">
        <v>39</v>
      </c>
      <c r="J3" s="5" t="s">
        <v>40</v>
      </c>
      <c r="K3" s="5" t="s">
        <v>41</v>
      </c>
      <c r="L3" s="5" t="s">
        <v>42</v>
      </c>
      <c r="M3" s="5" t="s">
        <v>35</v>
      </c>
      <c r="N3" s="5" t="s">
        <v>1</v>
      </c>
      <c r="O3" s="5" t="s">
        <v>33</v>
      </c>
      <c r="P3" s="5" t="s">
        <v>3</v>
      </c>
    </row>
    <row r="4" spans="1:16" x14ac:dyDescent="0.3">
      <c r="A4" s="9" t="s">
        <v>6</v>
      </c>
      <c r="B4" s="3">
        <v>7400</v>
      </c>
      <c r="C4" s="1">
        <v>900</v>
      </c>
      <c r="D4" s="3">
        <f t="shared" ref="D4:D30" si="0">E4*C4</f>
        <v>8820000</v>
      </c>
      <c r="E4" s="3">
        <v>9800</v>
      </c>
      <c r="F4" s="3">
        <f t="shared" ref="F4:F30" si="1">$E4-$B4</f>
        <v>2400</v>
      </c>
      <c r="G4" s="1">
        <v>211</v>
      </c>
      <c r="H4" s="7">
        <f t="shared" ref="H4:H30" si="2">E4*G4</f>
        <v>2067800</v>
      </c>
      <c r="I4" s="1">
        <v>150</v>
      </c>
      <c r="J4" s="6">
        <f t="shared" ref="J4:J30" si="3">E4*I4</f>
        <v>1470000</v>
      </c>
      <c r="K4" s="10">
        <f>AVERAGE($H4,$J4)</f>
        <v>1768900</v>
      </c>
      <c r="L4" s="4">
        <v>1900</v>
      </c>
      <c r="M4" s="4">
        <f>$L4*$E4</f>
        <v>18620000</v>
      </c>
      <c r="N4" s="2">
        <f>$F4*$L4/$M4</f>
        <v>0.24489795918367346</v>
      </c>
      <c r="O4" s="8">
        <f>$M4/$K4</f>
        <v>10.526315789473685</v>
      </c>
      <c r="P4" s="11">
        <f>$N4*$O4</f>
        <v>2.5778732545649841</v>
      </c>
    </row>
    <row r="5" spans="1:16" x14ac:dyDescent="0.3">
      <c r="A5" s="9" t="s">
        <v>7</v>
      </c>
      <c r="B5" s="3">
        <v>9200</v>
      </c>
      <c r="C5" s="1">
        <v>700</v>
      </c>
      <c r="D5" s="3">
        <f t="shared" si="0"/>
        <v>8400000</v>
      </c>
      <c r="E5" s="3">
        <v>12000</v>
      </c>
      <c r="F5" s="3">
        <f t="shared" si="1"/>
        <v>2800</v>
      </c>
      <c r="G5" s="1">
        <v>131</v>
      </c>
      <c r="H5" s="7">
        <f t="shared" si="2"/>
        <v>1572000</v>
      </c>
      <c r="I5" s="1">
        <v>124</v>
      </c>
      <c r="J5" s="6">
        <f t="shared" si="3"/>
        <v>1488000</v>
      </c>
      <c r="K5" s="10">
        <f>AVERAGE($H5,$J5)</f>
        <v>1530000</v>
      </c>
      <c r="L5" s="4">
        <v>824</v>
      </c>
      <c r="M5" s="4">
        <f t="shared" ref="M5:M30" si="4">$L5*$E5</f>
        <v>9888000</v>
      </c>
      <c r="N5" s="2">
        <f t="shared" ref="N5:N30" si="5">$F5*$L5/$M5</f>
        <v>0.23333333333333334</v>
      </c>
      <c r="O5" s="8">
        <f t="shared" ref="O5:O30" si="6">$M5/$K5</f>
        <v>6.4627450980392158</v>
      </c>
      <c r="P5" s="11">
        <f t="shared" ref="P5:P30" si="7">$N5*$O5</f>
        <v>1.5079738562091505</v>
      </c>
    </row>
    <row r="6" spans="1:16" x14ac:dyDescent="0.3">
      <c r="A6" s="9" t="s">
        <v>8</v>
      </c>
      <c r="B6" s="3">
        <v>8500</v>
      </c>
      <c r="C6" s="1">
        <v>400</v>
      </c>
      <c r="D6" s="3">
        <f t="shared" si="0"/>
        <v>4800000</v>
      </c>
      <c r="E6" s="3">
        <v>12000</v>
      </c>
      <c r="F6" s="3">
        <f t="shared" si="1"/>
        <v>3500</v>
      </c>
      <c r="G6" s="1">
        <v>171</v>
      </c>
      <c r="H6" s="7">
        <f t="shared" si="2"/>
        <v>2052000</v>
      </c>
      <c r="I6" s="1">
        <v>167</v>
      </c>
      <c r="J6" s="6">
        <f t="shared" si="3"/>
        <v>2004000</v>
      </c>
      <c r="K6" s="10">
        <f t="shared" ref="K5:K30" si="8">AVERAGE($H6,$J6)</f>
        <v>2028000</v>
      </c>
      <c r="L6" s="4">
        <v>567</v>
      </c>
      <c r="M6" s="4">
        <f t="shared" si="4"/>
        <v>6804000</v>
      </c>
      <c r="N6" s="2">
        <f t="shared" si="5"/>
        <v>0.29166666666666669</v>
      </c>
      <c r="O6" s="8">
        <f t="shared" si="6"/>
        <v>3.3550295857988166</v>
      </c>
      <c r="P6" s="11">
        <f t="shared" si="7"/>
        <v>0.97855029585798825</v>
      </c>
    </row>
    <row r="7" spans="1:16" x14ac:dyDescent="0.3">
      <c r="A7" s="9" t="s">
        <v>9</v>
      </c>
      <c r="B7" s="3">
        <v>6400</v>
      </c>
      <c r="C7" s="1">
        <v>500</v>
      </c>
      <c r="D7" s="3">
        <f t="shared" si="0"/>
        <v>4400000</v>
      </c>
      <c r="E7" s="3">
        <v>8800</v>
      </c>
      <c r="F7" s="3">
        <f t="shared" si="1"/>
        <v>2400</v>
      </c>
      <c r="G7" s="1">
        <v>177</v>
      </c>
      <c r="H7" s="7">
        <f t="shared" si="2"/>
        <v>1557600</v>
      </c>
      <c r="I7" s="1">
        <v>84</v>
      </c>
      <c r="J7" s="6">
        <f t="shared" si="3"/>
        <v>739200</v>
      </c>
      <c r="K7" s="10">
        <f t="shared" si="8"/>
        <v>1148400</v>
      </c>
      <c r="L7" s="4">
        <v>584</v>
      </c>
      <c r="M7" s="4">
        <f t="shared" si="4"/>
        <v>5139200</v>
      </c>
      <c r="N7" s="2">
        <f t="shared" si="5"/>
        <v>0.27272727272727271</v>
      </c>
      <c r="O7" s="8">
        <f t="shared" si="6"/>
        <v>4.4750957854406126</v>
      </c>
      <c r="P7" s="11">
        <f t="shared" si="7"/>
        <v>1.2204806687565306</v>
      </c>
    </row>
    <row r="8" spans="1:16" x14ac:dyDescent="0.3">
      <c r="A8" s="9" t="s">
        <v>10</v>
      </c>
      <c r="B8" s="3">
        <v>6500</v>
      </c>
      <c r="C8" s="1">
        <v>550</v>
      </c>
      <c r="D8" s="3">
        <f t="shared" si="0"/>
        <v>4125000</v>
      </c>
      <c r="E8" s="3">
        <v>7500</v>
      </c>
      <c r="F8" s="3">
        <f t="shared" si="1"/>
        <v>1000</v>
      </c>
      <c r="G8" s="1">
        <v>80</v>
      </c>
      <c r="H8" s="7">
        <f t="shared" si="2"/>
        <v>600000</v>
      </c>
      <c r="I8" s="1">
        <v>45</v>
      </c>
      <c r="J8" s="6">
        <f t="shared" si="3"/>
        <v>337500</v>
      </c>
      <c r="K8" s="10">
        <f t="shared" si="8"/>
        <v>468750</v>
      </c>
      <c r="L8" s="4">
        <v>595</v>
      </c>
      <c r="M8" s="4">
        <f t="shared" si="4"/>
        <v>4462500</v>
      </c>
      <c r="N8" s="2">
        <f t="shared" si="5"/>
        <v>0.13333333333333333</v>
      </c>
      <c r="O8" s="8">
        <f t="shared" si="6"/>
        <v>9.52</v>
      </c>
      <c r="P8" s="11">
        <f t="shared" si="7"/>
        <v>1.2693333333333332</v>
      </c>
    </row>
    <row r="9" spans="1:16" x14ac:dyDescent="0.3">
      <c r="A9" s="9" t="s">
        <v>11</v>
      </c>
      <c r="B9" s="3">
        <v>6800</v>
      </c>
      <c r="C9" s="1">
        <v>260</v>
      </c>
      <c r="D9" s="3">
        <f t="shared" si="0"/>
        <v>2600000</v>
      </c>
      <c r="E9" s="3">
        <v>10000</v>
      </c>
      <c r="F9" s="3">
        <f t="shared" si="1"/>
        <v>3200</v>
      </c>
      <c r="G9" s="1">
        <v>101</v>
      </c>
      <c r="H9" s="7">
        <f t="shared" si="2"/>
        <v>1010000</v>
      </c>
      <c r="I9" s="1">
        <v>189</v>
      </c>
      <c r="J9" s="6">
        <f t="shared" si="3"/>
        <v>1890000</v>
      </c>
      <c r="K9" s="10">
        <f t="shared" si="8"/>
        <v>1450000</v>
      </c>
      <c r="L9" s="4">
        <v>449</v>
      </c>
      <c r="M9" s="4">
        <f t="shared" si="4"/>
        <v>4490000</v>
      </c>
      <c r="N9" s="2">
        <f t="shared" si="5"/>
        <v>0.32</v>
      </c>
      <c r="O9" s="8">
        <f t="shared" si="6"/>
        <v>3.0965517241379312</v>
      </c>
      <c r="P9" s="11">
        <f t="shared" si="7"/>
        <v>0.99089655172413804</v>
      </c>
    </row>
    <row r="10" spans="1:16" x14ac:dyDescent="0.3">
      <c r="A10" s="9" t="s">
        <v>12</v>
      </c>
      <c r="B10" s="3">
        <v>5400</v>
      </c>
      <c r="C10" s="1">
        <v>330</v>
      </c>
      <c r="D10" s="3">
        <f t="shared" si="0"/>
        <v>2574000</v>
      </c>
      <c r="E10" s="3">
        <v>7800</v>
      </c>
      <c r="F10" s="3">
        <f t="shared" si="1"/>
        <v>2400</v>
      </c>
      <c r="G10" s="1">
        <v>174</v>
      </c>
      <c r="H10" s="7">
        <f t="shared" si="2"/>
        <v>1357200</v>
      </c>
      <c r="I10" s="1">
        <v>68</v>
      </c>
      <c r="J10" s="6">
        <f t="shared" si="3"/>
        <v>530400</v>
      </c>
      <c r="K10" s="10">
        <f t="shared" si="8"/>
        <v>943800</v>
      </c>
      <c r="L10" s="4">
        <v>398</v>
      </c>
      <c r="M10" s="4">
        <f t="shared" si="4"/>
        <v>3104400</v>
      </c>
      <c r="N10" s="2">
        <f t="shared" si="5"/>
        <v>0.30769230769230771</v>
      </c>
      <c r="O10" s="8">
        <f t="shared" si="6"/>
        <v>3.2892561983471076</v>
      </c>
      <c r="P10" s="11">
        <f t="shared" si="7"/>
        <v>1.0120788302606485</v>
      </c>
    </row>
    <row r="11" spans="1:16" x14ac:dyDescent="0.3">
      <c r="A11" s="9" t="s">
        <v>13</v>
      </c>
      <c r="B11" s="3">
        <v>4900</v>
      </c>
      <c r="C11" s="1">
        <v>400</v>
      </c>
      <c r="D11" s="3">
        <f t="shared" si="0"/>
        <v>2280000</v>
      </c>
      <c r="E11" s="3">
        <v>5700</v>
      </c>
      <c r="F11" s="3">
        <f t="shared" si="1"/>
        <v>800</v>
      </c>
      <c r="G11" s="1">
        <v>156</v>
      </c>
      <c r="H11" s="7">
        <f t="shared" si="2"/>
        <v>889200</v>
      </c>
      <c r="I11" s="1">
        <v>259</v>
      </c>
      <c r="J11" s="6">
        <f t="shared" si="3"/>
        <v>1476300</v>
      </c>
      <c r="K11" s="10">
        <f t="shared" si="8"/>
        <v>1182750</v>
      </c>
      <c r="L11" s="4">
        <v>659</v>
      </c>
      <c r="M11" s="4">
        <f t="shared" si="4"/>
        <v>3756300</v>
      </c>
      <c r="N11" s="2">
        <f t="shared" si="5"/>
        <v>0.14035087719298245</v>
      </c>
      <c r="O11" s="8">
        <f t="shared" si="6"/>
        <v>3.1759036144578312</v>
      </c>
      <c r="P11" s="11">
        <f t="shared" si="7"/>
        <v>0.44574085816952014</v>
      </c>
    </row>
    <row r="12" spans="1:16" x14ac:dyDescent="0.3">
      <c r="A12" s="9" t="s">
        <v>14</v>
      </c>
      <c r="B12" s="3">
        <v>6300</v>
      </c>
      <c r="C12" s="1">
        <v>250</v>
      </c>
      <c r="D12" s="3">
        <f t="shared" si="0"/>
        <v>2250000</v>
      </c>
      <c r="E12" s="3">
        <v>9000</v>
      </c>
      <c r="F12" s="3">
        <f t="shared" si="1"/>
        <v>2700</v>
      </c>
      <c r="G12" s="1">
        <v>206</v>
      </c>
      <c r="H12" s="7">
        <f t="shared" si="2"/>
        <v>1854000</v>
      </c>
      <c r="I12" s="1">
        <v>246</v>
      </c>
      <c r="J12" s="6">
        <f t="shared" si="3"/>
        <v>2214000</v>
      </c>
      <c r="K12" s="10">
        <f t="shared" si="8"/>
        <v>2034000</v>
      </c>
      <c r="L12" s="4">
        <v>496</v>
      </c>
      <c r="M12" s="4">
        <f t="shared" si="4"/>
        <v>4464000</v>
      </c>
      <c r="N12" s="2">
        <f t="shared" si="5"/>
        <v>0.3</v>
      </c>
      <c r="O12" s="8">
        <f t="shared" si="6"/>
        <v>2.1946902654867255</v>
      </c>
      <c r="P12" s="11">
        <f t="shared" si="7"/>
        <v>0.65840707964601763</v>
      </c>
    </row>
    <row r="13" spans="1:16" x14ac:dyDescent="0.3">
      <c r="A13" s="9" t="s">
        <v>15</v>
      </c>
      <c r="B13" s="3">
        <v>3300</v>
      </c>
      <c r="C13" s="1">
        <v>450</v>
      </c>
      <c r="D13" s="3">
        <f t="shared" si="0"/>
        <v>1710000</v>
      </c>
      <c r="E13" s="3">
        <v>3800</v>
      </c>
      <c r="F13" s="3">
        <f t="shared" si="1"/>
        <v>500</v>
      </c>
      <c r="G13" s="1">
        <v>187</v>
      </c>
      <c r="H13" s="7">
        <f t="shared" si="2"/>
        <v>710600</v>
      </c>
      <c r="I13" s="1">
        <v>151</v>
      </c>
      <c r="J13" s="6">
        <f t="shared" si="3"/>
        <v>573800</v>
      </c>
      <c r="K13" s="10">
        <f t="shared" si="8"/>
        <v>642200</v>
      </c>
      <c r="L13" s="4">
        <v>601</v>
      </c>
      <c r="M13" s="4">
        <f t="shared" si="4"/>
        <v>2283800</v>
      </c>
      <c r="N13" s="2">
        <f t="shared" si="5"/>
        <v>0.13157894736842105</v>
      </c>
      <c r="O13" s="8">
        <f t="shared" si="6"/>
        <v>3.5562130177514795</v>
      </c>
      <c r="P13" s="11">
        <f t="shared" si="7"/>
        <v>0.46792276549361567</v>
      </c>
    </row>
    <row r="14" spans="1:16" x14ac:dyDescent="0.3">
      <c r="A14" s="9" t="s">
        <v>16</v>
      </c>
      <c r="B14" s="3">
        <v>3800</v>
      </c>
      <c r="C14" s="1">
        <v>350</v>
      </c>
      <c r="D14" s="3">
        <f t="shared" si="0"/>
        <v>1645000</v>
      </c>
      <c r="E14" s="3">
        <v>4700</v>
      </c>
      <c r="F14" s="3">
        <f t="shared" si="1"/>
        <v>900</v>
      </c>
      <c r="G14" s="1">
        <v>122</v>
      </c>
      <c r="H14" s="7">
        <f t="shared" si="2"/>
        <v>573400</v>
      </c>
      <c r="I14" s="1">
        <v>222</v>
      </c>
      <c r="J14" s="6">
        <f t="shared" si="3"/>
        <v>1043400</v>
      </c>
      <c r="K14" s="10">
        <f t="shared" si="8"/>
        <v>808400</v>
      </c>
      <c r="L14" s="4">
        <v>572</v>
      </c>
      <c r="M14" s="4">
        <f t="shared" si="4"/>
        <v>2688400</v>
      </c>
      <c r="N14" s="2">
        <f t="shared" si="5"/>
        <v>0.19148936170212766</v>
      </c>
      <c r="O14" s="8">
        <f t="shared" si="6"/>
        <v>3.3255813953488373</v>
      </c>
      <c r="P14" s="11">
        <f t="shared" si="7"/>
        <v>0.63681345868381989</v>
      </c>
    </row>
    <row r="15" spans="1:16" x14ac:dyDescent="0.3">
      <c r="A15" s="9" t="s">
        <v>17</v>
      </c>
      <c r="B15" s="3">
        <v>4400</v>
      </c>
      <c r="C15" s="1">
        <v>285</v>
      </c>
      <c r="D15" s="3">
        <f t="shared" si="0"/>
        <v>1539000</v>
      </c>
      <c r="E15" s="3">
        <v>5400</v>
      </c>
      <c r="F15" s="3">
        <f t="shared" si="1"/>
        <v>1000</v>
      </c>
      <c r="G15" s="1">
        <v>253</v>
      </c>
      <c r="H15" s="7">
        <f t="shared" si="2"/>
        <v>1366200</v>
      </c>
      <c r="I15" s="1">
        <v>222</v>
      </c>
      <c r="J15" s="6">
        <f t="shared" si="3"/>
        <v>1198800</v>
      </c>
      <c r="K15" s="10">
        <f t="shared" si="8"/>
        <v>1282500</v>
      </c>
      <c r="L15" s="4">
        <v>507</v>
      </c>
      <c r="M15" s="4">
        <f t="shared" si="4"/>
        <v>2737800</v>
      </c>
      <c r="N15" s="2">
        <f t="shared" si="5"/>
        <v>0.18518518518518517</v>
      </c>
      <c r="O15" s="8">
        <f t="shared" si="6"/>
        <v>2.134736842105263</v>
      </c>
      <c r="P15" s="11">
        <f t="shared" si="7"/>
        <v>0.39532163742690052</v>
      </c>
    </row>
    <row r="16" spans="1:16" x14ac:dyDescent="0.3">
      <c r="A16" s="9" t="s">
        <v>18</v>
      </c>
      <c r="B16" s="3">
        <v>4000</v>
      </c>
      <c r="C16" s="1">
        <v>311</v>
      </c>
      <c r="D16" s="3">
        <f t="shared" si="0"/>
        <v>1492800</v>
      </c>
      <c r="E16" s="3">
        <v>4800</v>
      </c>
      <c r="F16" s="3">
        <f t="shared" si="1"/>
        <v>800</v>
      </c>
      <c r="G16" s="1">
        <v>17</v>
      </c>
      <c r="H16" s="7">
        <f t="shared" si="2"/>
        <v>81600</v>
      </c>
      <c r="I16" s="1">
        <v>221</v>
      </c>
      <c r="J16" s="6">
        <f t="shared" si="3"/>
        <v>1060800</v>
      </c>
      <c r="K16" s="10">
        <f t="shared" si="8"/>
        <v>571200</v>
      </c>
      <c r="L16" s="4">
        <v>532</v>
      </c>
      <c r="M16" s="4">
        <f t="shared" si="4"/>
        <v>2553600</v>
      </c>
      <c r="N16" s="2">
        <f t="shared" si="5"/>
        <v>0.16666666666666666</v>
      </c>
      <c r="O16" s="8">
        <f t="shared" si="6"/>
        <v>4.4705882352941178</v>
      </c>
      <c r="P16" s="11">
        <f t="shared" si="7"/>
        <v>0.74509803921568629</v>
      </c>
    </row>
    <row r="17" spans="1:16" x14ac:dyDescent="0.3">
      <c r="A17" s="9" t="s">
        <v>19</v>
      </c>
      <c r="B17" s="3">
        <v>3000</v>
      </c>
      <c r="C17" s="1">
        <v>364</v>
      </c>
      <c r="D17" s="3">
        <f t="shared" si="0"/>
        <v>1383200</v>
      </c>
      <c r="E17" s="3">
        <v>3800</v>
      </c>
      <c r="F17" s="3">
        <f t="shared" si="1"/>
        <v>800</v>
      </c>
      <c r="G17" s="1">
        <v>256</v>
      </c>
      <c r="H17" s="7">
        <f t="shared" si="2"/>
        <v>972800</v>
      </c>
      <c r="I17" s="1">
        <v>293</v>
      </c>
      <c r="J17" s="6">
        <f t="shared" si="3"/>
        <v>1113400</v>
      </c>
      <c r="K17" s="10">
        <f t="shared" si="8"/>
        <v>1043100</v>
      </c>
      <c r="L17" s="4">
        <v>657</v>
      </c>
      <c r="M17" s="4">
        <f t="shared" si="4"/>
        <v>2496600</v>
      </c>
      <c r="N17" s="2">
        <f t="shared" si="5"/>
        <v>0.21052631578947367</v>
      </c>
      <c r="O17" s="8">
        <f t="shared" si="6"/>
        <v>2.3934426229508197</v>
      </c>
      <c r="P17" s="11">
        <f t="shared" si="7"/>
        <v>0.50388265746333039</v>
      </c>
    </row>
    <row r="18" spans="1:16" x14ac:dyDescent="0.3">
      <c r="A18" s="9" t="s">
        <v>20</v>
      </c>
      <c r="B18" s="3">
        <v>6200</v>
      </c>
      <c r="C18" s="1">
        <v>150</v>
      </c>
      <c r="D18" s="3">
        <f t="shared" si="0"/>
        <v>1320000</v>
      </c>
      <c r="E18" s="3">
        <v>8800</v>
      </c>
      <c r="F18" s="3">
        <f t="shared" si="1"/>
        <v>2600</v>
      </c>
      <c r="G18" s="1">
        <v>157</v>
      </c>
      <c r="H18" s="7">
        <f t="shared" si="2"/>
        <v>1381600</v>
      </c>
      <c r="I18" s="1">
        <v>216</v>
      </c>
      <c r="J18" s="6">
        <f t="shared" si="3"/>
        <v>1900800</v>
      </c>
      <c r="K18" s="10">
        <f t="shared" si="8"/>
        <v>1641200</v>
      </c>
      <c r="L18" s="4">
        <v>366</v>
      </c>
      <c r="M18" s="4">
        <f t="shared" si="4"/>
        <v>3220800</v>
      </c>
      <c r="N18" s="2">
        <f t="shared" si="5"/>
        <v>0.29545454545454547</v>
      </c>
      <c r="O18" s="8">
        <f t="shared" si="6"/>
        <v>1.9624664879356568</v>
      </c>
      <c r="P18" s="11">
        <f t="shared" si="7"/>
        <v>0.57981964416280773</v>
      </c>
    </row>
    <row r="19" spans="1:16" x14ac:dyDescent="0.3">
      <c r="A19" s="9" t="s">
        <v>21</v>
      </c>
      <c r="B19" s="3">
        <v>4600</v>
      </c>
      <c r="C19" s="1">
        <v>220</v>
      </c>
      <c r="D19" s="3">
        <f t="shared" si="0"/>
        <v>1210000</v>
      </c>
      <c r="E19" s="3">
        <v>5500</v>
      </c>
      <c r="F19" s="3">
        <f t="shared" si="1"/>
        <v>900</v>
      </c>
      <c r="G19" s="1">
        <v>219</v>
      </c>
      <c r="H19" s="7">
        <f t="shared" si="2"/>
        <v>1204500</v>
      </c>
      <c r="I19" s="1">
        <v>212</v>
      </c>
      <c r="J19" s="6">
        <f t="shared" si="3"/>
        <v>1166000</v>
      </c>
      <c r="K19" s="10">
        <f t="shared" si="8"/>
        <v>1185250</v>
      </c>
      <c r="L19" s="4">
        <v>432</v>
      </c>
      <c r="M19" s="4">
        <f t="shared" si="4"/>
        <v>2376000</v>
      </c>
      <c r="N19" s="2">
        <f t="shared" si="5"/>
        <v>0.16363636363636364</v>
      </c>
      <c r="O19" s="8">
        <f t="shared" si="6"/>
        <v>2.0046403712296983</v>
      </c>
      <c r="P19" s="11">
        <f t="shared" si="7"/>
        <v>0.3280320607466779</v>
      </c>
    </row>
    <row r="20" spans="1:16" x14ac:dyDescent="0.3">
      <c r="A20" s="9" t="s">
        <v>22</v>
      </c>
      <c r="B20" s="3">
        <v>7200</v>
      </c>
      <c r="C20" s="1">
        <v>103</v>
      </c>
      <c r="D20" s="3">
        <f t="shared" si="0"/>
        <v>1009400</v>
      </c>
      <c r="E20" s="3">
        <v>9800</v>
      </c>
      <c r="F20" s="3">
        <f t="shared" si="1"/>
        <v>2600</v>
      </c>
      <c r="G20" s="1">
        <v>160</v>
      </c>
      <c r="H20" s="7">
        <f t="shared" si="2"/>
        <v>1568000</v>
      </c>
      <c r="I20" s="1">
        <v>207</v>
      </c>
      <c r="J20" s="6">
        <f t="shared" si="3"/>
        <v>2028600</v>
      </c>
      <c r="K20" s="10">
        <f t="shared" si="8"/>
        <v>1798300</v>
      </c>
      <c r="L20" s="4">
        <v>310</v>
      </c>
      <c r="M20" s="4">
        <f t="shared" si="4"/>
        <v>3038000</v>
      </c>
      <c r="N20" s="2">
        <f t="shared" si="5"/>
        <v>0.26530612244897961</v>
      </c>
      <c r="O20" s="8">
        <f t="shared" si="6"/>
        <v>1.6893732970027249</v>
      </c>
      <c r="P20" s="11">
        <f t="shared" si="7"/>
        <v>0.44820107879664134</v>
      </c>
    </row>
    <row r="21" spans="1:16" x14ac:dyDescent="0.3">
      <c r="A21" s="9" t="s">
        <v>23</v>
      </c>
      <c r="B21" s="3">
        <v>3700</v>
      </c>
      <c r="C21" s="1">
        <v>187</v>
      </c>
      <c r="D21" s="3">
        <f t="shared" si="0"/>
        <v>981750</v>
      </c>
      <c r="E21" s="3">
        <v>5250</v>
      </c>
      <c r="F21" s="3">
        <f t="shared" si="1"/>
        <v>1550</v>
      </c>
      <c r="G21" s="1">
        <v>288</v>
      </c>
      <c r="H21" s="7">
        <f t="shared" si="2"/>
        <v>1512000</v>
      </c>
      <c r="I21" s="1">
        <v>164</v>
      </c>
      <c r="J21" s="6">
        <f t="shared" si="3"/>
        <v>861000</v>
      </c>
      <c r="K21" s="10">
        <f t="shared" si="8"/>
        <v>1186500</v>
      </c>
      <c r="L21" s="4">
        <v>351</v>
      </c>
      <c r="M21" s="4">
        <f t="shared" si="4"/>
        <v>1842750</v>
      </c>
      <c r="N21" s="2">
        <f t="shared" si="5"/>
        <v>0.29523809523809524</v>
      </c>
      <c r="O21" s="8">
        <f t="shared" si="6"/>
        <v>1.5530973451327434</v>
      </c>
      <c r="P21" s="11">
        <f t="shared" si="7"/>
        <v>0.45853350189633379</v>
      </c>
    </row>
    <row r="22" spans="1:16" x14ac:dyDescent="0.3">
      <c r="A22" s="9" t="s">
        <v>24</v>
      </c>
      <c r="B22" s="3">
        <v>2700</v>
      </c>
      <c r="C22" s="1">
        <v>266</v>
      </c>
      <c r="D22" s="3">
        <f t="shared" si="0"/>
        <v>877800</v>
      </c>
      <c r="E22" s="3">
        <v>3300</v>
      </c>
      <c r="F22" s="3">
        <f t="shared" si="1"/>
        <v>600</v>
      </c>
      <c r="G22" s="1">
        <v>215</v>
      </c>
      <c r="H22" s="7">
        <f t="shared" si="2"/>
        <v>709500</v>
      </c>
      <c r="I22" s="1">
        <v>227</v>
      </c>
      <c r="J22" s="6">
        <f t="shared" si="3"/>
        <v>749100</v>
      </c>
      <c r="K22" s="10">
        <f t="shared" si="8"/>
        <v>729300</v>
      </c>
      <c r="L22" s="4">
        <v>493</v>
      </c>
      <c r="M22" s="4">
        <f t="shared" si="4"/>
        <v>1626900</v>
      </c>
      <c r="N22" s="2">
        <f t="shared" si="5"/>
        <v>0.18181818181818182</v>
      </c>
      <c r="O22" s="8">
        <f t="shared" si="6"/>
        <v>2.2307692307692308</v>
      </c>
      <c r="P22" s="11">
        <f t="shared" si="7"/>
        <v>0.40559440559440563</v>
      </c>
    </row>
    <row r="23" spans="1:16" x14ac:dyDescent="0.3">
      <c r="A23" s="9" t="s">
        <v>25</v>
      </c>
      <c r="B23" s="3">
        <v>3200</v>
      </c>
      <c r="C23" s="1">
        <v>190</v>
      </c>
      <c r="D23" s="3">
        <f t="shared" si="0"/>
        <v>855000</v>
      </c>
      <c r="E23" s="3">
        <v>4500</v>
      </c>
      <c r="F23" s="3">
        <f t="shared" si="1"/>
        <v>1300</v>
      </c>
      <c r="G23" s="1">
        <v>15</v>
      </c>
      <c r="H23" s="7">
        <f t="shared" si="2"/>
        <v>67500</v>
      </c>
      <c r="I23" s="1">
        <v>114</v>
      </c>
      <c r="J23" s="6">
        <f t="shared" si="3"/>
        <v>513000</v>
      </c>
      <c r="K23" s="10">
        <f t="shared" si="8"/>
        <v>290250</v>
      </c>
      <c r="L23" s="4">
        <v>700</v>
      </c>
      <c r="M23" s="4">
        <f t="shared" si="4"/>
        <v>3150000</v>
      </c>
      <c r="N23" s="2">
        <f t="shared" si="5"/>
        <v>0.28888888888888886</v>
      </c>
      <c r="O23" s="8">
        <f t="shared" si="6"/>
        <v>10.852713178294573</v>
      </c>
      <c r="P23" s="11">
        <f t="shared" si="7"/>
        <v>3.1352282515073209</v>
      </c>
    </row>
    <row r="24" spans="1:16" x14ac:dyDescent="0.3">
      <c r="A24" s="9" t="s">
        <v>26</v>
      </c>
      <c r="B24" s="3">
        <v>3000</v>
      </c>
      <c r="C24" s="1">
        <v>190</v>
      </c>
      <c r="D24" s="3">
        <f t="shared" si="0"/>
        <v>741000</v>
      </c>
      <c r="E24" s="3">
        <v>3900</v>
      </c>
      <c r="F24" s="3">
        <f t="shared" si="1"/>
        <v>900</v>
      </c>
      <c r="G24" s="1">
        <v>268</v>
      </c>
      <c r="H24" s="7">
        <f t="shared" si="2"/>
        <v>1045200</v>
      </c>
      <c r="I24" s="1">
        <v>95</v>
      </c>
      <c r="J24" s="6">
        <f t="shared" si="3"/>
        <v>370500</v>
      </c>
      <c r="K24" s="10">
        <f t="shared" si="8"/>
        <v>707850</v>
      </c>
      <c r="L24" s="4">
        <v>285</v>
      </c>
      <c r="M24" s="4">
        <f t="shared" si="4"/>
        <v>1111500</v>
      </c>
      <c r="N24" s="2">
        <f t="shared" si="5"/>
        <v>0.23076923076923078</v>
      </c>
      <c r="O24" s="8">
        <f t="shared" si="6"/>
        <v>1.5702479338842976</v>
      </c>
      <c r="P24" s="11">
        <f t="shared" si="7"/>
        <v>0.3623649078194533</v>
      </c>
    </row>
    <row r="25" spans="1:16" x14ac:dyDescent="0.3">
      <c r="A25" s="9" t="s">
        <v>27</v>
      </c>
      <c r="B25" s="3">
        <v>1500</v>
      </c>
      <c r="C25" s="1">
        <v>370</v>
      </c>
      <c r="D25" s="3">
        <f t="shared" si="0"/>
        <v>740000</v>
      </c>
      <c r="E25" s="3">
        <v>2000</v>
      </c>
      <c r="F25" s="3">
        <f t="shared" si="1"/>
        <v>500</v>
      </c>
      <c r="G25" s="1">
        <v>111</v>
      </c>
      <c r="H25" s="7">
        <f t="shared" si="2"/>
        <v>222000</v>
      </c>
      <c r="I25" s="1">
        <v>234</v>
      </c>
      <c r="J25" s="6">
        <f t="shared" si="3"/>
        <v>468000</v>
      </c>
      <c r="K25" s="10">
        <f t="shared" si="8"/>
        <v>345000</v>
      </c>
      <c r="L25" s="4">
        <v>604</v>
      </c>
      <c r="M25" s="4">
        <f t="shared" si="4"/>
        <v>1208000</v>
      </c>
      <c r="N25" s="2">
        <f t="shared" si="5"/>
        <v>0.25</v>
      </c>
      <c r="O25" s="8">
        <f t="shared" si="6"/>
        <v>3.5014492753623188</v>
      </c>
      <c r="P25" s="11">
        <f t="shared" si="7"/>
        <v>0.87536231884057969</v>
      </c>
    </row>
    <row r="26" spans="1:16" x14ac:dyDescent="0.3">
      <c r="A26" s="9" t="s">
        <v>28</v>
      </c>
      <c r="B26" s="3">
        <v>3200</v>
      </c>
      <c r="C26" s="1">
        <v>154</v>
      </c>
      <c r="D26" s="3">
        <f t="shared" si="0"/>
        <v>739200</v>
      </c>
      <c r="E26" s="3">
        <v>4800</v>
      </c>
      <c r="F26" s="3">
        <f t="shared" si="1"/>
        <v>1600</v>
      </c>
      <c r="G26" s="1">
        <v>222</v>
      </c>
      <c r="H26" s="7">
        <f t="shared" si="2"/>
        <v>1065600</v>
      </c>
      <c r="I26" s="1">
        <v>109</v>
      </c>
      <c r="J26" s="6">
        <f t="shared" si="3"/>
        <v>523200</v>
      </c>
      <c r="K26" s="10">
        <f t="shared" si="8"/>
        <v>794400</v>
      </c>
      <c r="L26" s="4">
        <v>263</v>
      </c>
      <c r="M26" s="4">
        <f t="shared" si="4"/>
        <v>1262400</v>
      </c>
      <c r="N26" s="2">
        <f t="shared" si="5"/>
        <v>0.33333333333333331</v>
      </c>
      <c r="O26" s="8">
        <f t="shared" si="6"/>
        <v>1.5891238670694865</v>
      </c>
      <c r="P26" s="11">
        <f t="shared" si="7"/>
        <v>0.52970795568982876</v>
      </c>
    </row>
    <row r="27" spans="1:16" x14ac:dyDescent="0.3">
      <c r="A27" s="9" t="s">
        <v>29</v>
      </c>
      <c r="B27" s="3">
        <v>2200</v>
      </c>
      <c r="C27" s="1">
        <v>271</v>
      </c>
      <c r="D27" s="3">
        <f t="shared" si="0"/>
        <v>677500</v>
      </c>
      <c r="E27" s="3">
        <v>2500</v>
      </c>
      <c r="F27" s="3">
        <f t="shared" si="1"/>
        <v>300</v>
      </c>
      <c r="G27" s="1">
        <v>180</v>
      </c>
      <c r="H27" s="7">
        <f t="shared" si="2"/>
        <v>450000</v>
      </c>
      <c r="I27" s="1">
        <v>155</v>
      </c>
      <c r="J27" s="6">
        <f t="shared" si="3"/>
        <v>387500</v>
      </c>
      <c r="K27" s="10">
        <f t="shared" si="8"/>
        <v>418750</v>
      </c>
      <c r="L27" s="4">
        <v>426</v>
      </c>
      <c r="M27" s="4">
        <f t="shared" si="4"/>
        <v>1065000</v>
      </c>
      <c r="N27" s="2">
        <f t="shared" si="5"/>
        <v>0.12</v>
      </c>
      <c r="O27" s="8">
        <f t="shared" si="6"/>
        <v>2.5432835820895523</v>
      </c>
      <c r="P27" s="11">
        <f t="shared" si="7"/>
        <v>0.30519402985074628</v>
      </c>
    </row>
    <row r="28" spans="1:16" x14ac:dyDescent="0.3">
      <c r="A28" s="9" t="s">
        <v>30</v>
      </c>
      <c r="B28" s="3">
        <v>3600</v>
      </c>
      <c r="C28" s="1">
        <v>131</v>
      </c>
      <c r="D28" s="3">
        <f t="shared" si="0"/>
        <v>628800</v>
      </c>
      <c r="E28" s="3">
        <v>4800</v>
      </c>
      <c r="F28" s="3">
        <f t="shared" si="1"/>
        <v>1200</v>
      </c>
      <c r="G28" s="1">
        <v>70</v>
      </c>
      <c r="H28" s="7">
        <f t="shared" si="2"/>
        <v>336000</v>
      </c>
      <c r="I28" s="1">
        <v>10</v>
      </c>
      <c r="J28" s="6">
        <f t="shared" si="3"/>
        <v>48000</v>
      </c>
      <c r="K28" s="10">
        <f t="shared" si="8"/>
        <v>192000</v>
      </c>
      <c r="L28" s="4">
        <v>141</v>
      </c>
      <c r="M28" s="4">
        <f t="shared" si="4"/>
        <v>676800</v>
      </c>
      <c r="N28" s="2">
        <f t="shared" si="5"/>
        <v>0.25</v>
      </c>
      <c r="O28" s="8">
        <f t="shared" si="6"/>
        <v>3.5249999999999999</v>
      </c>
      <c r="P28" s="11">
        <f t="shared" si="7"/>
        <v>0.88124999999999998</v>
      </c>
    </row>
    <row r="29" spans="1:16" x14ac:dyDescent="0.3">
      <c r="A29" s="9" t="s">
        <v>31</v>
      </c>
      <c r="B29" s="3">
        <v>1200</v>
      </c>
      <c r="C29" s="1">
        <v>407</v>
      </c>
      <c r="D29" s="3">
        <f t="shared" si="0"/>
        <v>610500</v>
      </c>
      <c r="E29" s="3">
        <v>1500</v>
      </c>
      <c r="F29" s="3">
        <f t="shared" si="1"/>
        <v>300</v>
      </c>
      <c r="G29" s="1">
        <v>126</v>
      </c>
      <c r="H29" s="7">
        <f t="shared" si="2"/>
        <v>189000</v>
      </c>
      <c r="I29" s="1">
        <v>88</v>
      </c>
      <c r="J29" s="6">
        <f t="shared" si="3"/>
        <v>132000</v>
      </c>
      <c r="K29" s="10">
        <f t="shared" si="8"/>
        <v>160500</v>
      </c>
      <c r="L29" s="4">
        <v>495</v>
      </c>
      <c r="M29" s="4">
        <f t="shared" si="4"/>
        <v>742500</v>
      </c>
      <c r="N29" s="2">
        <f t="shared" si="5"/>
        <v>0.2</v>
      </c>
      <c r="O29" s="8">
        <f t="shared" si="6"/>
        <v>4.6261682242990654</v>
      </c>
      <c r="P29" s="11">
        <f t="shared" si="7"/>
        <v>0.92523364485981308</v>
      </c>
    </row>
    <row r="30" spans="1:16" x14ac:dyDescent="0.3">
      <c r="A30" s="9" t="s">
        <v>32</v>
      </c>
      <c r="B30" s="3">
        <v>6600</v>
      </c>
      <c r="C30" s="1">
        <v>54</v>
      </c>
      <c r="D30" s="3">
        <f t="shared" si="0"/>
        <v>534600</v>
      </c>
      <c r="E30" s="3">
        <v>9900</v>
      </c>
      <c r="F30" s="3">
        <f t="shared" si="1"/>
        <v>3300</v>
      </c>
      <c r="G30" s="1">
        <v>133</v>
      </c>
      <c r="H30" s="7">
        <f t="shared" si="2"/>
        <v>1316700</v>
      </c>
      <c r="I30" s="1">
        <v>175</v>
      </c>
      <c r="J30" s="6">
        <f t="shared" si="3"/>
        <v>1732500</v>
      </c>
      <c r="K30" s="10">
        <f t="shared" si="8"/>
        <v>1524600</v>
      </c>
      <c r="L30" s="4">
        <v>229</v>
      </c>
      <c r="M30" s="4">
        <f t="shared" si="4"/>
        <v>2267100</v>
      </c>
      <c r="N30" s="2">
        <f t="shared" si="5"/>
        <v>0.33333333333333331</v>
      </c>
      <c r="O30" s="8">
        <f t="shared" si="6"/>
        <v>1.4870129870129871</v>
      </c>
      <c r="P30" s="11">
        <f t="shared" si="7"/>
        <v>0.49567099567099571</v>
      </c>
    </row>
  </sheetData>
  <mergeCells count="1">
    <mergeCell ref="A1:P1"/>
  </mergeCells>
  <phoneticPr fontId="2" type="noConversion"/>
  <pageMargins left="0.7" right="0.7" top="0.75" bottom="0.75" header="0.3" footer="0.3"/>
  <pageSetup paperSize="9" orientation="portrait" r:id="rId1"/>
  <ignoredErrors>
    <ignoredError sqref="E4 E5:E30 L5:L22 L24:L30" calculatedColumn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교차비율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윤신례</dc:creator>
  <cp:lastModifiedBy>이상열</cp:lastModifiedBy>
  <dcterms:created xsi:type="dcterms:W3CDTF">2014-02-04T08:49:04Z</dcterms:created>
  <dcterms:modified xsi:type="dcterms:W3CDTF">2016-02-16T08:03:07Z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ca45d722-ce3e-42c4-82af-bea8a6e93699</vt:lpwstr>
  </property>
</Properties>
</file>