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hejia/GitHub/MyDocument/MBA/"/>
    </mc:Choice>
  </mc:AlternateContent>
  <bookViews>
    <workbookView xWindow="0" yWindow="0" windowWidth="25600" windowHeight="16000" activeTab="6"/>
  </bookViews>
  <sheets>
    <sheet name="Sheet1" sheetId="1" r:id="rId1"/>
    <sheet name="Sheet2" sheetId="2" r:id="rId2"/>
    <sheet name="Sheet3" sheetId="3" r:id="rId3"/>
    <sheet name="Sheet4" sheetId="4" r:id="rId4"/>
    <sheet name="实施计划" sheetId="5" r:id="rId5"/>
    <sheet name="考核表" sheetId="6" r:id="rId6"/>
    <sheet name="工作表3" sheetId="9" r:id="rId7"/>
    <sheet name="组织结构图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9" l="1"/>
  <c r="D9" i="4"/>
  <c r="D8" i="4"/>
  <c r="D7" i="4"/>
  <c r="D6" i="4"/>
  <c r="D5" i="4"/>
  <c r="D4" i="4"/>
  <c r="D3" i="4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H8" i="2"/>
  <c r="G8" i="2"/>
  <c r="F8" i="2"/>
  <c r="E8" i="2"/>
</calcChain>
</file>

<file path=xl/sharedStrings.xml><?xml version="1.0" encoding="utf-8"?>
<sst xmlns="http://schemas.openxmlformats.org/spreadsheetml/2006/main" count="186" uniqueCount="164">
  <si>
    <t>管理</t>
  </si>
  <si>
    <t>市场</t>
  </si>
  <si>
    <t>亚太销售部</t>
  </si>
  <si>
    <t>北美销售部</t>
  </si>
  <si>
    <t>行政</t>
  </si>
  <si>
    <t>财务</t>
  </si>
  <si>
    <t>IT运维</t>
  </si>
  <si>
    <t>研发</t>
  </si>
  <si>
    <t>截止时间</t>
  </si>
  <si>
    <t>25以下</t>
  </si>
  <si>
    <t>26-30岁</t>
  </si>
  <si>
    <t>31岁-35岁</t>
  </si>
  <si>
    <t>35-40岁</t>
  </si>
  <si>
    <t>合计</t>
  </si>
  <si>
    <t>1 人</t>
  </si>
  <si>
    <t>15 人</t>
  </si>
  <si>
    <t>16 人</t>
  </si>
  <si>
    <t>33 人</t>
  </si>
  <si>
    <t>所占比例</t>
  </si>
  <si>
    <t>调查维度</t>
  </si>
  <si>
    <t>人数(单位:人)</t>
  </si>
  <si>
    <t>统计均值</t>
  </si>
  <si>
    <t>完全
同意</t>
  </si>
  <si>
    <t>基本
同意</t>
  </si>
  <si>
    <t>说不
清</t>
  </si>
  <si>
    <t>基本
不同意</t>
  </si>
  <si>
    <t>完全
不同意</t>
  </si>
  <si>
    <t>一、绩效计划</t>
  </si>
  <si>
    <t xml:space="preserve"> 1、我很清楚公司及部门的年度绩效目标</t>
  </si>
  <si>
    <t xml:space="preserve"> 3、我很清楚个人的年度绩效目标</t>
  </si>
  <si>
    <t xml:space="preserve"> 3、我认为公司、部门及个人的绩效目标设置的非常合理</t>
  </si>
  <si>
    <t xml:space="preserve"> 4、我认为公司、部门及个人的绩效目标有很强的关联性</t>
  </si>
  <si>
    <t xml:space="preserve"> 5、我的个人绩效目标有很强的导向性，能帮助我找到工作的重点</t>
  </si>
  <si>
    <t>二、绩效实施</t>
  </si>
  <si>
    <t xml:space="preserve"> 6、我认为公司和绩效相关的工作都能按计划推进并监控到位</t>
  </si>
  <si>
    <t xml:space="preserve"> 7、公司会及时总结绩效管理中发现的问题</t>
  </si>
  <si>
    <t xml:space="preserve"> 8、公司会与员工探讨绩效的相关的内容并欢迎员工提出宝贵意见</t>
  </si>
  <si>
    <t xml:space="preserve"> 9、公司会安排时间对绩效相关的内容进行讲解并解答员工的疑问</t>
  </si>
  <si>
    <t>三、绩效考核</t>
  </si>
  <si>
    <t xml:space="preserve"> 10、绩效考核的频率比较合理</t>
  </si>
  <si>
    <t xml:space="preserve"> 11、绩效考核的内容设置非常合理能反映我的真实绩效水平</t>
  </si>
  <si>
    <t xml:space="preserve"> 12、我在考核中总是能得到客观公正的评价</t>
  </si>
  <si>
    <t xml:space="preserve"> 13、我的同事总能在考核中得到客观公正的评价</t>
  </si>
  <si>
    <t>四、绩效反馈</t>
  </si>
  <si>
    <t xml:space="preserve"> 14、考核结束后,上级领导会及时与我进行绩效反馈</t>
  </si>
  <si>
    <t xml:space="preserve"> 15、我在绩效反馈中能知晓绩效考核的结果以及得到该考核结果的原因</t>
  </si>
  <si>
    <t xml:space="preserve"> 16、上级领导会在绩效反馈中对我工作的表现优异处进行表扬</t>
  </si>
  <si>
    <t xml:space="preserve"> 17、上级领导会在绩效反馈中指出我工作表现不够优异之处</t>
  </si>
  <si>
    <t xml:space="preserve"> 18、上级领导会在反馈中对我下一阶段的工作进行指导、提出改进意见</t>
  </si>
  <si>
    <t xml:space="preserve"> 19、绩效反馈会对我的工作产生非常积极的影响</t>
  </si>
  <si>
    <t>五、绩效结果的应用</t>
  </si>
  <si>
    <t xml:space="preserve"> 20、绩效考核的结果会很直接的影响工资待遇以及职位变化</t>
  </si>
  <si>
    <t xml:space="preserve"> 21、我在绩效反馈中提的意见公司会很快的在后续流程中进行改进</t>
  </si>
  <si>
    <t>绩效管理最不满意点</t>
  </si>
  <si>
    <t>占比（%）</t>
  </si>
  <si>
    <t xml:space="preserve"> 1、绩效沟通压力很大,领导的对我的批评很多</t>
  </si>
  <si>
    <t xml:space="preserve"> 2、一年的考评次数太多,内容重复</t>
  </si>
  <si>
    <t xml:space="preserve"> 3、考评结果不够公正</t>
  </si>
  <si>
    <t xml:space="preserve"> 4、考评结果和工资待遇关联性不强</t>
  </si>
  <si>
    <t xml:space="preserve"> 5、制定绩效目标时参与感不够</t>
  </si>
  <si>
    <t xml:space="preserve"> 6、考核表格内容太多，要填很久</t>
  </si>
  <si>
    <t xml:space="preserve"> 7、有些考核内容自评时不知道要如何分</t>
  </si>
  <si>
    <t>阶段</t>
  </si>
  <si>
    <t>事项</t>
  </si>
  <si>
    <t>开始时间</t>
  </si>
  <si>
    <t>结束时间</t>
  </si>
  <si>
    <t>主要负责人</t>
  </si>
  <si>
    <t>计划阶段</t>
  </si>
  <si>
    <t>启动会</t>
  </si>
  <si>
    <t>技术总监、
人力资源主管</t>
  </si>
  <si>
    <t>制定公司级的绩效目标</t>
  </si>
  <si>
    <t>董事会</t>
  </si>
  <si>
    <t>制定部门和个人的绩效目标</t>
  </si>
  <si>
    <t xml:space="preserve">
技术总监、
人力资源主管、
研发部门基层经理</t>
  </si>
  <si>
    <t>制定实施方案</t>
  </si>
  <si>
    <t>人力资源主管、
技术总监</t>
  </si>
  <si>
    <t>实施方案评审</t>
  </si>
  <si>
    <t>实施启动会</t>
  </si>
  <si>
    <t xml:space="preserve">人力资源主管、
技术总监、
研发部门基层经理
</t>
  </si>
  <si>
    <t>准备阶段</t>
  </si>
  <si>
    <t>时代光华绩效管理培训</t>
  </si>
  <si>
    <t>技术总监、
研发部门基层经理</t>
  </si>
  <si>
    <t>内部绩效管理培训</t>
  </si>
  <si>
    <t>新绩效体系的培训会</t>
  </si>
  <si>
    <t>人力资源主管</t>
  </si>
  <si>
    <t>实施阶段</t>
  </si>
  <si>
    <t>年中绩效考核</t>
  </si>
  <si>
    <t>年中绩效管理满意度调查</t>
  </si>
  <si>
    <t>年中绩效考核总结会</t>
  </si>
  <si>
    <t>第3季度绩效考核</t>
  </si>
  <si>
    <t>年终绩效考核</t>
  </si>
  <si>
    <t>年终绩效管理满意度调查</t>
  </si>
  <si>
    <t>年终绩效考核总结会</t>
  </si>
  <si>
    <t>验收阶段</t>
  </si>
  <si>
    <t>整理相关材料</t>
  </si>
  <si>
    <t>实施验收会</t>
  </si>
  <si>
    <t>工作态度和能力（参照指标描述，在分数栏中打分，并按其分值相加计算出价评结果。）</t>
  </si>
  <si>
    <t>评价项目</t>
  </si>
  <si>
    <t>评价指标</t>
  </si>
  <si>
    <t>指标描述</t>
  </si>
  <si>
    <t>自我评价</t>
  </si>
  <si>
    <t>主管评价</t>
  </si>
  <si>
    <t>需求设计</t>
  </si>
  <si>
    <t>能深入理解项目需求，功能设计完全满足用户需求，易用性好。文档表达清晰有条理（8－10）</t>
  </si>
  <si>
    <t>（10分）</t>
  </si>
  <si>
    <t>能理解项目基本需求，功能设计可以满足用户需求，文档表达清楚（8－10）</t>
  </si>
  <si>
    <t>基本理解项目需求，功能设计基本满足项目要求。（1－3）</t>
  </si>
  <si>
    <t>技术能力</t>
  </si>
  <si>
    <t>技术能力扎实全面，对于目前工作需求尚有余力，可快速解决工作中的技术难题。（8－10）</t>
  </si>
  <si>
    <t>技术能力一般，满足本工作内容，解决技术问题解决效率不高。（4－7）</t>
  </si>
  <si>
    <t>不主动了解技术发展，解决技术问题困难。（1－3）</t>
  </si>
  <si>
    <t>编码和技术实现</t>
  </si>
  <si>
    <t>编码质量高，bug很少。技术实现方案有效评估，合理且风险小。（8－10）</t>
  </si>
  <si>
    <t>编码质量较好，bug不少能够处理 。技术实现方案评估可行。</t>
  </si>
  <si>
    <t>编码质量一般，bug比较多而且还有bug解决困难。技术实现方案欠评估。</t>
  </si>
  <si>
    <t>项目管理</t>
  </si>
  <si>
    <t>计划和协调</t>
  </si>
  <si>
    <t>计划制定全面，有效组织团队工作，遇问题能够协调资源妥善解决。（8－10）</t>
  </si>
  <si>
    <t>40分</t>
  </si>
  <si>
    <t>能够较好地制定计划并组织团队，遇问题可以解决，但是会影响进度或质量。（4－7）</t>
  </si>
  <si>
    <t>计划制定风险考虑不足，团队工作组织不足，遇问题不能有效解决（1－3）</t>
  </si>
  <si>
    <t>执行与计划完成</t>
  </si>
  <si>
    <t>履行团队的开发测试流程，按照既定计划严格执行，按时完成或将项目滞后控制在10%以内。（8－10）</t>
  </si>
  <si>
    <t>基本履行开发测试流程和按照计划执行，项目计划滞后控制30% （4－7）</t>
  </si>
  <si>
    <t>不能完全履行开发测试流程或计划出现，项目计划超过30%（1－3）</t>
  </si>
  <si>
    <t>监控和质量跟踪</t>
  </si>
  <si>
    <t>项目各个阶段按流程的质量标准要求进行，项目发布后无重要bug出现。（8－10）</t>
  </si>
  <si>
    <t>项目的各个阶段的质量标准并未达到，项目出现滞后或发布后有质量问题。（4－7）</t>
  </si>
  <si>
    <t>项目的各个阶段的质量标准出现严重偏差，项目出现严重滞后或发布后有严重问题。（1－3）</t>
  </si>
  <si>
    <t>成员管理和沟通</t>
  </si>
  <si>
    <t>项目组沟通顺畅，及时有效对成员进行指导和反馈，和上级也进行充分的沟通和汇报。（8－10）</t>
  </si>
  <si>
    <t>项目组沟通正常，会和成员进行适当的指导和反馈，适时向上级汇报。（4－7）</t>
  </si>
  <si>
    <t>项目组沟通存在问题，和下属进行的指导和反馈比较少，很少向上级汇报。（1－3）</t>
  </si>
  <si>
    <t>工</t>
  </si>
  <si>
    <t>主动高效</t>
  </si>
  <si>
    <t>独立提出切实可行的改进方案，并推进实施，取得良好的成效。（9－10）</t>
  </si>
  <si>
    <t>作</t>
  </si>
  <si>
    <t>态</t>
  </si>
  <si>
    <t>度</t>
  </si>
  <si>
    <t>30分</t>
  </si>
  <si>
    <t>工作中主动发现问题，提出有价值的改进建议，调动各方面资源以达成目标。（7－8）</t>
  </si>
  <si>
    <t>被动执行安排的工作，遇到困难被动等待，对工作中问题视而不见。（1－3）</t>
  </si>
  <si>
    <t>目标感和自我要求</t>
  </si>
  <si>
    <t>目标感强，不断想办法追求目标实现，严格要求自己，不断改进 。（8-10）</t>
  </si>
  <si>
    <t>目标感较强， 追求目标的实现。有自动上升的欲望。（4-7）</t>
  </si>
  <si>
    <t>目标感欠缺，缺乏自我要求（1-3）</t>
  </si>
  <si>
    <t>学习和分享（10分）</t>
  </si>
  <si>
    <t xml:space="preserve"> 主动学习，工作技能明显提高，分享并帮助团队成员进步。（8－10）</t>
  </si>
  <si>
    <t>有意识地学习知识技能和业界先进经验，并在工作中实践，乐于分享。（4 - 7）</t>
  </si>
  <si>
    <t>能够参加公司培训，在某些方面提高自己，有一定的分享。（1－3）</t>
  </si>
  <si>
    <t>绩效计划</t>
  </si>
  <si>
    <t>绩效实施</t>
  </si>
  <si>
    <t>绩效考核</t>
  </si>
  <si>
    <t>绩效反馈</t>
  </si>
  <si>
    <t>绩效结果的应用</t>
  </si>
  <si>
    <t>总分</t>
  </si>
  <si>
    <r>
      <t>2016</t>
    </r>
    <r>
      <rPr>
        <sz val="10"/>
        <color rgb="FF000000"/>
        <rFont val="等线"/>
        <family val="3"/>
        <charset val="134"/>
      </rPr>
      <t>年</t>
    </r>
    <r>
      <rPr>
        <sz val="10"/>
        <color rgb="FF000000"/>
        <rFont val="Times New Roman"/>
      </rPr>
      <t>12</t>
    </r>
    <r>
      <rPr>
        <sz val="10"/>
        <color rgb="FF000000"/>
        <rFont val="等线"/>
        <family val="3"/>
        <charset val="134"/>
      </rPr>
      <t>月</t>
    </r>
  </si>
  <si>
    <r>
      <t>2017</t>
    </r>
    <r>
      <rPr>
        <sz val="10"/>
        <color rgb="FF000000"/>
        <rFont val="等线"/>
        <family val="3"/>
        <charset val="134"/>
      </rPr>
      <t>年</t>
    </r>
    <r>
      <rPr>
        <sz val="10"/>
        <color rgb="FF000000"/>
        <rFont val="Times New Roman"/>
      </rPr>
      <t>7</t>
    </r>
    <r>
      <rPr>
        <sz val="10"/>
        <color rgb="FF000000"/>
        <rFont val="等线"/>
        <family val="3"/>
        <charset val="134"/>
      </rPr>
      <t>月</t>
    </r>
  </si>
  <si>
    <t xml:space="preserve">          年份</t>
  </si>
  <si>
    <t>离职比例</t>
  </si>
  <si>
    <t>平均</t>
  </si>
  <si>
    <t>离职比例</t>
    <rPh sb="0" eb="1">
      <t>li'zhi</t>
    </rPh>
    <rPh sb="2" eb="3">
      <t>bi'li</t>
    </rPh>
    <phoneticPr fontId="4" type="noConversion"/>
  </si>
  <si>
    <t>年份</t>
    <rPh sb="0" eb="1">
      <t>nian</t>
    </rPh>
    <rPh sb="1" eb="2">
      <t>fen</t>
    </rPh>
    <phoneticPr fontId="4" type="noConversion"/>
  </si>
  <si>
    <t>平均</t>
    <rPh sb="0" eb="1">
      <t>ping'jun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</si>
</sst>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charset val="134"/>
      <scheme val="minor"/>
    </font>
    <font>
      <sz val="9"/>
      <color rgb="FF404040"/>
      <name val="微软雅黑"/>
      <charset val="134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0"/>
      <color rgb="FF000000"/>
      <name val="等线"/>
      <family val="3"/>
      <charset val="134"/>
    </font>
    <font>
      <sz val="10"/>
      <color rgb="FF000000"/>
      <name val="Times New Roman"/>
    </font>
    <font>
      <sz val="10.5"/>
      <color rgb="FF000000"/>
      <name val="宋体"/>
      <family val="3"/>
      <charset val="134"/>
    </font>
    <font>
      <sz val="10.5"/>
      <color rgb="FF000000"/>
      <name val="Times New Roman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Border="1">
      <alignment vertical="center"/>
    </xf>
    <xf numFmtId="12" fontId="0" fillId="0" borderId="0" xfId="0" applyNumberFormat="1" applyAlignment="1">
      <alignment horizontal="center" vertical="center" wrapText="1"/>
    </xf>
    <xf numFmtId="12" fontId="0" fillId="0" borderId="0" xfId="0" applyNumberFormat="1" applyAlignment="1">
      <alignment vertical="center" wrapText="1"/>
    </xf>
    <xf numFmtId="12" fontId="2" fillId="0" borderId="5" xfId="0" applyNumberFormat="1" applyFont="1" applyFill="1" applyBorder="1" applyAlignment="1">
      <alignment horizontal="center" vertical="center" wrapText="1"/>
    </xf>
    <xf numFmtId="12" fontId="2" fillId="0" borderId="6" xfId="0" applyNumberFormat="1" applyFont="1" applyFill="1" applyBorder="1" applyAlignment="1">
      <alignment horizontal="center" vertical="center" wrapText="1"/>
    </xf>
    <xf numFmtId="12" fontId="2" fillId="0" borderId="7" xfId="0" applyNumberFormat="1" applyFont="1" applyFill="1" applyBorder="1" applyAlignment="1">
      <alignment horizontal="center" vertical="center" wrapText="1"/>
    </xf>
    <xf numFmtId="12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12" fontId="0" fillId="0" borderId="9" xfId="0" applyNumberFormat="1" applyBorder="1" applyAlignment="1">
      <alignment horizontal="left" vertical="center" wrapText="1"/>
    </xf>
    <xf numFmtId="12" fontId="0" fillId="0" borderId="13" xfId="0" applyNumberFormat="1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 wrapText="1"/>
    </xf>
    <xf numFmtId="12" fontId="0" fillId="0" borderId="14" xfId="0" applyNumberForma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5" xfId="0" applyNumberFormat="1" applyFont="1" applyBorder="1" applyAlignment="1">
      <alignment vertical="center" wrapText="1"/>
    </xf>
    <xf numFmtId="0" fontId="2" fillId="0" borderId="16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  <xf numFmtId="0" fontId="2" fillId="0" borderId="17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 wrapText="1"/>
    </xf>
    <xf numFmtId="0" fontId="2" fillId="0" borderId="15" xfId="0" applyNumberFormat="1" applyFont="1" applyBorder="1" applyAlignment="1">
      <alignment horizontal="left" vertical="center" wrapText="1"/>
    </xf>
    <xf numFmtId="0" fontId="2" fillId="0" borderId="16" xfId="0" applyNumberFormat="1" applyFont="1" applyBorder="1" applyAlignment="1">
      <alignment horizontal="left" vertical="center" wrapText="1"/>
    </xf>
    <xf numFmtId="0" fontId="2" fillId="0" borderId="17" xfId="0" applyNumberFormat="1" applyFont="1" applyBorder="1" applyAlignment="1">
      <alignment horizontal="left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12" fontId="0" fillId="0" borderId="8" xfId="0" applyNumberFormat="1" applyBorder="1" applyAlignment="1">
      <alignment horizontal="center" vertical="center" wrapText="1"/>
    </xf>
    <xf numFmtId="12" fontId="0" fillId="0" borderId="10" xfId="0" applyNumberFormat="1" applyBorder="1" applyAlignment="1">
      <alignment horizontal="center" vertical="center" wrapText="1"/>
    </xf>
    <xf numFmtId="12" fontId="0" fillId="0" borderId="11" xfId="0" applyNumberFormat="1" applyBorder="1" applyAlignment="1">
      <alignment horizontal="center" vertical="center" wrapText="1"/>
    </xf>
    <xf numFmtId="12" fontId="0" fillId="0" borderId="1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/>
    </xf>
    <xf numFmtId="9" fontId="8" fillId="0" borderId="20" xfId="0" applyNumberFormat="1" applyFont="1" applyBorder="1" applyAlignment="1">
      <alignment horizontal="center" vertical="center"/>
    </xf>
    <xf numFmtId="10" fontId="8" fillId="0" borderId="20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9" fontId="8" fillId="0" borderId="21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Sheet1!$E$6:$L$6</c:f>
              <c:strCache>
                <c:ptCount val="8"/>
                <c:pt idx="0">
                  <c:v>管理</c:v>
                </c:pt>
                <c:pt idx="1">
                  <c:v>市场</c:v>
                </c:pt>
                <c:pt idx="2">
                  <c:v>亚太销售部</c:v>
                </c:pt>
                <c:pt idx="3">
                  <c:v>北美销售部</c:v>
                </c:pt>
                <c:pt idx="4">
                  <c:v>行政</c:v>
                </c:pt>
                <c:pt idx="5">
                  <c:v>财务</c:v>
                </c:pt>
                <c:pt idx="6">
                  <c:v>IT运维</c:v>
                </c:pt>
                <c:pt idx="7">
                  <c:v>研发</c:v>
                </c:pt>
              </c:strCache>
            </c:strRef>
          </c:cat>
          <c:val>
            <c:numRef>
              <c:f>Sheet1!$E$7:$L$7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10.0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</a:t>
            </a:r>
            <a:r>
              <a:rPr lang="zh-CN" altLang="en-US"/>
              <a:t>软件公司研发部门人员年龄结构图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Sheet2!$D$8</c:f>
              <c:strCache>
                <c:ptCount val="1"/>
                <c:pt idx="0">
                  <c:v>所占比例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479457033147273"/>
                  <c:y val="0.1444463672076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41984913669675"/>
                  <c:y val="0.1731669970972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Sheet2!$E$6:$H$7</c:f>
              <c:multiLvlStrCache>
                <c:ptCount val="4"/>
                <c:lvl>
                  <c:pt idx="0">
                    <c:v>1 人</c:v>
                  </c:pt>
                  <c:pt idx="1">
                    <c:v>15 人</c:v>
                  </c:pt>
                  <c:pt idx="2">
                    <c:v>16 人</c:v>
                  </c:pt>
                  <c:pt idx="3">
                    <c:v>1 人</c:v>
                  </c:pt>
                </c:lvl>
                <c:lvl>
                  <c:pt idx="0">
                    <c:v>25以下</c:v>
                  </c:pt>
                  <c:pt idx="1">
                    <c:v>26-30岁</c:v>
                  </c:pt>
                  <c:pt idx="2">
                    <c:v>31岁-35岁</c:v>
                  </c:pt>
                  <c:pt idx="3">
                    <c:v>35-40岁</c:v>
                  </c:pt>
                </c:lvl>
              </c:multiLvlStrCache>
            </c:multiLvlStrRef>
          </c:cat>
          <c:val>
            <c:numRef>
              <c:f>Sheet2!$E$8:$H$8</c:f>
              <c:numCache>
                <c:formatCode>0.00%</c:formatCode>
                <c:ptCount val="4"/>
                <c:pt idx="0">
                  <c:v>0.0303030303030303</c:v>
                </c:pt>
                <c:pt idx="1">
                  <c:v>0.454545454545454</c:v>
                </c:pt>
                <c:pt idx="2">
                  <c:v>0.484848484848485</c:v>
                </c:pt>
                <c:pt idx="3">
                  <c:v>0.0303030303030303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zh-CN"/>
              <a:t>软件公司研发部门绩效管理满意度调查统计对比图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考核表!$A$67</c:f>
              <c:strCache>
                <c:ptCount val="1"/>
                <c:pt idx="0">
                  <c:v>2016年12月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考核表!$B$65:$G$66</c:f>
              <c:strCache>
                <c:ptCount val="6"/>
                <c:pt idx="0">
                  <c:v>绩效计划</c:v>
                </c:pt>
                <c:pt idx="1">
                  <c:v>绩效实施</c:v>
                </c:pt>
                <c:pt idx="2">
                  <c:v>绩效考核</c:v>
                </c:pt>
                <c:pt idx="3">
                  <c:v>绩效反馈</c:v>
                </c:pt>
                <c:pt idx="4">
                  <c:v>绩效结果的应用</c:v>
                </c:pt>
                <c:pt idx="5">
                  <c:v>总分</c:v>
                </c:pt>
              </c:strCache>
            </c:strRef>
          </c:cat>
          <c:val>
            <c:numRef>
              <c:f>考核表!$B$67:$G$67</c:f>
              <c:numCache>
                <c:formatCode>General</c:formatCode>
                <c:ptCount val="6"/>
                <c:pt idx="0">
                  <c:v>3.1</c:v>
                </c:pt>
                <c:pt idx="1">
                  <c:v>3.24</c:v>
                </c:pt>
                <c:pt idx="2">
                  <c:v>2.89</c:v>
                </c:pt>
                <c:pt idx="3">
                  <c:v>3.63</c:v>
                </c:pt>
                <c:pt idx="4">
                  <c:v>2.92</c:v>
                </c:pt>
                <c:pt idx="5">
                  <c:v>3.22</c:v>
                </c:pt>
              </c:numCache>
            </c:numRef>
          </c:val>
        </c:ser>
        <c:ser>
          <c:idx val="1"/>
          <c:order val="1"/>
          <c:tx>
            <c:strRef>
              <c:f>考核表!$A$68</c:f>
              <c:strCache>
                <c:ptCount val="1"/>
                <c:pt idx="0">
                  <c:v>2017年7月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考核表!$B$65:$G$66</c:f>
              <c:strCache>
                <c:ptCount val="6"/>
                <c:pt idx="0">
                  <c:v>绩效计划</c:v>
                </c:pt>
                <c:pt idx="1">
                  <c:v>绩效实施</c:v>
                </c:pt>
                <c:pt idx="2">
                  <c:v>绩效考核</c:v>
                </c:pt>
                <c:pt idx="3">
                  <c:v>绩效反馈</c:v>
                </c:pt>
                <c:pt idx="4">
                  <c:v>绩效结果的应用</c:v>
                </c:pt>
                <c:pt idx="5">
                  <c:v>总分</c:v>
                </c:pt>
              </c:strCache>
            </c:strRef>
          </c:cat>
          <c:val>
            <c:numRef>
              <c:f>考核表!$B$68:$G$68</c:f>
              <c:numCache>
                <c:formatCode>General</c:formatCode>
                <c:ptCount val="6"/>
                <c:pt idx="0">
                  <c:v>3.87</c:v>
                </c:pt>
                <c:pt idx="1">
                  <c:v>3.57</c:v>
                </c:pt>
                <c:pt idx="2">
                  <c:v>3.5</c:v>
                </c:pt>
                <c:pt idx="3">
                  <c:v>3.74</c:v>
                </c:pt>
                <c:pt idx="4">
                  <c:v>3.25</c:v>
                </c:pt>
                <c:pt idx="5">
                  <c:v>3.65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4225984"/>
        <c:axId val="1210150320"/>
      </c:barChart>
      <c:catAx>
        <c:axId val="10642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150320"/>
        <c:crosses val="autoZero"/>
        <c:auto val="1"/>
        <c:lblAlgn val="ctr"/>
        <c:lblOffset val="100"/>
        <c:noMultiLvlLbl val="0"/>
      </c:catAx>
      <c:valAx>
        <c:axId val="12101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2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DEC0625-B5F0-7847-A996-A854E8CD154C}" type="doc">
      <dgm:prSet loTypeId="urn:microsoft.com/office/officeart/2005/8/layout/orgChart1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B0F6E4D6-6EA2-DC48-99B5-EBB0814122F6}">
      <dgm:prSet phldrT="[文本]"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技术总监</a:t>
          </a:r>
        </a:p>
      </dgm:t>
    </dgm:pt>
    <dgm:pt modelId="{3735F704-5D51-D14C-8F3E-8C4387770ACE}" type="parTrans" cxnId="{AEEDB1B0-03C7-5142-84A1-508B614C1C54}">
      <dgm:prSet/>
      <dgm:spPr/>
      <dgm:t>
        <a:bodyPr/>
        <a:lstStyle/>
        <a:p>
          <a:endParaRPr lang="zh-CN" altLang="en-US"/>
        </a:p>
      </dgm:t>
    </dgm:pt>
    <dgm:pt modelId="{09ECEFEB-D698-6345-921D-C41C55A9FA64}" type="sibTrans" cxnId="{AEEDB1B0-03C7-5142-84A1-508B614C1C54}">
      <dgm:prSet/>
      <dgm:spPr/>
      <dgm:t>
        <a:bodyPr/>
        <a:lstStyle/>
        <a:p>
          <a:endParaRPr lang="zh-CN" altLang="en-US"/>
        </a:p>
      </dgm:t>
    </dgm:pt>
    <dgm:pt modelId="{F7D07F2A-B295-3047-B138-36673594A538}">
      <dgm:prSet phldrT="[文本]"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长沙研发中心</a:t>
          </a:r>
        </a:p>
      </dgm:t>
    </dgm:pt>
    <dgm:pt modelId="{C30F4E0C-1403-E64F-AE3A-BB166B0618F4}" type="parTrans" cxnId="{4A0C6DDC-4DB6-6E48-AF58-A954BE202B90}">
      <dgm:prSet/>
      <dgm:spPr>
        <a:solidFill>
          <a:schemeClr val="accent5">
            <a:lumMod val="20000"/>
            <a:lumOff val="80000"/>
          </a:schemeClr>
        </a:solidFill>
      </dgm:spPr>
      <dgm:t>
        <a:bodyPr/>
        <a:lstStyle/>
        <a:p>
          <a:endParaRPr lang="zh-CN" altLang="en-US">
            <a:solidFill>
              <a:schemeClr val="tx1"/>
            </a:solidFill>
          </a:endParaRPr>
        </a:p>
      </dgm:t>
    </dgm:pt>
    <dgm:pt modelId="{CE001C35-507D-094A-A69D-9F992BAB0D19}" type="sibTrans" cxnId="{4A0C6DDC-4DB6-6E48-AF58-A954BE202B90}">
      <dgm:prSet/>
      <dgm:spPr/>
      <dgm:t>
        <a:bodyPr/>
        <a:lstStyle/>
        <a:p>
          <a:endParaRPr lang="zh-CN" altLang="en-US"/>
        </a:p>
      </dgm:t>
    </dgm:pt>
    <dgm:pt modelId="{65169057-A958-9442-80CB-6E2A2B2CFA67}">
      <dgm:prSet phldrT="[文本]"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杭州研发中心</a:t>
          </a:r>
        </a:p>
      </dgm:t>
    </dgm:pt>
    <dgm:pt modelId="{544513EC-F9B3-4848-9E4F-640ED241A1D0}" type="parTrans" cxnId="{42C70D17-1D9D-344F-A28C-1D6221C0CD80}">
      <dgm:prSet/>
      <dgm:spPr>
        <a:solidFill>
          <a:schemeClr val="accent5">
            <a:lumMod val="20000"/>
            <a:lumOff val="80000"/>
          </a:schemeClr>
        </a:solidFill>
      </dgm:spPr>
      <dgm:t>
        <a:bodyPr/>
        <a:lstStyle/>
        <a:p>
          <a:endParaRPr lang="zh-CN" altLang="en-US">
            <a:solidFill>
              <a:schemeClr val="tx1"/>
            </a:solidFill>
          </a:endParaRPr>
        </a:p>
      </dgm:t>
    </dgm:pt>
    <dgm:pt modelId="{A86AC981-2873-B84C-B35B-621DB3CBC5F0}" type="sibTrans" cxnId="{42C70D17-1D9D-344F-A28C-1D6221C0CD80}">
      <dgm:prSet/>
      <dgm:spPr/>
      <dgm:t>
        <a:bodyPr/>
        <a:lstStyle/>
        <a:p>
          <a:endParaRPr lang="zh-CN" altLang="en-US"/>
        </a:p>
      </dgm:t>
    </dgm:pt>
    <dgm:pt modelId="{E3B5221C-16E1-3245-8058-89B0E1F87299}">
      <dgm:prSet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项目经理</a:t>
          </a:r>
        </a:p>
      </dgm:t>
    </dgm:pt>
    <dgm:pt modelId="{1E2B73A5-542B-D048-8170-731B8F5F53F1}" type="parTrans" cxnId="{2A89242F-0356-B84D-AA78-2A7BD15E04DB}">
      <dgm:prSet/>
      <dgm:spPr>
        <a:solidFill>
          <a:schemeClr val="accent5">
            <a:lumMod val="20000"/>
            <a:lumOff val="80000"/>
          </a:schemeClr>
        </a:solidFill>
      </dgm:spPr>
      <dgm:t>
        <a:bodyPr/>
        <a:lstStyle/>
        <a:p>
          <a:endParaRPr lang="zh-CN" altLang="en-US">
            <a:solidFill>
              <a:schemeClr val="tx1"/>
            </a:solidFill>
          </a:endParaRPr>
        </a:p>
      </dgm:t>
    </dgm:pt>
    <dgm:pt modelId="{7A0CEF30-2B38-7246-A4B1-5D27F27A23B3}" type="sibTrans" cxnId="{2A89242F-0356-B84D-AA78-2A7BD15E04DB}">
      <dgm:prSet/>
      <dgm:spPr/>
      <dgm:t>
        <a:bodyPr/>
        <a:lstStyle/>
        <a:p>
          <a:endParaRPr lang="zh-CN" altLang="en-US"/>
        </a:p>
      </dgm:t>
    </dgm:pt>
    <dgm:pt modelId="{80FFA129-E48E-0649-A601-D30CF277AA3C}">
      <dgm:prSet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测试经理</a:t>
          </a:r>
        </a:p>
      </dgm:t>
    </dgm:pt>
    <dgm:pt modelId="{8D01A9A3-37A0-AC43-BF91-0875F03EAF26}" type="parTrans" cxnId="{984F7319-869F-154C-989D-EDC3049EB3AC}">
      <dgm:prSet/>
      <dgm:spPr>
        <a:solidFill>
          <a:schemeClr val="accent5">
            <a:lumMod val="20000"/>
            <a:lumOff val="80000"/>
          </a:schemeClr>
        </a:solidFill>
      </dgm:spPr>
      <dgm:t>
        <a:bodyPr/>
        <a:lstStyle/>
        <a:p>
          <a:endParaRPr lang="zh-CN" altLang="en-US">
            <a:solidFill>
              <a:schemeClr val="tx1"/>
            </a:solidFill>
          </a:endParaRPr>
        </a:p>
      </dgm:t>
    </dgm:pt>
    <dgm:pt modelId="{C4FC5D88-DD4E-9644-A39D-725030E2531F}" type="sibTrans" cxnId="{984F7319-869F-154C-989D-EDC3049EB3AC}">
      <dgm:prSet/>
      <dgm:spPr/>
      <dgm:t>
        <a:bodyPr/>
        <a:lstStyle/>
        <a:p>
          <a:endParaRPr lang="zh-CN" altLang="en-US"/>
        </a:p>
      </dgm:t>
    </dgm:pt>
    <dgm:pt modelId="{A0DDB21C-0FDD-5B48-BB35-4FD9559B7A15}">
      <dgm:prSet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项目经理</a:t>
          </a:r>
        </a:p>
      </dgm:t>
    </dgm:pt>
    <dgm:pt modelId="{2B9D678B-9F3C-E842-AD79-13D4D07BADD0}" type="parTrans" cxnId="{37BA9483-75B8-0A45-8A34-9A47E519A9BB}">
      <dgm:prSet/>
      <dgm:spPr>
        <a:solidFill>
          <a:schemeClr val="accent5">
            <a:lumMod val="20000"/>
            <a:lumOff val="80000"/>
          </a:schemeClr>
        </a:solidFill>
      </dgm:spPr>
      <dgm:t>
        <a:bodyPr/>
        <a:lstStyle/>
        <a:p>
          <a:endParaRPr lang="zh-CN" altLang="en-US">
            <a:solidFill>
              <a:schemeClr val="tx1"/>
            </a:solidFill>
          </a:endParaRPr>
        </a:p>
      </dgm:t>
    </dgm:pt>
    <dgm:pt modelId="{84894A37-2A9A-D14E-81A0-DB4C62401408}" type="sibTrans" cxnId="{37BA9483-75B8-0A45-8A34-9A47E519A9BB}">
      <dgm:prSet/>
      <dgm:spPr/>
      <dgm:t>
        <a:bodyPr/>
        <a:lstStyle/>
        <a:p>
          <a:endParaRPr lang="zh-CN" altLang="en-US"/>
        </a:p>
      </dgm:t>
    </dgm:pt>
    <dgm:pt modelId="{1F4EAF65-89ED-9F48-BF5C-3583DC36D1EA}">
      <dgm:prSet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开发工程师</a:t>
          </a:r>
        </a:p>
      </dgm:t>
    </dgm:pt>
    <dgm:pt modelId="{9B090817-CBE3-9D4F-8CD7-88A1B0EDB398}" type="parTrans" cxnId="{30C215F2-24E8-0C4A-838D-5EE8BC11928D}">
      <dgm:prSet/>
      <dgm:spPr>
        <a:solidFill>
          <a:schemeClr val="accent5">
            <a:lumMod val="20000"/>
            <a:lumOff val="80000"/>
          </a:schemeClr>
        </a:solidFill>
      </dgm:spPr>
      <dgm:t>
        <a:bodyPr/>
        <a:lstStyle/>
        <a:p>
          <a:endParaRPr lang="zh-CN" altLang="en-US">
            <a:solidFill>
              <a:schemeClr val="tx1"/>
            </a:solidFill>
          </a:endParaRPr>
        </a:p>
      </dgm:t>
    </dgm:pt>
    <dgm:pt modelId="{A06779E8-0A43-0244-8EF1-230B0047806E}" type="sibTrans" cxnId="{30C215F2-24E8-0C4A-838D-5EE8BC11928D}">
      <dgm:prSet/>
      <dgm:spPr/>
      <dgm:t>
        <a:bodyPr/>
        <a:lstStyle/>
        <a:p>
          <a:endParaRPr lang="zh-CN" altLang="en-US"/>
        </a:p>
      </dgm:t>
    </dgm:pt>
    <dgm:pt modelId="{58474079-4097-2043-8A13-8C72841D5F99}">
      <dgm:prSet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测试经理</a:t>
          </a:r>
        </a:p>
      </dgm:t>
    </dgm:pt>
    <dgm:pt modelId="{01B77B35-4AFA-FB49-A3E1-DAFB5D7D3FC1}" type="parTrans" cxnId="{16708E3B-CB1A-6247-9476-D0A1FCBB4EDE}">
      <dgm:prSet/>
      <dgm:spPr>
        <a:solidFill>
          <a:schemeClr val="accent5">
            <a:lumMod val="20000"/>
            <a:lumOff val="80000"/>
          </a:schemeClr>
        </a:solidFill>
      </dgm:spPr>
      <dgm:t>
        <a:bodyPr/>
        <a:lstStyle/>
        <a:p>
          <a:endParaRPr lang="zh-CN" altLang="en-US">
            <a:solidFill>
              <a:schemeClr val="tx1"/>
            </a:solidFill>
          </a:endParaRPr>
        </a:p>
      </dgm:t>
    </dgm:pt>
    <dgm:pt modelId="{476FB1BC-8FCD-C446-A5E0-718C840B63FE}" type="sibTrans" cxnId="{16708E3B-CB1A-6247-9476-D0A1FCBB4EDE}">
      <dgm:prSet/>
      <dgm:spPr/>
      <dgm:t>
        <a:bodyPr/>
        <a:lstStyle/>
        <a:p>
          <a:endParaRPr lang="zh-CN" altLang="en-US"/>
        </a:p>
      </dgm:t>
    </dgm:pt>
    <dgm:pt modelId="{85C71FF0-0F88-5C46-A531-6D357A2DF024}">
      <dgm:prSet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测试工程师</a:t>
          </a:r>
        </a:p>
      </dgm:t>
    </dgm:pt>
    <dgm:pt modelId="{DD3B7F4C-713F-774D-8B6F-978845DF83BD}" type="parTrans" cxnId="{486225C3-FF26-A940-BB61-01B9E4D571A6}">
      <dgm:prSet/>
      <dgm:spPr>
        <a:solidFill>
          <a:schemeClr val="accent5">
            <a:lumMod val="20000"/>
            <a:lumOff val="80000"/>
          </a:schemeClr>
        </a:solidFill>
      </dgm:spPr>
      <dgm:t>
        <a:bodyPr/>
        <a:lstStyle/>
        <a:p>
          <a:endParaRPr lang="zh-CN" altLang="en-US">
            <a:solidFill>
              <a:schemeClr val="tx1"/>
            </a:solidFill>
          </a:endParaRPr>
        </a:p>
      </dgm:t>
    </dgm:pt>
    <dgm:pt modelId="{8B7AC31B-5F44-B649-840A-CA9F4E3DAC40}" type="sibTrans" cxnId="{486225C3-FF26-A940-BB61-01B9E4D571A6}">
      <dgm:prSet/>
      <dgm:spPr/>
      <dgm:t>
        <a:bodyPr/>
        <a:lstStyle/>
        <a:p>
          <a:endParaRPr lang="zh-CN" altLang="en-US"/>
        </a:p>
      </dgm:t>
    </dgm:pt>
    <dgm:pt modelId="{63CD62FF-38AA-8B46-A6BA-8D43F460B703}">
      <dgm:prSet/>
      <dgm:spPr>
        <a:solidFill>
          <a:schemeClr val="accent5">
            <a:lumMod val="20000"/>
            <a:lumOff val="80000"/>
          </a:schemeClr>
        </a:solidFill>
        <a:ln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开发工程师</a:t>
          </a:r>
        </a:p>
      </dgm:t>
    </dgm:pt>
    <dgm:pt modelId="{DA99490E-659E-E24E-B7F4-FEFE6493834A}" type="parTrans" cxnId="{AE9B1ABF-2540-D34D-96E5-68E72D3BAA23}">
      <dgm:prSet/>
      <dgm:spPr/>
      <dgm:t>
        <a:bodyPr/>
        <a:lstStyle/>
        <a:p>
          <a:endParaRPr lang="zh-CN" altLang="en-US"/>
        </a:p>
      </dgm:t>
    </dgm:pt>
    <dgm:pt modelId="{E2E5DC96-6B3A-5841-9AD3-A7D7F2D3B00F}" type="sibTrans" cxnId="{AE9B1ABF-2540-D34D-96E5-68E72D3BAA23}">
      <dgm:prSet/>
      <dgm:spPr/>
      <dgm:t>
        <a:bodyPr/>
        <a:lstStyle/>
        <a:p>
          <a:endParaRPr lang="zh-CN" altLang="en-US"/>
        </a:p>
      </dgm:t>
    </dgm:pt>
    <dgm:pt modelId="{8FDF0A3B-929D-B44C-9CEF-57505CD2B7AE}">
      <dgm:prSet/>
      <dgm:spPr>
        <a:solidFill>
          <a:schemeClr val="accent5">
            <a:lumMod val="20000"/>
            <a:lumOff val="80000"/>
          </a:schemeClr>
        </a:solidFill>
        <a:ln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测试工程师</a:t>
          </a:r>
        </a:p>
      </dgm:t>
    </dgm:pt>
    <dgm:pt modelId="{EA530757-7C05-374D-A9F9-09824660B4F4}" type="parTrans" cxnId="{0AB16E58-C594-3A43-A382-200C59919A36}">
      <dgm:prSet/>
      <dgm:spPr/>
      <dgm:t>
        <a:bodyPr/>
        <a:lstStyle/>
        <a:p>
          <a:endParaRPr lang="zh-CN" altLang="en-US"/>
        </a:p>
      </dgm:t>
    </dgm:pt>
    <dgm:pt modelId="{B553A461-5A5C-EE4B-A996-8A6662951ECE}" type="sibTrans" cxnId="{0AB16E58-C594-3A43-A382-200C59919A36}">
      <dgm:prSet/>
      <dgm:spPr/>
      <dgm:t>
        <a:bodyPr/>
        <a:lstStyle/>
        <a:p>
          <a:endParaRPr lang="zh-CN" altLang="en-US"/>
        </a:p>
      </dgm:t>
    </dgm:pt>
    <dgm:pt modelId="{EC6D23D5-298D-4C48-A428-E90255DD7C43}">
      <dgm:prSet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开发工程师</a:t>
          </a:r>
        </a:p>
      </dgm:t>
    </dgm:pt>
    <dgm:pt modelId="{C6D0009D-50A3-9144-B21F-3083027DC8F2}" type="parTrans" cxnId="{22425E54-1776-1948-85C9-E160C739F8AF}">
      <dgm:prSet/>
      <dgm:spPr/>
      <dgm:t>
        <a:bodyPr/>
        <a:lstStyle/>
        <a:p>
          <a:endParaRPr lang="zh-CN" altLang="en-US"/>
        </a:p>
      </dgm:t>
    </dgm:pt>
    <dgm:pt modelId="{2A054CFC-8DCA-354B-A010-529A4D05BA97}" type="sibTrans" cxnId="{22425E54-1776-1948-85C9-E160C739F8AF}">
      <dgm:prSet/>
      <dgm:spPr/>
      <dgm:t>
        <a:bodyPr/>
        <a:lstStyle/>
        <a:p>
          <a:endParaRPr lang="zh-CN" altLang="en-US"/>
        </a:p>
      </dgm:t>
    </dgm:pt>
    <dgm:pt modelId="{73C0C5B3-8653-C343-A651-410EC163419A}">
      <dgm:prSet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 测试工程师</a:t>
          </a:r>
        </a:p>
      </dgm:t>
    </dgm:pt>
    <dgm:pt modelId="{D63D6D28-2F84-3943-BE85-C0049B5ED5A8}" type="parTrans" cxnId="{A7AC0FF5-8CCA-0E49-A59A-0C7223F3D843}">
      <dgm:prSet/>
      <dgm:spPr/>
      <dgm:t>
        <a:bodyPr/>
        <a:lstStyle/>
        <a:p>
          <a:endParaRPr lang="zh-CN" altLang="en-US"/>
        </a:p>
      </dgm:t>
    </dgm:pt>
    <dgm:pt modelId="{7193454C-17F0-3E4C-86C1-41364811CA9C}" type="sibTrans" cxnId="{A7AC0FF5-8CCA-0E49-A59A-0C7223F3D843}">
      <dgm:prSet/>
      <dgm:spPr/>
      <dgm:t>
        <a:bodyPr/>
        <a:lstStyle/>
        <a:p>
          <a:endParaRPr lang="zh-CN" altLang="en-US"/>
        </a:p>
      </dgm:t>
    </dgm:pt>
    <dgm:pt modelId="{82C4F5EB-C87D-134C-8A35-474BB7147F64}">
      <dgm:prSet/>
      <dgm:spPr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开发工程师</a:t>
          </a:r>
        </a:p>
      </dgm:t>
    </dgm:pt>
    <dgm:pt modelId="{CBA8B910-C6A3-AD45-BD10-54A76E64CD39}" type="parTrans" cxnId="{7EF5801C-8D55-C74A-921D-8443796DD9A8}">
      <dgm:prSet/>
      <dgm:spPr/>
      <dgm:t>
        <a:bodyPr/>
        <a:lstStyle/>
        <a:p>
          <a:endParaRPr lang="zh-CN" altLang="en-US"/>
        </a:p>
      </dgm:t>
    </dgm:pt>
    <dgm:pt modelId="{A125F26B-3BBF-1343-AD00-290F424B619F}" type="sibTrans" cxnId="{7EF5801C-8D55-C74A-921D-8443796DD9A8}">
      <dgm:prSet/>
      <dgm:spPr/>
      <dgm:t>
        <a:bodyPr/>
        <a:lstStyle/>
        <a:p>
          <a:endParaRPr lang="zh-CN" altLang="en-US"/>
        </a:p>
      </dgm:t>
    </dgm:pt>
    <dgm:pt modelId="{E52D1317-637B-2241-B953-5F11751AF980}">
      <dgm:prSet/>
      <dgm:spPr>
        <a:solidFill>
          <a:schemeClr val="accent5">
            <a:lumMod val="20000"/>
            <a:lumOff val="80000"/>
          </a:schemeClr>
        </a:solidFill>
        <a:ln>
          <a:solidFill>
            <a:schemeClr val="accent1">
              <a:shade val="60000"/>
              <a:hueOff val="0"/>
              <a:satOff val="0"/>
              <a:lumOff val="0"/>
            </a:schemeClr>
          </a:solidFill>
        </a:ln>
      </dgm:spPr>
      <dgm:t>
        <a:bodyPr/>
        <a:lstStyle/>
        <a:p>
          <a:r>
            <a:rPr lang="zh-CN" altLang="en-US">
              <a:solidFill>
                <a:schemeClr val="tx1"/>
              </a:solidFill>
            </a:rPr>
            <a:t>测试工程师</a:t>
          </a:r>
        </a:p>
      </dgm:t>
    </dgm:pt>
    <dgm:pt modelId="{3C3E4AAF-33F7-1C4D-9393-EE569E8511A8}" type="parTrans" cxnId="{18EA1094-7F45-D942-9EFB-A7FDAF49F510}">
      <dgm:prSet/>
      <dgm:spPr/>
      <dgm:t>
        <a:bodyPr/>
        <a:lstStyle/>
        <a:p>
          <a:endParaRPr lang="zh-CN" altLang="en-US"/>
        </a:p>
      </dgm:t>
    </dgm:pt>
    <dgm:pt modelId="{EE142A17-2971-2744-9259-86D4E9BE06CD}" type="sibTrans" cxnId="{18EA1094-7F45-D942-9EFB-A7FDAF49F510}">
      <dgm:prSet/>
      <dgm:spPr/>
      <dgm:t>
        <a:bodyPr/>
        <a:lstStyle/>
        <a:p>
          <a:endParaRPr lang="zh-CN" altLang="en-US"/>
        </a:p>
      </dgm:t>
    </dgm:pt>
    <dgm:pt modelId="{D25B0DB9-A25A-2442-9DC7-360EBD722AE9}" type="pres">
      <dgm:prSet presAssocID="{DDEC0625-B5F0-7847-A996-A854E8CD15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8F76F0B0-28E2-E044-AD24-C0DD93F693C8}" type="pres">
      <dgm:prSet presAssocID="{B0F6E4D6-6EA2-DC48-99B5-EBB0814122F6}" presName="hierRoot1" presStyleCnt="0">
        <dgm:presLayoutVars>
          <dgm:hierBranch val="init"/>
        </dgm:presLayoutVars>
      </dgm:prSet>
      <dgm:spPr/>
    </dgm:pt>
    <dgm:pt modelId="{9A6262E0-53A6-354E-9703-20912134C44A}" type="pres">
      <dgm:prSet presAssocID="{B0F6E4D6-6EA2-DC48-99B5-EBB0814122F6}" presName="rootComposite1" presStyleCnt="0"/>
      <dgm:spPr/>
    </dgm:pt>
    <dgm:pt modelId="{07330A03-7727-5D4F-96AD-39429A7A9818}" type="pres">
      <dgm:prSet presAssocID="{B0F6E4D6-6EA2-DC48-99B5-EBB0814122F6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DF390961-D789-9A46-BAD1-BDB20637706A}" type="pres">
      <dgm:prSet presAssocID="{B0F6E4D6-6EA2-DC48-99B5-EBB0814122F6}" presName="rootConnector1" presStyleLbl="node1" presStyleIdx="0" presStyleCnt="0"/>
      <dgm:spPr/>
    </dgm:pt>
    <dgm:pt modelId="{505E3A19-1576-8A4E-81CD-7E28EEA5A1DC}" type="pres">
      <dgm:prSet presAssocID="{B0F6E4D6-6EA2-DC48-99B5-EBB0814122F6}" presName="hierChild2" presStyleCnt="0"/>
      <dgm:spPr/>
    </dgm:pt>
    <dgm:pt modelId="{204CCFD4-4142-8E48-9D7F-13E7E09ED70E}" type="pres">
      <dgm:prSet presAssocID="{C30F4E0C-1403-E64F-AE3A-BB166B0618F4}" presName="Name37" presStyleLbl="parChTrans1D2" presStyleIdx="0" presStyleCnt="2"/>
      <dgm:spPr/>
    </dgm:pt>
    <dgm:pt modelId="{9A5F0ABB-79CA-0F48-B23D-798C15676148}" type="pres">
      <dgm:prSet presAssocID="{F7D07F2A-B295-3047-B138-36673594A538}" presName="hierRoot2" presStyleCnt="0">
        <dgm:presLayoutVars>
          <dgm:hierBranch val="init"/>
        </dgm:presLayoutVars>
      </dgm:prSet>
      <dgm:spPr/>
    </dgm:pt>
    <dgm:pt modelId="{89BBA9E6-257F-3942-B8A3-81982728F85A}" type="pres">
      <dgm:prSet presAssocID="{F7D07F2A-B295-3047-B138-36673594A538}" presName="rootComposite" presStyleCnt="0"/>
      <dgm:spPr/>
    </dgm:pt>
    <dgm:pt modelId="{5A7D3EEE-7144-C644-9CE8-75810414A907}" type="pres">
      <dgm:prSet presAssocID="{F7D07F2A-B295-3047-B138-36673594A538}" presName="rootText" presStyleLbl="node2" presStyleIdx="0" presStyleCnt="2" custScaleX="189659">
        <dgm:presLayoutVars>
          <dgm:chPref val="3"/>
        </dgm:presLayoutVars>
      </dgm:prSet>
      <dgm:spPr/>
    </dgm:pt>
    <dgm:pt modelId="{B50B4225-6E69-D641-B408-41C59D0A9AB3}" type="pres">
      <dgm:prSet presAssocID="{F7D07F2A-B295-3047-B138-36673594A538}" presName="rootConnector" presStyleLbl="node2" presStyleIdx="0" presStyleCnt="2"/>
      <dgm:spPr/>
    </dgm:pt>
    <dgm:pt modelId="{F6906712-9CA6-C045-9E6E-363833C72B1D}" type="pres">
      <dgm:prSet presAssocID="{F7D07F2A-B295-3047-B138-36673594A538}" presName="hierChild4" presStyleCnt="0"/>
      <dgm:spPr/>
    </dgm:pt>
    <dgm:pt modelId="{5BC9B151-1BA4-D145-9CB8-12515FE7F6C5}" type="pres">
      <dgm:prSet presAssocID="{1E2B73A5-542B-D048-8170-731B8F5F53F1}" presName="Name37" presStyleLbl="parChTrans1D3" presStyleIdx="0" presStyleCnt="4"/>
      <dgm:spPr/>
    </dgm:pt>
    <dgm:pt modelId="{456EE04D-FC89-CC4D-9BC2-63F9C386E782}" type="pres">
      <dgm:prSet presAssocID="{E3B5221C-16E1-3245-8058-89B0E1F87299}" presName="hierRoot2" presStyleCnt="0">
        <dgm:presLayoutVars>
          <dgm:hierBranch val="init"/>
        </dgm:presLayoutVars>
      </dgm:prSet>
      <dgm:spPr/>
    </dgm:pt>
    <dgm:pt modelId="{0F3A14CA-E1F9-424C-8077-BF03743ACC52}" type="pres">
      <dgm:prSet presAssocID="{E3B5221C-16E1-3245-8058-89B0E1F87299}" presName="rootComposite" presStyleCnt="0"/>
      <dgm:spPr/>
    </dgm:pt>
    <dgm:pt modelId="{543341BD-47B0-5542-84D1-420D4F754CAF}" type="pres">
      <dgm:prSet presAssocID="{E3B5221C-16E1-3245-8058-89B0E1F87299}" presName="rootText" presStyleLbl="node3" presStyleIdx="0" presStyleCnt="4" custScaleX="17392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4B3D06FC-0831-AB4B-B523-C239C3E86CF1}" type="pres">
      <dgm:prSet presAssocID="{E3B5221C-16E1-3245-8058-89B0E1F87299}" presName="rootConnector" presStyleLbl="node3" presStyleIdx="0" presStyleCnt="4"/>
      <dgm:spPr/>
    </dgm:pt>
    <dgm:pt modelId="{2A714A24-2448-0049-8994-B783FB475CAC}" type="pres">
      <dgm:prSet presAssocID="{E3B5221C-16E1-3245-8058-89B0E1F87299}" presName="hierChild4" presStyleCnt="0"/>
      <dgm:spPr/>
    </dgm:pt>
    <dgm:pt modelId="{7A89ABFA-50F6-494C-968C-694DFAECBCB3}" type="pres">
      <dgm:prSet presAssocID="{DA99490E-659E-E24E-B7F4-FEFE6493834A}" presName="Name37" presStyleLbl="parChTrans1D4" presStyleIdx="0" presStyleCnt="8"/>
      <dgm:spPr/>
    </dgm:pt>
    <dgm:pt modelId="{34D3E025-F896-5D45-8CD0-0D66492B63EA}" type="pres">
      <dgm:prSet presAssocID="{63CD62FF-38AA-8B46-A6BA-8D43F460B703}" presName="hierRoot2" presStyleCnt="0">
        <dgm:presLayoutVars>
          <dgm:hierBranch val="init"/>
        </dgm:presLayoutVars>
      </dgm:prSet>
      <dgm:spPr/>
    </dgm:pt>
    <dgm:pt modelId="{4A2E95EC-C095-D048-AAC5-010FC5364A2C}" type="pres">
      <dgm:prSet presAssocID="{63CD62FF-38AA-8B46-A6BA-8D43F460B703}" presName="rootComposite" presStyleCnt="0"/>
      <dgm:spPr/>
    </dgm:pt>
    <dgm:pt modelId="{2979E57F-2775-5D4B-925F-6CAEB2728B1C}" type="pres">
      <dgm:prSet presAssocID="{63CD62FF-38AA-8B46-A6BA-8D43F460B703}" presName="rootText" presStyleLbl="node4" presStyleIdx="0" presStyleCnt="8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6D49C34F-8271-A540-852B-4366C813239C}" type="pres">
      <dgm:prSet presAssocID="{63CD62FF-38AA-8B46-A6BA-8D43F460B703}" presName="rootConnector" presStyleLbl="node4" presStyleIdx="0" presStyleCnt="8"/>
      <dgm:spPr/>
    </dgm:pt>
    <dgm:pt modelId="{0B55442E-8155-EA4C-9889-7741E5C52D8A}" type="pres">
      <dgm:prSet presAssocID="{63CD62FF-38AA-8B46-A6BA-8D43F460B703}" presName="hierChild4" presStyleCnt="0"/>
      <dgm:spPr/>
    </dgm:pt>
    <dgm:pt modelId="{906C73ED-EC6A-D847-8115-605BBBF0D094}" type="pres">
      <dgm:prSet presAssocID="{63CD62FF-38AA-8B46-A6BA-8D43F460B703}" presName="hierChild5" presStyleCnt="0"/>
      <dgm:spPr/>
    </dgm:pt>
    <dgm:pt modelId="{A2667611-85A3-3D48-A517-36E35ADDCA8D}" type="pres">
      <dgm:prSet presAssocID="{C6D0009D-50A3-9144-B21F-3083027DC8F2}" presName="Name37" presStyleLbl="parChTrans1D4" presStyleIdx="1" presStyleCnt="8"/>
      <dgm:spPr/>
    </dgm:pt>
    <dgm:pt modelId="{407C715D-8BBD-DA4A-BA28-3FCB583C784A}" type="pres">
      <dgm:prSet presAssocID="{EC6D23D5-298D-4C48-A428-E90255DD7C43}" presName="hierRoot2" presStyleCnt="0">
        <dgm:presLayoutVars>
          <dgm:hierBranch val="init"/>
        </dgm:presLayoutVars>
      </dgm:prSet>
      <dgm:spPr/>
    </dgm:pt>
    <dgm:pt modelId="{F50BF4EC-CF72-3D4D-B604-5D0F0C54518C}" type="pres">
      <dgm:prSet presAssocID="{EC6D23D5-298D-4C48-A428-E90255DD7C43}" presName="rootComposite" presStyleCnt="0"/>
      <dgm:spPr/>
    </dgm:pt>
    <dgm:pt modelId="{46EBFE1B-661F-7141-80B1-7F1FD355E3AD}" type="pres">
      <dgm:prSet presAssocID="{EC6D23D5-298D-4C48-A428-E90255DD7C43}" presName="rootText" presStyleLbl="node4" presStyleIdx="1" presStyleCnt="8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80796E3A-424D-1043-9F38-53672D1C4F16}" type="pres">
      <dgm:prSet presAssocID="{EC6D23D5-298D-4C48-A428-E90255DD7C43}" presName="rootConnector" presStyleLbl="node4" presStyleIdx="1" presStyleCnt="8"/>
      <dgm:spPr/>
    </dgm:pt>
    <dgm:pt modelId="{6B47BC1F-040F-FA4B-B8D0-96F3F1B37711}" type="pres">
      <dgm:prSet presAssocID="{EC6D23D5-298D-4C48-A428-E90255DD7C43}" presName="hierChild4" presStyleCnt="0"/>
      <dgm:spPr/>
    </dgm:pt>
    <dgm:pt modelId="{DC39CB7F-C1AD-1141-AB55-2622D19E367C}" type="pres">
      <dgm:prSet presAssocID="{EC6D23D5-298D-4C48-A428-E90255DD7C43}" presName="hierChild5" presStyleCnt="0"/>
      <dgm:spPr/>
    </dgm:pt>
    <dgm:pt modelId="{C49E6F6C-3A8C-A548-A315-7FC22B2AFF0C}" type="pres">
      <dgm:prSet presAssocID="{E3B5221C-16E1-3245-8058-89B0E1F87299}" presName="hierChild5" presStyleCnt="0"/>
      <dgm:spPr/>
    </dgm:pt>
    <dgm:pt modelId="{AB359C00-8CA0-4B40-A380-8577C71E45B9}" type="pres">
      <dgm:prSet presAssocID="{8D01A9A3-37A0-AC43-BF91-0875F03EAF26}" presName="Name37" presStyleLbl="parChTrans1D3" presStyleIdx="1" presStyleCnt="4"/>
      <dgm:spPr/>
    </dgm:pt>
    <dgm:pt modelId="{8DBDC1A8-F928-7542-8AA2-BF3534D3B9D7}" type="pres">
      <dgm:prSet presAssocID="{80FFA129-E48E-0649-A601-D30CF277AA3C}" presName="hierRoot2" presStyleCnt="0">
        <dgm:presLayoutVars>
          <dgm:hierBranch val="init"/>
        </dgm:presLayoutVars>
      </dgm:prSet>
      <dgm:spPr/>
    </dgm:pt>
    <dgm:pt modelId="{3AB2872E-203D-3E43-AEAC-5701EBE49BAE}" type="pres">
      <dgm:prSet presAssocID="{80FFA129-E48E-0649-A601-D30CF277AA3C}" presName="rootComposite" presStyleCnt="0"/>
      <dgm:spPr/>
    </dgm:pt>
    <dgm:pt modelId="{48296233-0EB3-2A4C-82FE-DC0BEF1617CA}" type="pres">
      <dgm:prSet presAssocID="{80FFA129-E48E-0649-A601-D30CF277AA3C}" presName="rootText" presStyleLbl="node3" presStyleIdx="1" presStyleCnt="4" custScaleX="167315">
        <dgm:presLayoutVars>
          <dgm:chPref val="3"/>
        </dgm:presLayoutVars>
      </dgm:prSet>
      <dgm:spPr/>
    </dgm:pt>
    <dgm:pt modelId="{D1DBA3E0-51A6-7846-807A-94AF02BACFF6}" type="pres">
      <dgm:prSet presAssocID="{80FFA129-E48E-0649-A601-D30CF277AA3C}" presName="rootConnector" presStyleLbl="node3" presStyleIdx="1" presStyleCnt="4"/>
      <dgm:spPr/>
    </dgm:pt>
    <dgm:pt modelId="{53FC88A1-3A40-B443-A11C-6F1EA6CCFEC4}" type="pres">
      <dgm:prSet presAssocID="{80FFA129-E48E-0649-A601-D30CF277AA3C}" presName="hierChild4" presStyleCnt="0"/>
      <dgm:spPr/>
    </dgm:pt>
    <dgm:pt modelId="{D6A922A2-DA14-9B4E-AB56-DF736C5A77EC}" type="pres">
      <dgm:prSet presAssocID="{EA530757-7C05-374D-A9F9-09824660B4F4}" presName="Name37" presStyleLbl="parChTrans1D4" presStyleIdx="2" presStyleCnt="8"/>
      <dgm:spPr/>
    </dgm:pt>
    <dgm:pt modelId="{8DEC7313-04B8-6948-BE3E-22C407EBA7B8}" type="pres">
      <dgm:prSet presAssocID="{8FDF0A3B-929D-B44C-9CEF-57505CD2B7AE}" presName="hierRoot2" presStyleCnt="0">
        <dgm:presLayoutVars>
          <dgm:hierBranch val="init"/>
        </dgm:presLayoutVars>
      </dgm:prSet>
      <dgm:spPr/>
    </dgm:pt>
    <dgm:pt modelId="{DBEC1EC6-FF71-C441-AB0A-0382FA180645}" type="pres">
      <dgm:prSet presAssocID="{8FDF0A3B-929D-B44C-9CEF-57505CD2B7AE}" presName="rootComposite" presStyleCnt="0"/>
      <dgm:spPr/>
    </dgm:pt>
    <dgm:pt modelId="{BCB093A5-8951-8144-9064-B1D9813564C3}" type="pres">
      <dgm:prSet presAssocID="{8FDF0A3B-929D-B44C-9CEF-57505CD2B7AE}" presName="rootText" presStyleLbl="node4" presStyleIdx="2" presStyleCnt="8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06533F41-23D3-604A-B527-637CA818E407}" type="pres">
      <dgm:prSet presAssocID="{8FDF0A3B-929D-B44C-9CEF-57505CD2B7AE}" presName="rootConnector" presStyleLbl="node4" presStyleIdx="2" presStyleCnt="8"/>
      <dgm:spPr/>
    </dgm:pt>
    <dgm:pt modelId="{04461A28-4AC7-614D-84DB-97D8FF970AB9}" type="pres">
      <dgm:prSet presAssocID="{8FDF0A3B-929D-B44C-9CEF-57505CD2B7AE}" presName="hierChild4" presStyleCnt="0"/>
      <dgm:spPr/>
    </dgm:pt>
    <dgm:pt modelId="{81A78555-DF09-2D48-8404-981D1BCB20E5}" type="pres">
      <dgm:prSet presAssocID="{8FDF0A3B-929D-B44C-9CEF-57505CD2B7AE}" presName="hierChild5" presStyleCnt="0"/>
      <dgm:spPr/>
    </dgm:pt>
    <dgm:pt modelId="{84F94048-D624-1544-8019-C9A69BF8C2A0}" type="pres">
      <dgm:prSet presAssocID="{D63D6D28-2F84-3943-BE85-C0049B5ED5A8}" presName="Name37" presStyleLbl="parChTrans1D4" presStyleIdx="3" presStyleCnt="8"/>
      <dgm:spPr/>
    </dgm:pt>
    <dgm:pt modelId="{62034F65-BC3F-C145-BD5D-026A751A010F}" type="pres">
      <dgm:prSet presAssocID="{73C0C5B3-8653-C343-A651-410EC163419A}" presName="hierRoot2" presStyleCnt="0">
        <dgm:presLayoutVars>
          <dgm:hierBranch val="init"/>
        </dgm:presLayoutVars>
      </dgm:prSet>
      <dgm:spPr/>
    </dgm:pt>
    <dgm:pt modelId="{15E05E5C-6F16-1B40-87B6-44B950A9D656}" type="pres">
      <dgm:prSet presAssocID="{73C0C5B3-8653-C343-A651-410EC163419A}" presName="rootComposite" presStyleCnt="0"/>
      <dgm:spPr/>
    </dgm:pt>
    <dgm:pt modelId="{0AD62886-2466-6345-B400-FA805C068893}" type="pres">
      <dgm:prSet presAssocID="{73C0C5B3-8653-C343-A651-410EC163419A}" presName="rootText" presStyleLbl="node4" presStyleIdx="3" presStyleCnt="8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6E31419F-9C29-A143-AECE-7E32F7767304}" type="pres">
      <dgm:prSet presAssocID="{73C0C5B3-8653-C343-A651-410EC163419A}" presName="rootConnector" presStyleLbl="node4" presStyleIdx="3" presStyleCnt="8"/>
      <dgm:spPr/>
    </dgm:pt>
    <dgm:pt modelId="{BFBD2318-1E0C-1246-8BAB-51E4E89DA025}" type="pres">
      <dgm:prSet presAssocID="{73C0C5B3-8653-C343-A651-410EC163419A}" presName="hierChild4" presStyleCnt="0"/>
      <dgm:spPr/>
    </dgm:pt>
    <dgm:pt modelId="{EFD1B08F-3D93-7E45-9BFA-2D6ED83BB2E2}" type="pres">
      <dgm:prSet presAssocID="{73C0C5B3-8653-C343-A651-410EC163419A}" presName="hierChild5" presStyleCnt="0"/>
      <dgm:spPr/>
    </dgm:pt>
    <dgm:pt modelId="{D1134C4B-4AA3-B540-8F22-F17F99D0E4C9}" type="pres">
      <dgm:prSet presAssocID="{80FFA129-E48E-0649-A601-D30CF277AA3C}" presName="hierChild5" presStyleCnt="0"/>
      <dgm:spPr/>
    </dgm:pt>
    <dgm:pt modelId="{6C2D3BAA-EE08-FD45-865D-1E12FCFC9EF2}" type="pres">
      <dgm:prSet presAssocID="{F7D07F2A-B295-3047-B138-36673594A538}" presName="hierChild5" presStyleCnt="0"/>
      <dgm:spPr/>
    </dgm:pt>
    <dgm:pt modelId="{00D5BEFC-0DCE-FB45-9641-3FD658A6C758}" type="pres">
      <dgm:prSet presAssocID="{544513EC-F9B3-4848-9E4F-640ED241A1D0}" presName="Name37" presStyleLbl="parChTrans1D2" presStyleIdx="1" presStyleCnt="2"/>
      <dgm:spPr/>
    </dgm:pt>
    <dgm:pt modelId="{03CCAB21-7427-764B-968F-2FA13D56DF7D}" type="pres">
      <dgm:prSet presAssocID="{65169057-A958-9442-80CB-6E2A2B2CFA67}" presName="hierRoot2" presStyleCnt="0">
        <dgm:presLayoutVars>
          <dgm:hierBranch val="init"/>
        </dgm:presLayoutVars>
      </dgm:prSet>
      <dgm:spPr/>
    </dgm:pt>
    <dgm:pt modelId="{FA811888-0911-DD48-A11D-870654312979}" type="pres">
      <dgm:prSet presAssocID="{65169057-A958-9442-80CB-6E2A2B2CFA67}" presName="rootComposite" presStyleCnt="0"/>
      <dgm:spPr/>
    </dgm:pt>
    <dgm:pt modelId="{77742FE0-7412-5B49-B468-530F4103BC24}" type="pres">
      <dgm:prSet presAssocID="{65169057-A958-9442-80CB-6E2A2B2CFA67}" presName="rootText" presStyleLbl="node2" presStyleIdx="1" presStyleCnt="2" custScaleX="180836">
        <dgm:presLayoutVars>
          <dgm:chPref val="3"/>
        </dgm:presLayoutVars>
      </dgm:prSet>
      <dgm:spPr/>
    </dgm:pt>
    <dgm:pt modelId="{C2AF26A7-214D-354A-BABF-6F76967576D3}" type="pres">
      <dgm:prSet presAssocID="{65169057-A958-9442-80CB-6E2A2B2CFA67}" presName="rootConnector" presStyleLbl="node2" presStyleIdx="1" presStyleCnt="2"/>
      <dgm:spPr/>
    </dgm:pt>
    <dgm:pt modelId="{12B19585-6C39-0441-B0A4-BA9888885FEE}" type="pres">
      <dgm:prSet presAssocID="{65169057-A958-9442-80CB-6E2A2B2CFA67}" presName="hierChild4" presStyleCnt="0"/>
      <dgm:spPr/>
    </dgm:pt>
    <dgm:pt modelId="{0FAEDCC5-F1D7-5442-84F0-57DDDC096607}" type="pres">
      <dgm:prSet presAssocID="{2B9D678B-9F3C-E842-AD79-13D4D07BADD0}" presName="Name37" presStyleLbl="parChTrans1D3" presStyleIdx="2" presStyleCnt="4"/>
      <dgm:spPr/>
    </dgm:pt>
    <dgm:pt modelId="{561228FF-701B-0547-ACD5-E3B193B1AB59}" type="pres">
      <dgm:prSet presAssocID="{A0DDB21C-0FDD-5B48-BB35-4FD9559B7A15}" presName="hierRoot2" presStyleCnt="0">
        <dgm:presLayoutVars>
          <dgm:hierBranch val="init"/>
        </dgm:presLayoutVars>
      </dgm:prSet>
      <dgm:spPr/>
    </dgm:pt>
    <dgm:pt modelId="{F29AFE16-7887-3A41-8998-9C85A199DF61}" type="pres">
      <dgm:prSet presAssocID="{A0DDB21C-0FDD-5B48-BB35-4FD9559B7A15}" presName="rootComposite" presStyleCnt="0"/>
      <dgm:spPr/>
    </dgm:pt>
    <dgm:pt modelId="{23FCFF76-EE62-A34E-B8C2-6A83EBC07824}" type="pres">
      <dgm:prSet presAssocID="{A0DDB21C-0FDD-5B48-BB35-4FD9559B7A15}" presName="rootText" presStyleLbl="node3" presStyleIdx="2" presStyleCnt="4" custScaleX="170612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82F6E2AA-2D94-F641-85D3-17396B54FDBA}" type="pres">
      <dgm:prSet presAssocID="{A0DDB21C-0FDD-5B48-BB35-4FD9559B7A15}" presName="rootConnector" presStyleLbl="node3" presStyleIdx="2" presStyleCnt="4"/>
      <dgm:spPr/>
    </dgm:pt>
    <dgm:pt modelId="{62C9517C-848B-7841-AB76-D6E5008724E2}" type="pres">
      <dgm:prSet presAssocID="{A0DDB21C-0FDD-5B48-BB35-4FD9559B7A15}" presName="hierChild4" presStyleCnt="0"/>
      <dgm:spPr/>
    </dgm:pt>
    <dgm:pt modelId="{B5A98CA1-0ECE-A042-AC44-C6059BBB180E}" type="pres">
      <dgm:prSet presAssocID="{9B090817-CBE3-9D4F-8CD7-88A1B0EDB398}" presName="Name37" presStyleLbl="parChTrans1D4" presStyleIdx="4" presStyleCnt="8"/>
      <dgm:spPr/>
    </dgm:pt>
    <dgm:pt modelId="{C7E37AA1-8D8E-E340-90AE-90B5D2901C93}" type="pres">
      <dgm:prSet presAssocID="{1F4EAF65-89ED-9F48-BF5C-3583DC36D1EA}" presName="hierRoot2" presStyleCnt="0">
        <dgm:presLayoutVars>
          <dgm:hierBranch val="init"/>
        </dgm:presLayoutVars>
      </dgm:prSet>
      <dgm:spPr/>
    </dgm:pt>
    <dgm:pt modelId="{DE7D5834-34BB-0D43-BFC7-5EA1766FDC37}" type="pres">
      <dgm:prSet presAssocID="{1F4EAF65-89ED-9F48-BF5C-3583DC36D1EA}" presName="rootComposite" presStyleCnt="0"/>
      <dgm:spPr/>
    </dgm:pt>
    <dgm:pt modelId="{9F1E5F1C-792D-2741-BA14-084666EBA431}" type="pres">
      <dgm:prSet presAssocID="{1F4EAF65-89ED-9F48-BF5C-3583DC36D1EA}" presName="rootText" presStyleLbl="node4" presStyleIdx="4" presStyleCnt="8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363C4A55-9EAA-9545-909B-A8BEFE211DC3}" type="pres">
      <dgm:prSet presAssocID="{1F4EAF65-89ED-9F48-BF5C-3583DC36D1EA}" presName="rootConnector" presStyleLbl="node4" presStyleIdx="4" presStyleCnt="8"/>
      <dgm:spPr/>
    </dgm:pt>
    <dgm:pt modelId="{7950A234-F4D7-634D-B8AC-141B9DE0C271}" type="pres">
      <dgm:prSet presAssocID="{1F4EAF65-89ED-9F48-BF5C-3583DC36D1EA}" presName="hierChild4" presStyleCnt="0"/>
      <dgm:spPr/>
    </dgm:pt>
    <dgm:pt modelId="{BCD0826F-3B33-BE45-9A2B-1A21C78055FC}" type="pres">
      <dgm:prSet presAssocID="{1F4EAF65-89ED-9F48-BF5C-3583DC36D1EA}" presName="hierChild5" presStyleCnt="0"/>
      <dgm:spPr/>
    </dgm:pt>
    <dgm:pt modelId="{488831A6-6601-B540-B316-6E685D3BB261}" type="pres">
      <dgm:prSet presAssocID="{CBA8B910-C6A3-AD45-BD10-54A76E64CD39}" presName="Name37" presStyleLbl="parChTrans1D4" presStyleIdx="5" presStyleCnt="8"/>
      <dgm:spPr/>
    </dgm:pt>
    <dgm:pt modelId="{D204B049-2CDB-3346-896E-DA4B0C26620A}" type="pres">
      <dgm:prSet presAssocID="{82C4F5EB-C87D-134C-8A35-474BB7147F64}" presName="hierRoot2" presStyleCnt="0">
        <dgm:presLayoutVars>
          <dgm:hierBranch val="init"/>
        </dgm:presLayoutVars>
      </dgm:prSet>
      <dgm:spPr/>
    </dgm:pt>
    <dgm:pt modelId="{E0C48348-2878-E443-83B4-F0C90EAE3D4D}" type="pres">
      <dgm:prSet presAssocID="{82C4F5EB-C87D-134C-8A35-474BB7147F64}" presName="rootComposite" presStyleCnt="0"/>
      <dgm:spPr/>
    </dgm:pt>
    <dgm:pt modelId="{B5A9AE84-42FB-5243-8587-A07C59653441}" type="pres">
      <dgm:prSet presAssocID="{82C4F5EB-C87D-134C-8A35-474BB7147F64}" presName="rootText" presStyleLbl="node4" presStyleIdx="5" presStyleCnt="8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BCB12FA0-E597-EF4B-BC57-9FB306965E3A}" type="pres">
      <dgm:prSet presAssocID="{82C4F5EB-C87D-134C-8A35-474BB7147F64}" presName="rootConnector" presStyleLbl="node4" presStyleIdx="5" presStyleCnt="8"/>
      <dgm:spPr/>
    </dgm:pt>
    <dgm:pt modelId="{BD4C6CD5-30DC-F94F-82CC-1026A7F1FD28}" type="pres">
      <dgm:prSet presAssocID="{82C4F5EB-C87D-134C-8A35-474BB7147F64}" presName="hierChild4" presStyleCnt="0"/>
      <dgm:spPr/>
    </dgm:pt>
    <dgm:pt modelId="{6B86FBD6-AB24-774B-B7B1-8BFED34BCFE3}" type="pres">
      <dgm:prSet presAssocID="{82C4F5EB-C87D-134C-8A35-474BB7147F64}" presName="hierChild5" presStyleCnt="0"/>
      <dgm:spPr/>
    </dgm:pt>
    <dgm:pt modelId="{359A9A94-09CB-AB43-8B75-DDB85DDB6FE9}" type="pres">
      <dgm:prSet presAssocID="{A0DDB21C-0FDD-5B48-BB35-4FD9559B7A15}" presName="hierChild5" presStyleCnt="0"/>
      <dgm:spPr/>
    </dgm:pt>
    <dgm:pt modelId="{2E6FBECB-0A8D-CB4B-A817-3405B9DD85F8}" type="pres">
      <dgm:prSet presAssocID="{01B77B35-4AFA-FB49-A3E1-DAFB5D7D3FC1}" presName="Name37" presStyleLbl="parChTrans1D3" presStyleIdx="3" presStyleCnt="4"/>
      <dgm:spPr/>
    </dgm:pt>
    <dgm:pt modelId="{BCF6C23F-2C20-E744-809C-26DCACDD5B17}" type="pres">
      <dgm:prSet presAssocID="{58474079-4097-2043-8A13-8C72841D5F99}" presName="hierRoot2" presStyleCnt="0">
        <dgm:presLayoutVars>
          <dgm:hierBranch val="init"/>
        </dgm:presLayoutVars>
      </dgm:prSet>
      <dgm:spPr/>
    </dgm:pt>
    <dgm:pt modelId="{B58F3B89-6EDC-2149-876D-B006140C2C9E}" type="pres">
      <dgm:prSet presAssocID="{58474079-4097-2043-8A13-8C72841D5F99}" presName="rootComposite" presStyleCnt="0"/>
      <dgm:spPr/>
    </dgm:pt>
    <dgm:pt modelId="{027458A9-E966-E645-B4FE-9BBE279A3F5E}" type="pres">
      <dgm:prSet presAssocID="{58474079-4097-2043-8A13-8C72841D5F99}" presName="rootText" presStyleLbl="node3" presStyleIdx="3" presStyleCnt="4" custScaleX="195055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36DD38D8-5148-6B45-B0B9-75BCDBD4F10F}" type="pres">
      <dgm:prSet presAssocID="{58474079-4097-2043-8A13-8C72841D5F99}" presName="rootConnector" presStyleLbl="node3" presStyleIdx="3" presStyleCnt="4"/>
      <dgm:spPr/>
    </dgm:pt>
    <dgm:pt modelId="{D1A564BD-65B1-0F47-8E82-50303AE558EE}" type="pres">
      <dgm:prSet presAssocID="{58474079-4097-2043-8A13-8C72841D5F99}" presName="hierChild4" presStyleCnt="0"/>
      <dgm:spPr/>
    </dgm:pt>
    <dgm:pt modelId="{0904E172-425E-214D-A4A2-81BCFC2AE1A1}" type="pres">
      <dgm:prSet presAssocID="{DD3B7F4C-713F-774D-8B6F-978845DF83BD}" presName="Name37" presStyleLbl="parChTrans1D4" presStyleIdx="6" presStyleCnt="8"/>
      <dgm:spPr/>
    </dgm:pt>
    <dgm:pt modelId="{91FCBC4A-FBCF-2043-860A-D5944AFA1F26}" type="pres">
      <dgm:prSet presAssocID="{85C71FF0-0F88-5C46-A531-6D357A2DF024}" presName="hierRoot2" presStyleCnt="0">
        <dgm:presLayoutVars>
          <dgm:hierBranch val="init"/>
        </dgm:presLayoutVars>
      </dgm:prSet>
      <dgm:spPr/>
    </dgm:pt>
    <dgm:pt modelId="{102EF8F2-15DE-F144-AB52-14D7975DD4F2}" type="pres">
      <dgm:prSet presAssocID="{85C71FF0-0F88-5C46-A531-6D357A2DF024}" presName="rootComposite" presStyleCnt="0"/>
      <dgm:spPr/>
    </dgm:pt>
    <dgm:pt modelId="{08DBE9EC-B453-4E48-817D-E7CACEB8C705}" type="pres">
      <dgm:prSet presAssocID="{85C71FF0-0F88-5C46-A531-6D357A2DF024}" presName="rootText" presStyleLbl="node4" presStyleIdx="6" presStyleCnt="8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E71AD2AA-B225-414C-B171-8E0E641CB048}" type="pres">
      <dgm:prSet presAssocID="{85C71FF0-0F88-5C46-A531-6D357A2DF024}" presName="rootConnector" presStyleLbl="node4" presStyleIdx="6" presStyleCnt="8"/>
      <dgm:spPr/>
    </dgm:pt>
    <dgm:pt modelId="{7CF3ACE2-4C6A-074D-B743-FBA303DB0A51}" type="pres">
      <dgm:prSet presAssocID="{85C71FF0-0F88-5C46-A531-6D357A2DF024}" presName="hierChild4" presStyleCnt="0"/>
      <dgm:spPr/>
    </dgm:pt>
    <dgm:pt modelId="{99758E0E-B1B3-094B-961C-474ADD9617FE}" type="pres">
      <dgm:prSet presAssocID="{85C71FF0-0F88-5C46-A531-6D357A2DF024}" presName="hierChild5" presStyleCnt="0"/>
      <dgm:spPr/>
    </dgm:pt>
    <dgm:pt modelId="{66D00E29-AF3E-F54F-990B-41D93A679EC5}" type="pres">
      <dgm:prSet presAssocID="{3C3E4AAF-33F7-1C4D-9393-EE569E8511A8}" presName="Name37" presStyleLbl="parChTrans1D4" presStyleIdx="7" presStyleCnt="8"/>
      <dgm:spPr/>
    </dgm:pt>
    <dgm:pt modelId="{C61D685C-C065-2541-87B5-C584000960AE}" type="pres">
      <dgm:prSet presAssocID="{E52D1317-637B-2241-B953-5F11751AF980}" presName="hierRoot2" presStyleCnt="0">
        <dgm:presLayoutVars>
          <dgm:hierBranch val="init"/>
        </dgm:presLayoutVars>
      </dgm:prSet>
      <dgm:spPr/>
    </dgm:pt>
    <dgm:pt modelId="{745E0886-763C-8244-B631-A7B35D3BE823}" type="pres">
      <dgm:prSet presAssocID="{E52D1317-637B-2241-B953-5F11751AF980}" presName="rootComposite" presStyleCnt="0"/>
      <dgm:spPr/>
    </dgm:pt>
    <dgm:pt modelId="{EC528B98-AA21-4642-B81D-6F057A20E555}" type="pres">
      <dgm:prSet presAssocID="{E52D1317-637B-2241-B953-5F11751AF980}" presName="rootText" presStyleLbl="node4" presStyleIdx="7" presStyleCnt="8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59D326BF-293A-764D-B11D-C6A5F0B8819D}" type="pres">
      <dgm:prSet presAssocID="{E52D1317-637B-2241-B953-5F11751AF980}" presName="rootConnector" presStyleLbl="node4" presStyleIdx="7" presStyleCnt="8"/>
      <dgm:spPr/>
    </dgm:pt>
    <dgm:pt modelId="{F2EE50C4-31C1-384D-95B2-BDE186EBC22E}" type="pres">
      <dgm:prSet presAssocID="{E52D1317-637B-2241-B953-5F11751AF980}" presName="hierChild4" presStyleCnt="0"/>
      <dgm:spPr/>
    </dgm:pt>
    <dgm:pt modelId="{04990AF8-B1E5-1140-B591-9506F616B80F}" type="pres">
      <dgm:prSet presAssocID="{E52D1317-637B-2241-B953-5F11751AF980}" presName="hierChild5" presStyleCnt="0"/>
      <dgm:spPr/>
    </dgm:pt>
    <dgm:pt modelId="{0C5DA430-1AFB-D148-8C99-B0BFC062296D}" type="pres">
      <dgm:prSet presAssocID="{58474079-4097-2043-8A13-8C72841D5F99}" presName="hierChild5" presStyleCnt="0"/>
      <dgm:spPr/>
    </dgm:pt>
    <dgm:pt modelId="{53248CBE-E7C7-C14B-9BF1-636052BAAB16}" type="pres">
      <dgm:prSet presAssocID="{65169057-A958-9442-80CB-6E2A2B2CFA67}" presName="hierChild5" presStyleCnt="0"/>
      <dgm:spPr/>
    </dgm:pt>
    <dgm:pt modelId="{EF207FEE-AD96-1144-8601-DBE452F31540}" type="pres">
      <dgm:prSet presAssocID="{B0F6E4D6-6EA2-DC48-99B5-EBB0814122F6}" presName="hierChild3" presStyleCnt="0"/>
      <dgm:spPr/>
    </dgm:pt>
  </dgm:ptLst>
  <dgm:cxnLst>
    <dgm:cxn modelId="{4A0C6DDC-4DB6-6E48-AF58-A954BE202B90}" srcId="{B0F6E4D6-6EA2-DC48-99B5-EBB0814122F6}" destId="{F7D07F2A-B295-3047-B138-36673594A538}" srcOrd="0" destOrd="0" parTransId="{C30F4E0C-1403-E64F-AE3A-BB166B0618F4}" sibTransId="{CE001C35-507D-094A-A69D-9F992BAB0D19}"/>
    <dgm:cxn modelId="{A4FC4D00-B1A8-E042-9C0B-363648EA2DD4}" type="presOf" srcId="{DDEC0625-B5F0-7847-A996-A854E8CD154C}" destId="{D25B0DB9-A25A-2442-9DC7-360EBD722AE9}" srcOrd="0" destOrd="0" presId="urn:microsoft.com/office/officeart/2005/8/layout/orgChart1"/>
    <dgm:cxn modelId="{1377A9E9-A5F0-7447-98E8-34257AF4439A}" type="presOf" srcId="{80FFA129-E48E-0649-A601-D30CF277AA3C}" destId="{48296233-0EB3-2A4C-82FE-DC0BEF1617CA}" srcOrd="0" destOrd="0" presId="urn:microsoft.com/office/officeart/2005/8/layout/orgChart1"/>
    <dgm:cxn modelId="{4575DD6E-DE4B-974F-8B5C-49A60A1EBBB4}" type="presOf" srcId="{EC6D23D5-298D-4C48-A428-E90255DD7C43}" destId="{46EBFE1B-661F-7141-80B1-7F1FD355E3AD}" srcOrd="0" destOrd="0" presId="urn:microsoft.com/office/officeart/2005/8/layout/orgChart1"/>
    <dgm:cxn modelId="{F5BE3BFF-2DBF-5A41-89ED-74A06FC8DCAE}" type="presOf" srcId="{EA530757-7C05-374D-A9F9-09824660B4F4}" destId="{D6A922A2-DA14-9B4E-AB56-DF736C5A77EC}" srcOrd="0" destOrd="0" presId="urn:microsoft.com/office/officeart/2005/8/layout/orgChart1"/>
    <dgm:cxn modelId="{0571F6F5-8230-3F45-A8C6-9E9E95E640AD}" type="presOf" srcId="{8FDF0A3B-929D-B44C-9CEF-57505CD2B7AE}" destId="{06533F41-23D3-604A-B527-637CA818E407}" srcOrd="1" destOrd="0" presId="urn:microsoft.com/office/officeart/2005/8/layout/orgChart1"/>
    <dgm:cxn modelId="{984F7319-869F-154C-989D-EDC3049EB3AC}" srcId="{F7D07F2A-B295-3047-B138-36673594A538}" destId="{80FFA129-E48E-0649-A601-D30CF277AA3C}" srcOrd="1" destOrd="0" parTransId="{8D01A9A3-37A0-AC43-BF91-0875F03EAF26}" sibTransId="{C4FC5D88-DD4E-9644-A39D-725030E2531F}"/>
    <dgm:cxn modelId="{591F6D06-A70C-BC4B-A0AE-575DA1FC6D84}" type="presOf" srcId="{80FFA129-E48E-0649-A601-D30CF277AA3C}" destId="{D1DBA3E0-51A6-7846-807A-94AF02BACFF6}" srcOrd="1" destOrd="0" presId="urn:microsoft.com/office/officeart/2005/8/layout/orgChart1"/>
    <dgm:cxn modelId="{F99C4F94-9A4E-D440-89B9-B96472321F5B}" type="presOf" srcId="{C30F4E0C-1403-E64F-AE3A-BB166B0618F4}" destId="{204CCFD4-4142-8E48-9D7F-13E7E09ED70E}" srcOrd="0" destOrd="0" presId="urn:microsoft.com/office/officeart/2005/8/layout/orgChart1"/>
    <dgm:cxn modelId="{B3F53FF1-6877-CB46-A20C-64AB30B37E4F}" type="presOf" srcId="{58474079-4097-2043-8A13-8C72841D5F99}" destId="{027458A9-E966-E645-B4FE-9BBE279A3F5E}" srcOrd="0" destOrd="0" presId="urn:microsoft.com/office/officeart/2005/8/layout/orgChart1"/>
    <dgm:cxn modelId="{05F8A6A1-D5BC-AA4E-94DF-7FB1C08ADA32}" type="presOf" srcId="{A0DDB21C-0FDD-5B48-BB35-4FD9559B7A15}" destId="{23FCFF76-EE62-A34E-B8C2-6A83EBC07824}" srcOrd="0" destOrd="0" presId="urn:microsoft.com/office/officeart/2005/8/layout/orgChart1"/>
    <dgm:cxn modelId="{AE9B1ABF-2540-D34D-96E5-68E72D3BAA23}" srcId="{E3B5221C-16E1-3245-8058-89B0E1F87299}" destId="{63CD62FF-38AA-8B46-A6BA-8D43F460B703}" srcOrd="0" destOrd="0" parTransId="{DA99490E-659E-E24E-B7F4-FEFE6493834A}" sibTransId="{E2E5DC96-6B3A-5841-9AD3-A7D7F2D3B00F}"/>
    <dgm:cxn modelId="{5AF54CAE-56AE-C945-BC36-683F1CA62388}" type="presOf" srcId="{E52D1317-637B-2241-B953-5F11751AF980}" destId="{EC528B98-AA21-4642-B81D-6F057A20E555}" srcOrd="0" destOrd="0" presId="urn:microsoft.com/office/officeart/2005/8/layout/orgChart1"/>
    <dgm:cxn modelId="{37BA9483-75B8-0A45-8A34-9A47E519A9BB}" srcId="{65169057-A958-9442-80CB-6E2A2B2CFA67}" destId="{A0DDB21C-0FDD-5B48-BB35-4FD9559B7A15}" srcOrd="0" destOrd="0" parTransId="{2B9D678B-9F3C-E842-AD79-13D4D07BADD0}" sibTransId="{84894A37-2A9A-D14E-81A0-DB4C62401408}"/>
    <dgm:cxn modelId="{CAF4711B-DF3D-AA4E-B98E-AB26FD64BAA0}" type="presOf" srcId="{65169057-A958-9442-80CB-6E2A2B2CFA67}" destId="{77742FE0-7412-5B49-B468-530F4103BC24}" srcOrd="0" destOrd="0" presId="urn:microsoft.com/office/officeart/2005/8/layout/orgChart1"/>
    <dgm:cxn modelId="{E012644C-7E26-9049-9EAB-E8F2652ACF84}" type="presOf" srcId="{3C3E4AAF-33F7-1C4D-9393-EE569E8511A8}" destId="{66D00E29-AF3E-F54F-990B-41D93A679EC5}" srcOrd="0" destOrd="0" presId="urn:microsoft.com/office/officeart/2005/8/layout/orgChart1"/>
    <dgm:cxn modelId="{0ABCED78-99F0-BA41-858D-DFFD7A5D36F1}" type="presOf" srcId="{82C4F5EB-C87D-134C-8A35-474BB7147F64}" destId="{B5A9AE84-42FB-5243-8587-A07C59653441}" srcOrd="0" destOrd="0" presId="urn:microsoft.com/office/officeart/2005/8/layout/orgChart1"/>
    <dgm:cxn modelId="{AD703DC5-09A8-BE42-B648-92346B79E28C}" type="presOf" srcId="{CBA8B910-C6A3-AD45-BD10-54A76E64CD39}" destId="{488831A6-6601-B540-B316-6E685D3BB261}" srcOrd="0" destOrd="0" presId="urn:microsoft.com/office/officeart/2005/8/layout/orgChart1"/>
    <dgm:cxn modelId="{1E0AA024-0735-B749-A3FE-D7306665EDA6}" type="presOf" srcId="{9B090817-CBE3-9D4F-8CD7-88A1B0EDB398}" destId="{B5A98CA1-0ECE-A042-AC44-C6059BBB180E}" srcOrd="0" destOrd="0" presId="urn:microsoft.com/office/officeart/2005/8/layout/orgChart1"/>
    <dgm:cxn modelId="{29FD6120-BC9B-2347-AD3F-63E0C675955D}" type="presOf" srcId="{8D01A9A3-37A0-AC43-BF91-0875F03EAF26}" destId="{AB359C00-8CA0-4B40-A380-8577C71E45B9}" srcOrd="0" destOrd="0" presId="urn:microsoft.com/office/officeart/2005/8/layout/orgChart1"/>
    <dgm:cxn modelId="{880FCB33-1727-4548-B6A4-D82A7A52BFCF}" type="presOf" srcId="{B0F6E4D6-6EA2-DC48-99B5-EBB0814122F6}" destId="{07330A03-7727-5D4F-96AD-39429A7A9818}" srcOrd="0" destOrd="0" presId="urn:microsoft.com/office/officeart/2005/8/layout/orgChart1"/>
    <dgm:cxn modelId="{74A98670-0746-2E46-B0A4-5C59BB214B7B}" type="presOf" srcId="{544513EC-F9B3-4848-9E4F-640ED241A1D0}" destId="{00D5BEFC-0DCE-FB45-9641-3FD658A6C758}" srcOrd="0" destOrd="0" presId="urn:microsoft.com/office/officeart/2005/8/layout/orgChart1"/>
    <dgm:cxn modelId="{6C294B81-D10D-0A46-BDAF-BBA98BEA7C90}" type="presOf" srcId="{C6D0009D-50A3-9144-B21F-3083027DC8F2}" destId="{A2667611-85A3-3D48-A517-36E35ADDCA8D}" srcOrd="0" destOrd="0" presId="urn:microsoft.com/office/officeart/2005/8/layout/orgChart1"/>
    <dgm:cxn modelId="{F5ACD03F-4AE4-F74D-98F0-D53AEC683321}" type="presOf" srcId="{85C71FF0-0F88-5C46-A531-6D357A2DF024}" destId="{08DBE9EC-B453-4E48-817D-E7CACEB8C705}" srcOrd="0" destOrd="0" presId="urn:microsoft.com/office/officeart/2005/8/layout/orgChart1"/>
    <dgm:cxn modelId="{8CE2349A-536D-B947-855E-D988D2011F56}" type="presOf" srcId="{63CD62FF-38AA-8B46-A6BA-8D43F460B703}" destId="{6D49C34F-8271-A540-852B-4366C813239C}" srcOrd="1" destOrd="0" presId="urn:microsoft.com/office/officeart/2005/8/layout/orgChart1"/>
    <dgm:cxn modelId="{809FA87A-0AFB-A447-B2C3-650E26A123D8}" type="presOf" srcId="{2B9D678B-9F3C-E842-AD79-13D4D07BADD0}" destId="{0FAEDCC5-F1D7-5442-84F0-57DDDC096607}" srcOrd="0" destOrd="0" presId="urn:microsoft.com/office/officeart/2005/8/layout/orgChart1"/>
    <dgm:cxn modelId="{18EA1094-7F45-D942-9EFB-A7FDAF49F510}" srcId="{58474079-4097-2043-8A13-8C72841D5F99}" destId="{E52D1317-637B-2241-B953-5F11751AF980}" srcOrd="1" destOrd="0" parTransId="{3C3E4AAF-33F7-1C4D-9393-EE569E8511A8}" sibTransId="{EE142A17-2971-2744-9259-86D4E9BE06CD}"/>
    <dgm:cxn modelId="{CEC0DF5B-1874-844D-8DA8-9356D2C7C8DE}" type="presOf" srcId="{E52D1317-637B-2241-B953-5F11751AF980}" destId="{59D326BF-293A-764D-B11D-C6A5F0B8819D}" srcOrd="1" destOrd="0" presId="urn:microsoft.com/office/officeart/2005/8/layout/orgChart1"/>
    <dgm:cxn modelId="{90350412-56DA-8E40-A068-4A231F5C033B}" type="presOf" srcId="{01B77B35-4AFA-FB49-A3E1-DAFB5D7D3FC1}" destId="{2E6FBECB-0A8D-CB4B-A817-3405B9DD85F8}" srcOrd="0" destOrd="0" presId="urn:microsoft.com/office/officeart/2005/8/layout/orgChart1"/>
    <dgm:cxn modelId="{3A399610-12EB-DC41-A63A-002AEDAC3A25}" type="presOf" srcId="{63CD62FF-38AA-8B46-A6BA-8D43F460B703}" destId="{2979E57F-2775-5D4B-925F-6CAEB2728B1C}" srcOrd="0" destOrd="0" presId="urn:microsoft.com/office/officeart/2005/8/layout/orgChart1"/>
    <dgm:cxn modelId="{1795EB7F-B3CE-4F4D-9DC3-DFB1D8EB60FB}" type="presOf" srcId="{82C4F5EB-C87D-134C-8A35-474BB7147F64}" destId="{BCB12FA0-E597-EF4B-BC57-9FB306965E3A}" srcOrd="1" destOrd="0" presId="urn:microsoft.com/office/officeart/2005/8/layout/orgChart1"/>
    <dgm:cxn modelId="{3D3713AF-FF68-E943-A306-1F110D4E2FDB}" type="presOf" srcId="{B0F6E4D6-6EA2-DC48-99B5-EBB0814122F6}" destId="{DF390961-D789-9A46-BAD1-BDB20637706A}" srcOrd="1" destOrd="0" presId="urn:microsoft.com/office/officeart/2005/8/layout/orgChart1"/>
    <dgm:cxn modelId="{585EDE31-168A-CA4B-8592-C7F56D478AB6}" type="presOf" srcId="{F7D07F2A-B295-3047-B138-36673594A538}" destId="{5A7D3EEE-7144-C644-9CE8-75810414A907}" srcOrd="0" destOrd="0" presId="urn:microsoft.com/office/officeart/2005/8/layout/orgChart1"/>
    <dgm:cxn modelId="{0AB16E58-C594-3A43-A382-200C59919A36}" srcId="{80FFA129-E48E-0649-A601-D30CF277AA3C}" destId="{8FDF0A3B-929D-B44C-9CEF-57505CD2B7AE}" srcOrd="0" destOrd="0" parTransId="{EA530757-7C05-374D-A9F9-09824660B4F4}" sibTransId="{B553A461-5A5C-EE4B-A996-8A6662951ECE}"/>
    <dgm:cxn modelId="{8A8FD9F4-2024-0A44-B86E-46051AF122F1}" type="presOf" srcId="{E3B5221C-16E1-3245-8058-89B0E1F87299}" destId="{4B3D06FC-0831-AB4B-B523-C239C3E86CF1}" srcOrd="1" destOrd="0" presId="urn:microsoft.com/office/officeart/2005/8/layout/orgChart1"/>
    <dgm:cxn modelId="{16708E3B-CB1A-6247-9476-D0A1FCBB4EDE}" srcId="{65169057-A958-9442-80CB-6E2A2B2CFA67}" destId="{58474079-4097-2043-8A13-8C72841D5F99}" srcOrd="1" destOrd="0" parTransId="{01B77B35-4AFA-FB49-A3E1-DAFB5D7D3FC1}" sibTransId="{476FB1BC-8FCD-C446-A5E0-718C840B63FE}"/>
    <dgm:cxn modelId="{7467B976-B694-BF4F-97D1-0A91E5C35AE9}" type="presOf" srcId="{1F4EAF65-89ED-9F48-BF5C-3583DC36D1EA}" destId="{363C4A55-9EAA-9545-909B-A8BEFE211DC3}" srcOrd="1" destOrd="0" presId="urn:microsoft.com/office/officeart/2005/8/layout/orgChart1"/>
    <dgm:cxn modelId="{FE14CDC9-EB9F-4046-A91F-5E94EFF9C290}" type="presOf" srcId="{1E2B73A5-542B-D048-8170-731B8F5F53F1}" destId="{5BC9B151-1BA4-D145-9CB8-12515FE7F6C5}" srcOrd="0" destOrd="0" presId="urn:microsoft.com/office/officeart/2005/8/layout/orgChart1"/>
    <dgm:cxn modelId="{0EFB6853-DFB5-E34B-AEAF-98CFEA87AB08}" type="presOf" srcId="{85C71FF0-0F88-5C46-A531-6D357A2DF024}" destId="{E71AD2AA-B225-414C-B171-8E0E641CB048}" srcOrd="1" destOrd="0" presId="urn:microsoft.com/office/officeart/2005/8/layout/orgChart1"/>
    <dgm:cxn modelId="{2E3B0926-B2BB-2D40-B193-DF55BE32635E}" type="presOf" srcId="{F7D07F2A-B295-3047-B138-36673594A538}" destId="{B50B4225-6E69-D641-B408-41C59D0A9AB3}" srcOrd="1" destOrd="0" presId="urn:microsoft.com/office/officeart/2005/8/layout/orgChart1"/>
    <dgm:cxn modelId="{CC41BB65-C770-2E4A-97D4-5481A548F285}" type="presOf" srcId="{73C0C5B3-8653-C343-A651-410EC163419A}" destId="{0AD62886-2466-6345-B400-FA805C068893}" srcOrd="0" destOrd="0" presId="urn:microsoft.com/office/officeart/2005/8/layout/orgChart1"/>
    <dgm:cxn modelId="{09869D9C-C2DC-A54E-8375-99890494A2AE}" type="presOf" srcId="{73C0C5B3-8653-C343-A651-410EC163419A}" destId="{6E31419F-9C29-A143-AECE-7E32F7767304}" srcOrd="1" destOrd="0" presId="urn:microsoft.com/office/officeart/2005/8/layout/orgChart1"/>
    <dgm:cxn modelId="{7EF5801C-8D55-C74A-921D-8443796DD9A8}" srcId="{A0DDB21C-0FDD-5B48-BB35-4FD9559B7A15}" destId="{82C4F5EB-C87D-134C-8A35-474BB7147F64}" srcOrd="1" destOrd="0" parTransId="{CBA8B910-C6A3-AD45-BD10-54A76E64CD39}" sibTransId="{A125F26B-3BBF-1343-AD00-290F424B619F}"/>
    <dgm:cxn modelId="{ABA79F83-7905-244D-8F68-95B7D8156179}" type="presOf" srcId="{A0DDB21C-0FDD-5B48-BB35-4FD9559B7A15}" destId="{82F6E2AA-2D94-F641-85D3-17396B54FDBA}" srcOrd="1" destOrd="0" presId="urn:microsoft.com/office/officeart/2005/8/layout/orgChart1"/>
    <dgm:cxn modelId="{A7AC0FF5-8CCA-0E49-A59A-0C7223F3D843}" srcId="{80FFA129-E48E-0649-A601-D30CF277AA3C}" destId="{73C0C5B3-8653-C343-A651-410EC163419A}" srcOrd="1" destOrd="0" parTransId="{D63D6D28-2F84-3943-BE85-C0049B5ED5A8}" sibTransId="{7193454C-17F0-3E4C-86C1-41364811CA9C}"/>
    <dgm:cxn modelId="{8159D5D3-3E82-EB4F-BB27-3E546CD2D842}" type="presOf" srcId="{DA99490E-659E-E24E-B7F4-FEFE6493834A}" destId="{7A89ABFA-50F6-494C-968C-694DFAECBCB3}" srcOrd="0" destOrd="0" presId="urn:microsoft.com/office/officeart/2005/8/layout/orgChart1"/>
    <dgm:cxn modelId="{66938834-BBE9-C045-A913-E37C3F255179}" type="presOf" srcId="{E3B5221C-16E1-3245-8058-89B0E1F87299}" destId="{543341BD-47B0-5542-84D1-420D4F754CAF}" srcOrd="0" destOrd="0" presId="urn:microsoft.com/office/officeart/2005/8/layout/orgChart1"/>
    <dgm:cxn modelId="{22425E54-1776-1948-85C9-E160C739F8AF}" srcId="{E3B5221C-16E1-3245-8058-89B0E1F87299}" destId="{EC6D23D5-298D-4C48-A428-E90255DD7C43}" srcOrd="1" destOrd="0" parTransId="{C6D0009D-50A3-9144-B21F-3083027DC8F2}" sibTransId="{2A054CFC-8DCA-354B-A010-529A4D05BA97}"/>
    <dgm:cxn modelId="{EE4E56C9-665A-7544-963C-14144511E5CC}" type="presOf" srcId="{EC6D23D5-298D-4C48-A428-E90255DD7C43}" destId="{80796E3A-424D-1043-9F38-53672D1C4F16}" srcOrd="1" destOrd="0" presId="urn:microsoft.com/office/officeart/2005/8/layout/orgChart1"/>
    <dgm:cxn modelId="{3BDAAE6F-C022-F043-8578-8F27B42E5BB6}" type="presOf" srcId="{DD3B7F4C-713F-774D-8B6F-978845DF83BD}" destId="{0904E172-425E-214D-A4A2-81BCFC2AE1A1}" srcOrd="0" destOrd="0" presId="urn:microsoft.com/office/officeart/2005/8/layout/orgChart1"/>
    <dgm:cxn modelId="{13AE39AE-2704-B347-8064-1A6CC21C6215}" type="presOf" srcId="{1F4EAF65-89ED-9F48-BF5C-3583DC36D1EA}" destId="{9F1E5F1C-792D-2741-BA14-084666EBA431}" srcOrd="0" destOrd="0" presId="urn:microsoft.com/office/officeart/2005/8/layout/orgChart1"/>
    <dgm:cxn modelId="{1DCFFED6-D950-594A-BE35-DE9309F65F33}" type="presOf" srcId="{58474079-4097-2043-8A13-8C72841D5F99}" destId="{36DD38D8-5148-6B45-B0B9-75BCDBD4F10F}" srcOrd="1" destOrd="0" presId="urn:microsoft.com/office/officeart/2005/8/layout/orgChart1"/>
    <dgm:cxn modelId="{3DD49ECA-FAD8-3C4E-8534-A68F3A0EE914}" type="presOf" srcId="{8FDF0A3B-929D-B44C-9CEF-57505CD2B7AE}" destId="{BCB093A5-8951-8144-9064-B1D9813564C3}" srcOrd="0" destOrd="0" presId="urn:microsoft.com/office/officeart/2005/8/layout/orgChart1"/>
    <dgm:cxn modelId="{AEEDB1B0-03C7-5142-84A1-508B614C1C54}" srcId="{DDEC0625-B5F0-7847-A996-A854E8CD154C}" destId="{B0F6E4D6-6EA2-DC48-99B5-EBB0814122F6}" srcOrd="0" destOrd="0" parTransId="{3735F704-5D51-D14C-8F3E-8C4387770ACE}" sibTransId="{09ECEFEB-D698-6345-921D-C41C55A9FA64}"/>
    <dgm:cxn modelId="{42C70D17-1D9D-344F-A28C-1D6221C0CD80}" srcId="{B0F6E4D6-6EA2-DC48-99B5-EBB0814122F6}" destId="{65169057-A958-9442-80CB-6E2A2B2CFA67}" srcOrd="1" destOrd="0" parTransId="{544513EC-F9B3-4848-9E4F-640ED241A1D0}" sibTransId="{A86AC981-2873-B84C-B35B-621DB3CBC5F0}"/>
    <dgm:cxn modelId="{30C215F2-24E8-0C4A-838D-5EE8BC11928D}" srcId="{A0DDB21C-0FDD-5B48-BB35-4FD9559B7A15}" destId="{1F4EAF65-89ED-9F48-BF5C-3583DC36D1EA}" srcOrd="0" destOrd="0" parTransId="{9B090817-CBE3-9D4F-8CD7-88A1B0EDB398}" sibTransId="{A06779E8-0A43-0244-8EF1-230B0047806E}"/>
    <dgm:cxn modelId="{486225C3-FF26-A940-BB61-01B9E4D571A6}" srcId="{58474079-4097-2043-8A13-8C72841D5F99}" destId="{85C71FF0-0F88-5C46-A531-6D357A2DF024}" srcOrd="0" destOrd="0" parTransId="{DD3B7F4C-713F-774D-8B6F-978845DF83BD}" sibTransId="{8B7AC31B-5F44-B649-840A-CA9F4E3DAC40}"/>
    <dgm:cxn modelId="{469477CE-8E87-464F-A984-D5C00E719D90}" type="presOf" srcId="{65169057-A958-9442-80CB-6E2A2B2CFA67}" destId="{C2AF26A7-214D-354A-BABF-6F76967576D3}" srcOrd="1" destOrd="0" presId="urn:microsoft.com/office/officeart/2005/8/layout/orgChart1"/>
    <dgm:cxn modelId="{2A89242F-0356-B84D-AA78-2A7BD15E04DB}" srcId="{F7D07F2A-B295-3047-B138-36673594A538}" destId="{E3B5221C-16E1-3245-8058-89B0E1F87299}" srcOrd="0" destOrd="0" parTransId="{1E2B73A5-542B-D048-8170-731B8F5F53F1}" sibTransId="{7A0CEF30-2B38-7246-A4B1-5D27F27A23B3}"/>
    <dgm:cxn modelId="{76426C9B-9EA4-8548-86BA-53468885352E}" type="presOf" srcId="{D63D6D28-2F84-3943-BE85-C0049B5ED5A8}" destId="{84F94048-D624-1544-8019-C9A69BF8C2A0}" srcOrd="0" destOrd="0" presId="urn:microsoft.com/office/officeart/2005/8/layout/orgChart1"/>
    <dgm:cxn modelId="{E0A3E403-D631-304F-B04E-6B0749CEAFAB}" type="presParOf" srcId="{D25B0DB9-A25A-2442-9DC7-360EBD722AE9}" destId="{8F76F0B0-28E2-E044-AD24-C0DD93F693C8}" srcOrd="0" destOrd="0" presId="urn:microsoft.com/office/officeart/2005/8/layout/orgChart1"/>
    <dgm:cxn modelId="{7E4D5067-FF96-2845-BAE3-A4A839552CC3}" type="presParOf" srcId="{8F76F0B0-28E2-E044-AD24-C0DD93F693C8}" destId="{9A6262E0-53A6-354E-9703-20912134C44A}" srcOrd="0" destOrd="0" presId="urn:microsoft.com/office/officeart/2005/8/layout/orgChart1"/>
    <dgm:cxn modelId="{29393C35-3DDB-FD4E-98E5-66160845724B}" type="presParOf" srcId="{9A6262E0-53A6-354E-9703-20912134C44A}" destId="{07330A03-7727-5D4F-96AD-39429A7A9818}" srcOrd="0" destOrd="0" presId="urn:microsoft.com/office/officeart/2005/8/layout/orgChart1"/>
    <dgm:cxn modelId="{429F5459-3A08-D04E-996B-0005227BA28F}" type="presParOf" srcId="{9A6262E0-53A6-354E-9703-20912134C44A}" destId="{DF390961-D789-9A46-BAD1-BDB20637706A}" srcOrd="1" destOrd="0" presId="urn:microsoft.com/office/officeart/2005/8/layout/orgChart1"/>
    <dgm:cxn modelId="{8C966060-E3B2-8E45-A78E-C61B7B93BDC3}" type="presParOf" srcId="{8F76F0B0-28E2-E044-AD24-C0DD93F693C8}" destId="{505E3A19-1576-8A4E-81CD-7E28EEA5A1DC}" srcOrd="1" destOrd="0" presId="urn:microsoft.com/office/officeart/2005/8/layout/orgChart1"/>
    <dgm:cxn modelId="{81F9C7B4-F7E1-C140-9F5F-F35F4EF4B958}" type="presParOf" srcId="{505E3A19-1576-8A4E-81CD-7E28EEA5A1DC}" destId="{204CCFD4-4142-8E48-9D7F-13E7E09ED70E}" srcOrd="0" destOrd="0" presId="urn:microsoft.com/office/officeart/2005/8/layout/orgChart1"/>
    <dgm:cxn modelId="{E21509E4-0D42-6743-832D-4086C0959ECE}" type="presParOf" srcId="{505E3A19-1576-8A4E-81CD-7E28EEA5A1DC}" destId="{9A5F0ABB-79CA-0F48-B23D-798C15676148}" srcOrd="1" destOrd="0" presId="urn:microsoft.com/office/officeart/2005/8/layout/orgChart1"/>
    <dgm:cxn modelId="{80BD8FE3-374C-984E-A847-BF17C8420A24}" type="presParOf" srcId="{9A5F0ABB-79CA-0F48-B23D-798C15676148}" destId="{89BBA9E6-257F-3942-B8A3-81982728F85A}" srcOrd="0" destOrd="0" presId="urn:microsoft.com/office/officeart/2005/8/layout/orgChart1"/>
    <dgm:cxn modelId="{18EDDDDE-AFF8-1049-AB23-F17AA21C5D7B}" type="presParOf" srcId="{89BBA9E6-257F-3942-B8A3-81982728F85A}" destId="{5A7D3EEE-7144-C644-9CE8-75810414A907}" srcOrd="0" destOrd="0" presId="urn:microsoft.com/office/officeart/2005/8/layout/orgChart1"/>
    <dgm:cxn modelId="{A68EB7DD-5A36-5B43-991F-8F2858733616}" type="presParOf" srcId="{89BBA9E6-257F-3942-B8A3-81982728F85A}" destId="{B50B4225-6E69-D641-B408-41C59D0A9AB3}" srcOrd="1" destOrd="0" presId="urn:microsoft.com/office/officeart/2005/8/layout/orgChart1"/>
    <dgm:cxn modelId="{F145C9F4-1A18-6341-917F-A2C5ABF23AD0}" type="presParOf" srcId="{9A5F0ABB-79CA-0F48-B23D-798C15676148}" destId="{F6906712-9CA6-C045-9E6E-363833C72B1D}" srcOrd="1" destOrd="0" presId="urn:microsoft.com/office/officeart/2005/8/layout/orgChart1"/>
    <dgm:cxn modelId="{D58C3F7C-D59F-1346-A2A1-206C77AD31C3}" type="presParOf" srcId="{F6906712-9CA6-C045-9E6E-363833C72B1D}" destId="{5BC9B151-1BA4-D145-9CB8-12515FE7F6C5}" srcOrd="0" destOrd="0" presId="urn:microsoft.com/office/officeart/2005/8/layout/orgChart1"/>
    <dgm:cxn modelId="{8AB1A73E-9BDD-AE40-B14F-BD2FD459329C}" type="presParOf" srcId="{F6906712-9CA6-C045-9E6E-363833C72B1D}" destId="{456EE04D-FC89-CC4D-9BC2-63F9C386E782}" srcOrd="1" destOrd="0" presId="urn:microsoft.com/office/officeart/2005/8/layout/orgChart1"/>
    <dgm:cxn modelId="{A7965016-19FE-D841-BA9B-C9A50159A330}" type="presParOf" srcId="{456EE04D-FC89-CC4D-9BC2-63F9C386E782}" destId="{0F3A14CA-E1F9-424C-8077-BF03743ACC52}" srcOrd="0" destOrd="0" presId="urn:microsoft.com/office/officeart/2005/8/layout/orgChart1"/>
    <dgm:cxn modelId="{D3EE1E66-7C46-CE4D-B9EA-34CB2D9EA10F}" type="presParOf" srcId="{0F3A14CA-E1F9-424C-8077-BF03743ACC52}" destId="{543341BD-47B0-5542-84D1-420D4F754CAF}" srcOrd="0" destOrd="0" presId="urn:microsoft.com/office/officeart/2005/8/layout/orgChart1"/>
    <dgm:cxn modelId="{4B9D56E6-9C62-D24D-9778-F9A874CF39C8}" type="presParOf" srcId="{0F3A14CA-E1F9-424C-8077-BF03743ACC52}" destId="{4B3D06FC-0831-AB4B-B523-C239C3E86CF1}" srcOrd="1" destOrd="0" presId="urn:microsoft.com/office/officeart/2005/8/layout/orgChart1"/>
    <dgm:cxn modelId="{B37CA033-AD81-6944-A303-1BD5A07E91B3}" type="presParOf" srcId="{456EE04D-FC89-CC4D-9BC2-63F9C386E782}" destId="{2A714A24-2448-0049-8994-B783FB475CAC}" srcOrd="1" destOrd="0" presId="urn:microsoft.com/office/officeart/2005/8/layout/orgChart1"/>
    <dgm:cxn modelId="{B7134496-842B-D044-9AA7-35DD42956AE8}" type="presParOf" srcId="{2A714A24-2448-0049-8994-B783FB475CAC}" destId="{7A89ABFA-50F6-494C-968C-694DFAECBCB3}" srcOrd="0" destOrd="0" presId="urn:microsoft.com/office/officeart/2005/8/layout/orgChart1"/>
    <dgm:cxn modelId="{631FCAA6-8B82-8D47-AB89-0A63B16A9B83}" type="presParOf" srcId="{2A714A24-2448-0049-8994-B783FB475CAC}" destId="{34D3E025-F896-5D45-8CD0-0D66492B63EA}" srcOrd="1" destOrd="0" presId="urn:microsoft.com/office/officeart/2005/8/layout/orgChart1"/>
    <dgm:cxn modelId="{95C89222-0C8E-2C48-A863-511BCAB80A37}" type="presParOf" srcId="{34D3E025-F896-5D45-8CD0-0D66492B63EA}" destId="{4A2E95EC-C095-D048-AAC5-010FC5364A2C}" srcOrd="0" destOrd="0" presId="urn:microsoft.com/office/officeart/2005/8/layout/orgChart1"/>
    <dgm:cxn modelId="{29184574-8E00-9148-B3FA-9C9F865A45EE}" type="presParOf" srcId="{4A2E95EC-C095-D048-AAC5-010FC5364A2C}" destId="{2979E57F-2775-5D4B-925F-6CAEB2728B1C}" srcOrd="0" destOrd="0" presId="urn:microsoft.com/office/officeart/2005/8/layout/orgChart1"/>
    <dgm:cxn modelId="{8BED7D5D-34A0-4642-A8D7-A96B224F2E6F}" type="presParOf" srcId="{4A2E95EC-C095-D048-AAC5-010FC5364A2C}" destId="{6D49C34F-8271-A540-852B-4366C813239C}" srcOrd="1" destOrd="0" presId="urn:microsoft.com/office/officeart/2005/8/layout/orgChart1"/>
    <dgm:cxn modelId="{01D1645D-D8A5-844F-90E3-A65B0BC11D02}" type="presParOf" srcId="{34D3E025-F896-5D45-8CD0-0D66492B63EA}" destId="{0B55442E-8155-EA4C-9889-7741E5C52D8A}" srcOrd="1" destOrd="0" presId="urn:microsoft.com/office/officeart/2005/8/layout/orgChart1"/>
    <dgm:cxn modelId="{C9AFA219-90D5-7C46-A09E-4882C67E06BF}" type="presParOf" srcId="{34D3E025-F896-5D45-8CD0-0D66492B63EA}" destId="{906C73ED-EC6A-D847-8115-605BBBF0D094}" srcOrd="2" destOrd="0" presId="urn:microsoft.com/office/officeart/2005/8/layout/orgChart1"/>
    <dgm:cxn modelId="{0FBEBA95-39EF-EE48-AE67-210DDC184C2F}" type="presParOf" srcId="{2A714A24-2448-0049-8994-B783FB475CAC}" destId="{A2667611-85A3-3D48-A517-36E35ADDCA8D}" srcOrd="2" destOrd="0" presId="urn:microsoft.com/office/officeart/2005/8/layout/orgChart1"/>
    <dgm:cxn modelId="{9E2E642A-723A-0E47-A6A2-50E637192251}" type="presParOf" srcId="{2A714A24-2448-0049-8994-B783FB475CAC}" destId="{407C715D-8BBD-DA4A-BA28-3FCB583C784A}" srcOrd="3" destOrd="0" presId="urn:microsoft.com/office/officeart/2005/8/layout/orgChart1"/>
    <dgm:cxn modelId="{9A514BBE-A689-E14B-ADDA-44C73CAEFFDE}" type="presParOf" srcId="{407C715D-8BBD-DA4A-BA28-3FCB583C784A}" destId="{F50BF4EC-CF72-3D4D-B604-5D0F0C54518C}" srcOrd="0" destOrd="0" presId="urn:microsoft.com/office/officeart/2005/8/layout/orgChart1"/>
    <dgm:cxn modelId="{476F7974-1BDB-9E48-933E-ED64DC9CA694}" type="presParOf" srcId="{F50BF4EC-CF72-3D4D-B604-5D0F0C54518C}" destId="{46EBFE1B-661F-7141-80B1-7F1FD355E3AD}" srcOrd="0" destOrd="0" presId="urn:microsoft.com/office/officeart/2005/8/layout/orgChart1"/>
    <dgm:cxn modelId="{8DB88946-DF67-9F48-8D3F-7CC9558EC3B2}" type="presParOf" srcId="{F50BF4EC-CF72-3D4D-B604-5D0F0C54518C}" destId="{80796E3A-424D-1043-9F38-53672D1C4F16}" srcOrd="1" destOrd="0" presId="urn:microsoft.com/office/officeart/2005/8/layout/orgChart1"/>
    <dgm:cxn modelId="{FB086918-5EB7-B94F-BC3C-6F46D1EFCB1B}" type="presParOf" srcId="{407C715D-8BBD-DA4A-BA28-3FCB583C784A}" destId="{6B47BC1F-040F-FA4B-B8D0-96F3F1B37711}" srcOrd="1" destOrd="0" presId="urn:microsoft.com/office/officeart/2005/8/layout/orgChart1"/>
    <dgm:cxn modelId="{E8DE784A-C8D8-6744-9F4E-71E34F4B4EDD}" type="presParOf" srcId="{407C715D-8BBD-DA4A-BA28-3FCB583C784A}" destId="{DC39CB7F-C1AD-1141-AB55-2622D19E367C}" srcOrd="2" destOrd="0" presId="urn:microsoft.com/office/officeart/2005/8/layout/orgChart1"/>
    <dgm:cxn modelId="{BBD00627-850E-E74C-8984-2A7EEE9E000E}" type="presParOf" srcId="{456EE04D-FC89-CC4D-9BC2-63F9C386E782}" destId="{C49E6F6C-3A8C-A548-A315-7FC22B2AFF0C}" srcOrd="2" destOrd="0" presId="urn:microsoft.com/office/officeart/2005/8/layout/orgChart1"/>
    <dgm:cxn modelId="{412EC172-F7CE-8A42-B492-352A43B2F840}" type="presParOf" srcId="{F6906712-9CA6-C045-9E6E-363833C72B1D}" destId="{AB359C00-8CA0-4B40-A380-8577C71E45B9}" srcOrd="2" destOrd="0" presId="urn:microsoft.com/office/officeart/2005/8/layout/orgChart1"/>
    <dgm:cxn modelId="{A66071D2-1AD8-D548-ABEC-098CF4B95180}" type="presParOf" srcId="{F6906712-9CA6-C045-9E6E-363833C72B1D}" destId="{8DBDC1A8-F928-7542-8AA2-BF3534D3B9D7}" srcOrd="3" destOrd="0" presId="urn:microsoft.com/office/officeart/2005/8/layout/orgChart1"/>
    <dgm:cxn modelId="{1893E5A8-0532-4844-9FDE-A16958CAFD98}" type="presParOf" srcId="{8DBDC1A8-F928-7542-8AA2-BF3534D3B9D7}" destId="{3AB2872E-203D-3E43-AEAC-5701EBE49BAE}" srcOrd="0" destOrd="0" presId="urn:microsoft.com/office/officeart/2005/8/layout/orgChart1"/>
    <dgm:cxn modelId="{3F69500E-A9E3-C84A-BFB7-775592124F53}" type="presParOf" srcId="{3AB2872E-203D-3E43-AEAC-5701EBE49BAE}" destId="{48296233-0EB3-2A4C-82FE-DC0BEF1617CA}" srcOrd="0" destOrd="0" presId="urn:microsoft.com/office/officeart/2005/8/layout/orgChart1"/>
    <dgm:cxn modelId="{A5EA4685-BCCC-E14D-A8DF-709A3919F87E}" type="presParOf" srcId="{3AB2872E-203D-3E43-AEAC-5701EBE49BAE}" destId="{D1DBA3E0-51A6-7846-807A-94AF02BACFF6}" srcOrd="1" destOrd="0" presId="urn:microsoft.com/office/officeart/2005/8/layout/orgChart1"/>
    <dgm:cxn modelId="{E54F14F7-27C3-4F4C-B9DD-11477025D5C5}" type="presParOf" srcId="{8DBDC1A8-F928-7542-8AA2-BF3534D3B9D7}" destId="{53FC88A1-3A40-B443-A11C-6F1EA6CCFEC4}" srcOrd="1" destOrd="0" presId="urn:microsoft.com/office/officeart/2005/8/layout/orgChart1"/>
    <dgm:cxn modelId="{D901D381-3835-B749-868B-B9FF708B1A45}" type="presParOf" srcId="{53FC88A1-3A40-B443-A11C-6F1EA6CCFEC4}" destId="{D6A922A2-DA14-9B4E-AB56-DF736C5A77EC}" srcOrd="0" destOrd="0" presId="urn:microsoft.com/office/officeart/2005/8/layout/orgChart1"/>
    <dgm:cxn modelId="{A3D1499B-C1FB-C64C-81EB-4C4752EB4880}" type="presParOf" srcId="{53FC88A1-3A40-B443-A11C-6F1EA6CCFEC4}" destId="{8DEC7313-04B8-6948-BE3E-22C407EBA7B8}" srcOrd="1" destOrd="0" presId="urn:microsoft.com/office/officeart/2005/8/layout/orgChart1"/>
    <dgm:cxn modelId="{82A606B4-A6A2-924F-A848-DC428859B0ED}" type="presParOf" srcId="{8DEC7313-04B8-6948-BE3E-22C407EBA7B8}" destId="{DBEC1EC6-FF71-C441-AB0A-0382FA180645}" srcOrd="0" destOrd="0" presId="urn:microsoft.com/office/officeart/2005/8/layout/orgChart1"/>
    <dgm:cxn modelId="{C9DCF8FD-0CC1-EC43-B4B0-FEB3DF9E039E}" type="presParOf" srcId="{DBEC1EC6-FF71-C441-AB0A-0382FA180645}" destId="{BCB093A5-8951-8144-9064-B1D9813564C3}" srcOrd="0" destOrd="0" presId="urn:microsoft.com/office/officeart/2005/8/layout/orgChart1"/>
    <dgm:cxn modelId="{B167825B-91E5-A246-9063-7DB0A23BB6D0}" type="presParOf" srcId="{DBEC1EC6-FF71-C441-AB0A-0382FA180645}" destId="{06533F41-23D3-604A-B527-637CA818E407}" srcOrd="1" destOrd="0" presId="urn:microsoft.com/office/officeart/2005/8/layout/orgChart1"/>
    <dgm:cxn modelId="{558BF579-FEE6-DC4F-B595-E8EF0DC1FC73}" type="presParOf" srcId="{8DEC7313-04B8-6948-BE3E-22C407EBA7B8}" destId="{04461A28-4AC7-614D-84DB-97D8FF970AB9}" srcOrd="1" destOrd="0" presId="urn:microsoft.com/office/officeart/2005/8/layout/orgChart1"/>
    <dgm:cxn modelId="{4687865B-0A89-E64C-9980-841D8B462CB5}" type="presParOf" srcId="{8DEC7313-04B8-6948-BE3E-22C407EBA7B8}" destId="{81A78555-DF09-2D48-8404-981D1BCB20E5}" srcOrd="2" destOrd="0" presId="urn:microsoft.com/office/officeart/2005/8/layout/orgChart1"/>
    <dgm:cxn modelId="{AA5C6733-5D99-D940-8F8D-D8864F7C2C85}" type="presParOf" srcId="{53FC88A1-3A40-B443-A11C-6F1EA6CCFEC4}" destId="{84F94048-D624-1544-8019-C9A69BF8C2A0}" srcOrd="2" destOrd="0" presId="urn:microsoft.com/office/officeart/2005/8/layout/orgChart1"/>
    <dgm:cxn modelId="{A8504C20-DF2E-834B-BE67-014FBAAA88F1}" type="presParOf" srcId="{53FC88A1-3A40-B443-A11C-6F1EA6CCFEC4}" destId="{62034F65-BC3F-C145-BD5D-026A751A010F}" srcOrd="3" destOrd="0" presId="urn:microsoft.com/office/officeart/2005/8/layout/orgChart1"/>
    <dgm:cxn modelId="{EC19351D-6D2D-CF48-ADC9-16D00EC62652}" type="presParOf" srcId="{62034F65-BC3F-C145-BD5D-026A751A010F}" destId="{15E05E5C-6F16-1B40-87B6-44B950A9D656}" srcOrd="0" destOrd="0" presId="urn:microsoft.com/office/officeart/2005/8/layout/orgChart1"/>
    <dgm:cxn modelId="{CDE65008-DE6A-4A41-8E57-4E81C795296C}" type="presParOf" srcId="{15E05E5C-6F16-1B40-87B6-44B950A9D656}" destId="{0AD62886-2466-6345-B400-FA805C068893}" srcOrd="0" destOrd="0" presId="urn:microsoft.com/office/officeart/2005/8/layout/orgChart1"/>
    <dgm:cxn modelId="{80677E43-27CB-394C-80E1-CCBFC82BAF57}" type="presParOf" srcId="{15E05E5C-6F16-1B40-87B6-44B950A9D656}" destId="{6E31419F-9C29-A143-AECE-7E32F7767304}" srcOrd="1" destOrd="0" presId="urn:microsoft.com/office/officeart/2005/8/layout/orgChart1"/>
    <dgm:cxn modelId="{2BA92A93-1900-B147-BF28-88DC3A516ED0}" type="presParOf" srcId="{62034F65-BC3F-C145-BD5D-026A751A010F}" destId="{BFBD2318-1E0C-1246-8BAB-51E4E89DA025}" srcOrd="1" destOrd="0" presId="urn:microsoft.com/office/officeart/2005/8/layout/orgChart1"/>
    <dgm:cxn modelId="{21F6AAC6-B685-C841-87AA-F24F60AD228B}" type="presParOf" srcId="{62034F65-BC3F-C145-BD5D-026A751A010F}" destId="{EFD1B08F-3D93-7E45-9BFA-2D6ED83BB2E2}" srcOrd="2" destOrd="0" presId="urn:microsoft.com/office/officeart/2005/8/layout/orgChart1"/>
    <dgm:cxn modelId="{0842B5A3-7A5F-E54D-90BC-52984480F659}" type="presParOf" srcId="{8DBDC1A8-F928-7542-8AA2-BF3534D3B9D7}" destId="{D1134C4B-4AA3-B540-8F22-F17F99D0E4C9}" srcOrd="2" destOrd="0" presId="urn:microsoft.com/office/officeart/2005/8/layout/orgChart1"/>
    <dgm:cxn modelId="{912195B6-CBFE-5540-9870-D5CBAD3B2DB9}" type="presParOf" srcId="{9A5F0ABB-79CA-0F48-B23D-798C15676148}" destId="{6C2D3BAA-EE08-FD45-865D-1E12FCFC9EF2}" srcOrd="2" destOrd="0" presId="urn:microsoft.com/office/officeart/2005/8/layout/orgChart1"/>
    <dgm:cxn modelId="{A0D19D6A-3AC8-9341-8D39-5F6A71D75448}" type="presParOf" srcId="{505E3A19-1576-8A4E-81CD-7E28EEA5A1DC}" destId="{00D5BEFC-0DCE-FB45-9641-3FD658A6C758}" srcOrd="2" destOrd="0" presId="urn:microsoft.com/office/officeart/2005/8/layout/orgChart1"/>
    <dgm:cxn modelId="{D16240CD-0AAC-034E-8A6E-5B1D366CCC0E}" type="presParOf" srcId="{505E3A19-1576-8A4E-81CD-7E28EEA5A1DC}" destId="{03CCAB21-7427-764B-968F-2FA13D56DF7D}" srcOrd="3" destOrd="0" presId="urn:microsoft.com/office/officeart/2005/8/layout/orgChart1"/>
    <dgm:cxn modelId="{14E9EEA0-C667-6C44-9663-72DD824CA073}" type="presParOf" srcId="{03CCAB21-7427-764B-968F-2FA13D56DF7D}" destId="{FA811888-0911-DD48-A11D-870654312979}" srcOrd="0" destOrd="0" presId="urn:microsoft.com/office/officeart/2005/8/layout/orgChart1"/>
    <dgm:cxn modelId="{1BC2876B-50C0-ED42-BD32-482C3C1BAD90}" type="presParOf" srcId="{FA811888-0911-DD48-A11D-870654312979}" destId="{77742FE0-7412-5B49-B468-530F4103BC24}" srcOrd="0" destOrd="0" presId="urn:microsoft.com/office/officeart/2005/8/layout/orgChart1"/>
    <dgm:cxn modelId="{61787523-D33D-D245-BE32-B3C6981128E1}" type="presParOf" srcId="{FA811888-0911-DD48-A11D-870654312979}" destId="{C2AF26A7-214D-354A-BABF-6F76967576D3}" srcOrd="1" destOrd="0" presId="urn:microsoft.com/office/officeart/2005/8/layout/orgChart1"/>
    <dgm:cxn modelId="{80C7BAA2-C0ED-464B-9317-D0C8710D40AC}" type="presParOf" srcId="{03CCAB21-7427-764B-968F-2FA13D56DF7D}" destId="{12B19585-6C39-0441-B0A4-BA9888885FEE}" srcOrd="1" destOrd="0" presId="urn:microsoft.com/office/officeart/2005/8/layout/orgChart1"/>
    <dgm:cxn modelId="{CAB82EAD-F8C4-184F-A44A-F8B80CADC144}" type="presParOf" srcId="{12B19585-6C39-0441-B0A4-BA9888885FEE}" destId="{0FAEDCC5-F1D7-5442-84F0-57DDDC096607}" srcOrd="0" destOrd="0" presId="urn:microsoft.com/office/officeart/2005/8/layout/orgChart1"/>
    <dgm:cxn modelId="{006EED76-12C1-9A45-A602-947681F63B59}" type="presParOf" srcId="{12B19585-6C39-0441-B0A4-BA9888885FEE}" destId="{561228FF-701B-0547-ACD5-E3B193B1AB59}" srcOrd="1" destOrd="0" presId="urn:microsoft.com/office/officeart/2005/8/layout/orgChart1"/>
    <dgm:cxn modelId="{A8517E07-ED29-BA45-84C1-41CFC25BFB48}" type="presParOf" srcId="{561228FF-701B-0547-ACD5-E3B193B1AB59}" destId="{F29AFE16-7887-3A41-8998-9C85A199DF61}" srcOrd="0" destOrd="0" presId="urn:microsoft.com/office/officeart/2005/8/layout/orgChart1"/>
    <dgm:cxn modelId="{EE3C1132-1D53-704F-993D-105A53073B3C}" type="presParOf" srcId="{F29AFE16-7887-3A41-8998-9C85A199DF61}" destId="{23FCFF76-EE62-A34E-B8C2-6A83EBC07824}" srcOrd="0" destOrd="0" presId="urn:microsoft.com/office/officeart/2005/8/layout/orgChart1"/>
    <dgm:cxn modelId="{85261AE8-D978-104E-83B0-64F9758CE71D}" type="presParOf" srcId="{F29AFE16-7887-3A41-8998-9C85A199DF61}" destId="{82F6E2AA-2D94-F641-85D3-17396B54FDBA}" srcOrd="1" destOrd="0" presId="urn:microsoft.com/office/officeart/2005/8/layout/orgChart1"/>
    <dgm:cxn modelId="{D314A054-FB6A-D64F-ACD4-D2CB189731B0}" type="presParOf" srcId="{561228FF-701B-0547-ACD5-E3B193B1AB59}" destId="{62C9517C-848B-7841-AB76-D6E5008724E2}" srcOrd="1" destOrd="0" presId="urn:microsoft.com/office/officeart/2005/8/layout/orgChart1"/>
    <dgm:cxn modelId="{7098BFB3-7C36-5D40-B774-1B50CBF6B1A3}" type="presParOf" srcId="{62C9517C-848B-7841-AB76-D6E5008724E2}" destId="{B5A98CA1-0ECE-A042-AC44-C6059BBB180E}" srcOrd="0" destOrd="0" presId="urn:microsoft.com/office/officeart/2005/8/layout/orgChart1"/>
    <dgm:cxn modelId="{E3BBA9DC-8D1F-E94E-9043-4DB64F2D4F2F}" type="presParOf" srcId="{62C9517C-848B-7841-AB76-D6E5008724E2}" destId="{C7E37AA1-8D8E-E340-90AE-90B5D2901C93}" srcOrd="1" destOrd="0" presId="urn:microsoft.com/office/officeart/2005/8/layout/orgChart1"/>
    <dgm:cxn modelId="{3F1A0417-C700-984C-B8EF-F906F4077D05}" type="presParOf" srcId="{C7E37AA1-8D8E-E340-90AE-90B5D2901C93}" destId="{DE7D5834-34BB-0D43-BFC7-5EA1766FDC37}" srcOrd="0" destOrd="0" presId="urn:microsoft.com/office/officeart/2005/8/layout/orgChart1"/>
    <dgm:cxn modelId="{2412ABEF-AC21-C649-B4E7-13FC5D7D9FF6}" type="presParOf" srcId="{DE7D5834-34BB-0D43-BFC7-5EA1766FDC37}" destId="{9F1E5F1C-792D-2741-BA14-084666EBA431}" srcOrd="0" destOrd="0" presId="urn:microsoft.com/office/officeart/2005/8/layout/orgChart1"/>
    <dgm:cxn modelId="{74F17F51-6AF5-4744-A874-3E9123430C46}" type="presParOf" srcId="{DE7D5834-34BB-0D43-BFC7-5EA1766FDC37}" destId="{363C4A55-9EAA-9545-909B-A8BEFE211DC3}" srcOrd="1" destOrd="0" presId="urn:microsoft.com/office/officeart/2005/8/layout/orgChart1"/>
    <dgm:cxn modelId="{5D227F82-C562-8E4A-A336-586E28ED8097}" type="presParOf" srcId="{C7E37AA1-8D8E-E340-90AE-90B5D2901C93}" destId="{7950A234-F4D7-634D-B8AC-141B9DE0C271}" srcOrd="1" destOrd="0" presId="urn:microsoft.com/office/officeart/2005/8/layout/orgChart1"/>
    <dgm:cxn modelId="{10513255-B8A7-DE47-900D-A04A6C9E1B1E}" type="presParOf" srcId="{C7E37AA1-8D8E-E340-90AE-90B5D2901C93}" destId="{BCD0826F-3B33-BE45-9A2B-1A21C78055FC}" srcOrd="2" destOrd="0" presId="urn:microsoft.com/office/officeart/2005/8/layout/orgChart1"/>
    <dgm:cxn modelId="{C27881A5-5288-FF4A-90E6-F106CC8E2023}" type="presParOf" srcId="{62C9517C-848B-7841-AB76-D6E5008724E2}" destId="{488831A6-6601-B540-B316-6E685D3BB261}" srcOrd="2" destOrd="0" presId="urn:microsoft.com/office/officeart/2005/8/layout/orgChart1"/>
    <dgm:cxn modelId="{46A49515-E8E9-884B-ABAF-CBE2D42418BE}" type="presParOf" srcId="{62C9517C-848B-7841-AB76-D6E5008724E2}" destId="{D204B049-2CDB-3346-896E-DA4B0C26620A}" srcOrd="3" destOrd="0" presId="urn:microsoft.com/office/officeart/2005/8/layout/orgChart1"/>
    <dgm:cxn modelId="{B133A8B2-F252-864A-9230-5032DC19DDB2}" type="presParOf" srcId="{D204B049-2CDB-3346-896E-DA4B0C26620A}" destId="{E0C48348-2878-E443-83B4-F0C90EAE3D4D}" srcOrd="0" destOrd="0" presId="urn:microsoft.com/office/officeart/2005/8/layout/orgChart1"/>
    <dgm:cxn modelId="{F9394BE4-D2AC-884D-BC14-DB65E5E306B5}" type="presParOf" srcId="{E0C48348-2878-E443-83B4-F0C90EAE3D4D}" destId="{B5A9AE84-42FB-5243-8587-A07C59653441}" srcOrd="0" destOrd="0" presId="urn:microsoft.com/office/officeart/2005/8/layout/orgChart1"/>
    <dgm:cxn modelId="{08F1A65A-2336-E742-A1F3-F1C57561103A}" type="presParOf" srcId="{E0C48348-2878-E443-83B4-F0C90EAE3D4D}" destId="{BCB12FA0-E597-EF4B-BC57-9FB306965E3A}" srcOrd="1" destOrd="0" presId="urn:microsoft.com/office/officeart/2005/8/layout/orgChart1"/>
    <dgm:cxn modelId="{21688889-F9B1-6147-A3F7-DBF207CC0EF6}" type="presParOf" srcId="{D204B049-2CDB-3346-896E-DA4B0C26620A}" destId="{BD4C6CD5-30DC-F94F-82CC-1026A7F1FD28}" srcOrd="1" destOrd="0" presId="urn:microsoft.com/office/officeart/2005/8/layout/orgChart1"/>
    <dgm:cxn modelId="{EB133865-89E4-BA40-A867-3539D4247F31}" type="presParOf" srcId="{D204B049-2CDB-3346-896E-DA4B0C26620A}" destId="{6B86FBD6-AB24-774B-B7B1-8BFED34BCFE3}" srcOrd="2" destOrd="0" presId="urn:microsoft.com/office/officeart/2005/8/layout/orgChart1"/>
    <dgm:cxn modelId="{9F6EBD0E-B9D7-6345-96BF-7BC9D9C707D7}" type="presParOf" srcId="{561228FF-701B-0547-ACD5-E3B193B1AB59}" destId="{359A9A94-09CB-AB43-8B75-DDB85DDB6FE9}" srcOrd="2" destOrd="0" presId="urn:microsoft.com/office/officeart/2005/8/layout/orgChart1"/>
    <dgm:cxn modelId="{7E57DAD9-93FF-084C-AB33-E02FC460521A}" type="presParOf" srcId="{12B19585-6C39-0441-B0A4-BA9888885FEE}" destId="{2E6FBECB-0A8D-CB4B-A817-3405B9DD85F8}" srcOrd="2" destOrd="0" presId="urn:microsoft.com/office/officeart/2005/8/layout/orgChart1"/>
    <dgm:cxn modelId="{8435EE37-1CEA-9C49-82FC-B4D64F4D81ED}" type="presParOf" srcId="{12B19585-6C39-0441-B0A4-BA9888885FEE}" destId="{BCF6C23F-2C20-E744-809C-26DCACDD5B17}" srcOrd="3" destOrd="0" presId="urn:microsoft.com/office/officeart/2005/8/layout/orgChart1"/>
    <dgm:cxn modelId="{CE121D9E-F549-BC48-9ABF-28E3277CEA21}" type="presParOf" srcId="{BCF6C23F-2C20-E744-809C-26DCACDD5B17}" destId="{B58F3B89-6EDC-2149-876D-B006140C2C9E}" srcOrd="0" destOrd="0" presId="urn:microsoft.com/office/officeart/2005/8/layout/orgChart1"/>
    <dgm:cxn modelId="{4116EE98-8A42-5F45-A2A5-1BB09381F858}" type="presParOf" srcId="{B58F3B89-6EDC-2149-876D-B006140C2C9E}" destId="{027458A9-E966-E645-B4FE-9BBE279A3F5E}" srcOrd="0" destOrd="0" presId="urn:microsoft.com/office/officeart/2005/8/layout/orgChart1"/>
    <dgm:cxn modelId="{69AADCC8-CE0C-834E-BA4E-B97E66F464F0}" type="presParOf" srcId="{B58F3B89-6EDC-2149-876D-B006140C2C9E}" destId="{36DD38D8-5148-6B45-B0B9-75BCDBD4F10F}" srcOrd="1" destOrd="0" presId="urn:microsoft.com/office/officeart/2005/8/layout/orgChart1"/>
    <dgm:cxn modelId="{068047CA-65C7-8D4B-8D3D-4E8181580B82}" type="presParOf" srcId="{BCF6C23F-2C20-E744-809C-26DCACDD5B17}" destId="{D1A564BD-65B1-0F47-8E82-50303AE558EE}" srcOrd="1" destOrd="0" presId="urn:microsoft.com/office/officeart/2005/8/layout/orgChart1"/>
    <dgm:cxn modelId="{602F10BB-1975-944E-9826-80DB599D7615}" type="presParOf" srcId="{D1A564BD-65B1-0F47-8E82-50303AE558EE}" destId="{0904E172-425E-214D-A4A2-81BCFC2AE1A1}" srcOrd="0" destOrd="0" presId="urn:microsoft.com/office/officeart/2005/8/layout/orgChart1"/>
    <dgm:cxn modelId="{4A9FD129-A781-0942-A9B9-6F883FA1E1BF}" type="presParOf" srcId="{D1A564BD-65B1-0F47-8E82-50303AE558EE}" destId="{91FCBC4A-FBCF-2043-860A-D5944AFA1F26}" srcOrd="1" destOrd="0" presId="urn:microsoft.com/office/officeart/2005/8/layout/orgChart1"/>
    <dgm:cxn modelId="{8A94A01E-B65D-EA4B-A974-12D06113DCF6}" type="presParOf" srcId="{91FCBC4A-FBCF-2043-860A-D5944AFA1F26}" destId="{102EF8F2-15DE-F144-AB52-14D7975DD4F2}" srcOrd="0" destOrd="0" presId="urn:microsoft.com/office/officeart/2005/8/layout/orgChart1"/>
    <dgm:cxn modelId="{675AC8ED-1AA1-FD40-8C4A-A29A58D1F187}" type="presParOf" srcId="{102EF8F2-15DE-F144-AB52-14D7975DD4F2}" destId="{08DBE9EC-B453-4E48-817D-E7CACEB8C705}" srcOrd="0" destOrd="0" presId="urn:microsoft.com/office/officeart/2005/8/layout/orgChart1"/>
    <dgm:cxn modelId="{8245884C-E887-9C44-B604-C6F9D19ADCED}" type="presParOf" srcId="{102EF8F2-15DE-F144-AB52-14D7975DD4F2}" destId="{E71AD2AA-B225-414C-B171-8E0E641CB048}" srcOrd="1" destOrd="0" presId="urn:microsoft.com/office/officeart/2005/8/layout/orgChart1"/>
    <dgm:cxn modelId="{49A723B7-DB8C-8B47-B434-6FE716BCB6B4}" type="presParOf" srcId="{91FCBC4A-FBCF-2043-860A-D5944AFA1F26}" destId="{7CF3ACE2-4C6A-074D-B743-FBA303DB0A51}" srcOrd="1" destOrd="0" presId="urn:microsoft.com/office/officeart/2005/8/layout/orgChart1"/>
    <dgm:cxn modelId="{15E5171A-6352-5D4E-B4C5-F1F069B797FE}" type="presParOf" srcId="{91FCBC4A-FBCF-2043-860A-D5944AFA1F26}" destId="{99758E0E-B1B3-094B-961C-474ADD9617FE}" srcOrd="2" destOrd="0" presId="urn:microsoft.com/office/officeart/2005/8/layout/orgChart1"/>
    <dgm:cxn modelId="{9459D679-F00C-3C44-8DE9-FBF977DDE163}" type="presParOf" srcId="{D1A564BD-65B1-0F47-8E82-50303AE558EE}" destId="{66D00E29-AF3E-F54F-990B-41D93A679EC5}" srcOrd="2" destOrd="0" presId="urn:microsoft.com/office/officeart/2005/8/layout/orgChart1"/>
    <dgm:cxn modelId="{73454C62-F08A-7046-BB68-DAAE3D937F66}" type="presParOf" srcId="{D1A564BD-65B1-0F47-8E82-50303AE558EE}" destId="{C61D685C-C065-2541-87B5-C584000960AE}" srcOrd="3" destOrd="0" presId="urn:microsoft.com/office/officeart/2005/8/layout/orgChart1"/>
    <dgm:cxn modelId="{EE66ED29-3726-4F4C-BBFC-CFC80DF95E52}" type="presParOf" srcId="{C61D685C-C065-2541-87B5-C584000960AE}" destId="{745E0886-763C-8244-B631-A7B35D3BE823}" srcOrd="0" destOrd="0" presId="urn:microsoft.com/office/officeart/2005/8/layout/orgChart1"/>
    <dgm:cxn modelId="{A528E093-EB8C-8E4F-A077-9D0125D1B805}" type="presParOf" srcId="{745E0886-763C-8244-B631-A7B35D3BE823}" destId="{EC528B98-AA21-4642-B81D-6F057A20E555}" srcOrd="0" destOrd="0" presId="urn:microsoft.com/office/officeart/2005/8/layout/orgChart1"/>
    <dgm:cxn modelId="{089A7037-BECE-DD49-B950-BD74EC421147}" type="presParOf" srcId="{745E0886-763C-8244-B631-A7B35D3BE823}" destId="{59D326BF-293A-764D-B11D-C6A5F0B8819D}" srcOrd="1" destOrd="0" presId="urn:microsoft.com/office/officeart/2005/8/layout/orgChart1"/>
    <dgm:cxn modelId="{C9F71E80-FBE7-784C-9447-DA0E79595D71}" type="presParOf" srcId="{C61D685C-C065-2541-87B5-C584000960AE}" destId="{F2EE50C4-31C1-384D-95B2-BDE186EBC22E}" srcOrd="1" destOrd="0" presId="urn:microsoft.com/office/officeart/2005/8/layout/orgChart1"/>
    <dgm:cxn modelId="{F9D6B37F-D31F-6F46-9C96-42264506D402}" type="presParOf" srcId="{C61D685C-C065-2541-87B5-C584000960AE}" destId="{04990AF8-B1E5-1140-B591-9506F616B80F}" srcOrd="2" destOrd="0" presId="urn:microsoft.com/office/officeart/2005/8/layout/orgChart1"/>
    <dgm:cxn modelId="{994EB5C5-09F2-4046-9E41-D99D697CCEF1}" type="presParOf" srcId="{BCF6C23F-2C20-E744-809C-26DCACDD5B17}" destId="{0C5DA430-1AFB-D148-8C99-B0BFC062296D}" srcOrd="2" destOrd="0" presId="urn:microsoft.com/office/officeart/2005/8/layout/orgChart1"/>
    <dgm:cxn modelId="{8D591BE2-92F5-4C42-AF23-4721D95CBEBE}" type="presParOf" srcId="{03CCAB21-7427-764B-968F-2FA13D56DF7D}" destId="{53248CBE-E7C7-C14B-9BF1-636052BAAB16}" srcOrd="2" destOrd="0" presId="urn:microsoft.com/office/officeart/2005/8/layout/orgChart1"/>
    <dgm:cxn modelId="{8281BDBA-8F89-1E46-B6A1-307BA59CDEEA}" type="presParOf" srcId="{8F76F0B0-28E2-E044-AD24-C0DD93F693C8}" destId="{EF207FEE-AD96-1144-8601-DBE452F31540}" srcOrd="2" destOrd="0" presId="urn:microsoft.com/office/officeart/2005/8/layout/orgChart1"/>
  </dgm:cxnLst>
  <dgm:bg/>
  <dgm:whole>
    <a:ln w="15875" cap="flat" cmpd="sng" algn="ctr">
      <a:solidFill>
        <a:schemeClr val="accent1">
          <a:shade val="60000"/>
          <a:hueOff val="0"/>
          <a:satOff val="0"/>
          <a:lumOff val="0"/>
        </a:schemeClr>
      </a:solidFill>
      <a:prstDash val="solid"/>
      <a:round/>
      <a:headEnd type="none" w="med" len="med"/>
      <a:tailEnd type="none" w="med" len="med"/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6D00E29-AF3E-F54F-990B-41D93A679EC5}">
      <dsp:nvSpPr>
        <dsp:cNvPr id="0" name=""/>
        <dsp:cNvSpPr/>
      </dsp:nvSpPr>
      <dsp:spPr>
        <a:xfrm>
          <a:off x="5396725" y="2455810"/>
          <a:ext cx="265618" cy="1062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62176"/>
              </a:lnTo>
              <a:lnTo>
                <a:pt x="265618" y="106217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904E172-425E-214D-A4A2-81BCFC2AE1A1}">
      <dsp:nvSpPr>
        <dsp:cNvPr id="0" name=""/>
        <dsp:cNvSpPr/>
      </dsp:nvSpPr>
      <dsp:spPr>
        <a:xfrm>
          <a:off x="5396725" y="2455810"/>
          <a:ext cx="265618" cy="4176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7607"/>
              </a:lnTo>
              <a:lnTo>
                <a:pt x="265618" y="417607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E6FBECB-0A8D-CB4B-A817-3405B9DD85F8}">
      <dsp:nvSpPr>
        <dsp:cNvPr id="0" name=""/>
        <dsp:cNvSpPr/>
      </dsp:nvSpPr>
      <dsp:spPr>
        <a:xfrm>
          <a:off x="5235274" y="1811242"/>
          <a:ext cx="869767" cy="1906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5323"/>
              </a:lnTo>
              <a:lnTo>
                <a:pt x="869767" y="95323"/>
              </a:lnTo>
              <a:lnTo>
                <a:pt x="869767" y="19064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88831A6-6601-B540-B316-6E685D3BB261}">
      <dsp:nvSpPr>
        <dsp:cNvPr id="0" name=""/>
        <dsp:cNvSpPr/>
      </dsp:nvSpPr>
      <dsp:spPr>
        <a:xfrm>
          <a:off x="3634998" y="2455810"/>
          <a:ext cx="232333" cy="1062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62176"/>
              </a:lnTo>
              <a:lnTo>
                <a:pt x="232333" y="106217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5A98CA1-0ECE-A042-AC44-C6059BBB180E}">
      <dsp:nvSpPr>
        <dsp:cNvPr id="0" name=""/>
        <dsp:cNvSpPr/>
      </dsp:nvSpPr>
      <dsp:spPr>
        <a:xfrm>
          <a:off x="3634998" y="2455810"/>
          <a:ext cx="232333" cy="4176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7607"/>
              </a:lnTo>
              <a:lnTo>
                <a:pt x="232333" y="417607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AEDCC5-F1D7-5442-84F0-57DDDC096607}">
      <dsp:nvSpPr>
        <dsp:cNvPr id="0" name=""/>
        <dsp:cNvSpPr/>
      </dsp:nvSpPr>
      <dsp:spPr>
        <a:xfrm>
          <a:off x="4254554" y="1811242"/>
          <a:ext cx="980719" cy="190646"/>
        </a:xfrm>
        <a:custGeom>
          <a:avLst/>
          <a:gdLst/>
          <a:ahLst/>
          <a:cxnLst/>
          <a:rect l="0" t="0" r="0" b="0"/>
          <a:pathLst>
            <a:path>
              <a:moveTo>
                <a:pt x="980719" y="0"/>
              </a:moveTo>
              <a:lnTo>
                <a:pt x="980719" y="95323"/>
              </a:lnTo>
              <a:lnTo>
                <a:pt x="0" y="95323"/>
              </a:lnTo>
              <a:lnTo>
                <a:pt x="0" y="19064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D5BEFC-0DCE-FB45-9641-3FD658A6C758}">
      <dsp:nvSpPr>
        <dsp:cNvPr id="0" name=""/>
        <dsp:cNvSpPr/>
      </dsp:nvSpPr>
      <dsp:spPr>
        <a:xfrm>
          <a:off x="3420206" y="1166673"/>
          <a:ext cx="1815068" cy="1906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5323"/>
              </a:lnTo>
              <a:lnTo>
                <a:pt x="1815068" y="95323"/>
              </a:lnTo>
              <a:lnTo>
                <a:pt x="1815068" y="190646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4F94048-D624-1544-8019-C9A69BF8C2A0}">
      <dsp:nvSpPr>
        <dsp:cNvPr id="0" name=""/>
        <dsp:cNvSpPr/>
      </dsp:nvSpPr>
      <dsp:spPr>
        <a:xfrm>
          <a:off x="1922401" y="2455810"/>
          <a:ext cx="227843" cy="1062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62176"/>
              </a:lnTo>
              <a:lnTo>
                <a:pt x="227843" y="106217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6A922A2-DA14-9B4E-AB56-DF736C5A77EC}">
      <dsp:nvSpPr>
        <dsp:cNvPr id="0" name=""/>
        <dsp:cNvSpPr/>
      </dsp:nvSpPr>
      <dsp:spPr>
        <a:xfrm>
          <a:off x="1922401" y="2455810"/>
          <a:ext cx="227843" cy="4176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7607"/>
              </a:lnTo>
              <a:lnTo>
                <a:pt x="227843" y="417607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359C00-8CA0-4B40-A380-8577C71E45B9}">
      <dsp:nvSpPr>
        <dsp:cNvPr id="0" name=""/>
        <dsp:cNvSpPr/>
      </dsp:nvSpPr>
      <dsp:spPr>
        <a:xfrm>
          <a:off x="1645187" y="1811242"/>
          <a:ext cx="884797" cy="1906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5323"/>
              </a:lnTo>
              <a:lnTo>
                <a:pt x="884797" y="95323"/>
              </a:lnTo>
              <a:lnTo>
                <a:pt x="884797" y="19064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667611-85A3-3D48-A517-36E35ADDCA8D}">
      <dsp:nvSpPr>
        <dsp:cNvPr id="0" name=""/>
        <dsp:cNvSpPr/>
      </dsp:nvSpPr>
      <dsp:spPr>
        <a:xfrm>
          <a:off x="158806" y="2455810"/>
          <a:ext cx="236842" cy="1062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62176"/>
              </a:lnTo>
              <a:lnTo>
                <a:pt x="236842" y="106217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89ABFA-50F6-494C-968C-694DFAECBCB3}">
      <dsp:nvSpPr>
        <dsp:cNvPr id="0" name=""/>
        <dsp:cNvSpPr/>
      </dsp:nvSpPr>
      <dsp:spPr>
        <a:xfrm>
          <a:off x="158806" y="2455810"/>
          <a:ext cx="236842" cy="4176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7607"/>
              </a:lnTo>
              <a:lnTo>
                <a:pt x="236842" y="417607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C9B151-1BA4-D145-9CB8-12515FE7F6C5}">
      <dsp:nvSpPr>
        <dsp:cNvPr id="0" name=""/>
        <dsp:cNvSpPr/>
      </dsp:nvSpPr>
      <dsp:spPr>
        <a:xfrm>
          <a:off x="790385" y="1811242"/>
          <a:ext cx="854802" cy="190646"/>
        </a:xfrm>
        <a:custGeom>
          <a:avLst/>
          <a:gdLst/>
          <a:ahLst/>
          <a:cxnLst/>
          <a:rect l="0" t="0" r="0" b="0"/>
          <a:pathLst>
            <a:path>
              <a:moveTo>
                <a:pt x="854802" y="0"/>
              </a:moveTo>
              <a:lnTo>
                <a:pt x="854802" y="95323"/>
              </a:lnTo>
              <a:lnTo>
                <a:pt x="0" y="95323"/>
              </a:lnTo>
              <a:lnTo>
                <a:pt x="0" y="190646"/>
              </a:lnTo>
            </a:path>
          </a:pathLst>
        </a:custGeom>
        <a:noFill/>
        <a:ln w="952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04CCFD4-4142-8E48-9D7F-13E7E09ED70E}">
      <dsp:nvSpPr>
        <dsp:cNvPr id="0" name=""/>
        <dsp:cNvSpPr/>
      </dsp:nvSpPr>
      <dsp:spPr>
        <a:xfrm>
          <a:off x="1645187" y="1166673"/>
          <a:ext cx="1775018" cy="190646"/>
        </a:xfrm>
        <a:custGeom>
          <a:avLst/>
          <a:gdLst/>
          <a:ahLst/>
          <a:cxnLst/>
          <a:rect l="0" t="0" r="0" b="0"/>
          <a:pathLst>
            <a:path>
              <a:moveTo>
                <a:pt x="1775018" y="0"/>
              </a:moveTo>
              <a:lnTo>
                <a:pt x="1775018" y="95323"/>
              </a:lnTo>
              <a:lnTo>
                <a:pt x="0" y="95323"/>
              </a:lnTo>
              <a:lnTo>
                <a:pt x="0" y="190646"/>
              </a:lnTo>
            </a:path>
          </a:pathLst>
        </a:custGeom>
        <a:noFill/>
        <a:ln w="9525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7330A03-7727-5D4F-96AD-39429A7A9818}">
      <dsp:nvSpPr>
        <dsp:cNvPr id="0" name=""/>
        <dsp:cNvSpPr/>
      </dsp:nvSpPr>
      <dsp:spPr>
        <a:xfrm>
          <a:off x="2966284" y="712752"/>
          <a:ext cx="907842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技术总监</a:t>
          </a:r>
        </a:p>
      </dsp:txBody>
      <dsp:txXfrm>
        <a:off x="2966284" y="712752"/>
        <a:ext cx="907842" cy="453921"/>
      </dsp:txXfrm>
    </dsp:sp>
    <dsp:sp modelId="{5A7D3EEE-7144-C644-9CE8-75810414A907}">
      <dsp:nvSpPr>
        <dsp:cNvPr id="0" name=""/>
        <dsp:cNvSpPr/>
      </dsp:nvSpPr>
      <dsp:spPr>
        <a:xfrm>
          <a:off x="784284" y="1357320"/>
          <a:ext cx="1721805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长沙研发中心</a:t>
          </a:r>
        </a:p>
      </dsp:txBody>
      <dsp:txXfrm>
        <a:off x="784284" y="1357320"/>
        <a:ext cx="1721805" cy="453921"/>
      </dsp:txXfrm>
    </dsp:sp>
    <dsp:sp modelId="{543341BD-47B0-5542-84D1-420D4F754CAF}">
      <dsp:nvSpPr>
        <dsp:cNvPr id="0" name=""/>
        <dsp:cNvSpPr/>
      </dsp:nvSpPr>
      <dsp:spPr>
        <a:xfrm>
          <a:off x="911" y="2001889"/>
          <a:ext cx="1578947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项目经理</a:t>
          </a:r>
        </a:p>
      </dsp:txBody>
      <dsp:txXfrm>
        <a:off x="911" y="2001889"/>
        <a:ext cx="1578947" cy="453921"/>
      </dsp:txXfrm>
    </dsp:sp>
    <dsp:sp modelId="{2979E57F-2775-5D4B-925F-6CAEB2728B1C}">
      <dsp:nvSpPr>
        <dsp:cNvPr id="0" name=""/>
        <dsp:cNvSpPr/>
      </dsp:nvSpPr>
      <dsp:spPr>
        <a:xfrm>
          <a:off x="395648" y="2646457"/>
          <a:ext cx="907842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开发工程师</a:t>
          </a:r>
        </a:p>
      </dsp:txBody>
      <dsp:txXfrm>
        <a:off x="395648" y="2646457"/>
        <a:ext cx="907842" cy="453921"/>
      </dsp:txXfrm>
    </dsp:sp>
    <dsp:sp modelId="{46EBFE1B-661F-7141-80B1-7F1FD355E3AD}">
      <dsp:nvSpPr>
        <dsp:cNvPr id="0" name=""/>
        <dsp:cNvSpPr/>
      </dsp:nvSpPr>
      <dsp:spPr>
        <a:xfrm>
          <a:off x="395648" y="3291026"/>
          <a:ext cx="907842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开发工程师</a:t>
          </a:r>
        </a:p>
      </dsp:txBody>
      <dsp:txXfrm>
        <a:off x="395648" y="3291026"/>
        <a:ext cx="907842" cy="453921"/>
      </dsp:txXfrm>
    </dsp:sp>
    <dsp:sp modelId="{48296233-0EB3-2A4C-82FE-DC0BEF1617CA}">
      <dsp:nvSpPr>
        <dsp:cNvPr id="0" name=""/>
        <dsp:cNvSpPr/>
      </dsp:nvSpPr>
      <dsp:spPr>
        <a:xfrm>
          <a:off x="1770505" y="2001889"/>
          <a:ext cx="1518957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测试经理</a:t>
          </a:r>
        </a:p>
      </dsp:txBody>
      <dsp:txXfrm>
        <a:off x="1770505" y="2001889"/>
        <a:ext cx="1518957" cy="453921"/>
      </dsp:txXfrm>
    </dsp:sp>
    <dsp:sp modelId="{BCB093A5-8951-8144-9064-B1D9813564C3}">
      <dsp:nvSpPr>
        <dsp:cNvPr id="0" name=""/>
        <dsp:cNvSpPr/>
      </dsp:nvSpPr>
      <dsp:spPr>
        <a:xfrm>
          <a:off x="2150245" y="2646457"/>
          <a:ext cx="907842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测试工程师</a:t>
          </a:r>
        </a:p>
      </dsp:txBody>
      <dsp:txXfrm>
        <a:off x="2150245" y="2646457"/>
        <a:ext cx="907842" cy="453921"/>
      </dsp:txXfrm>
    </dsp:sp>
    <dsp:sp modelId="{0AD62886-2466-6345-B400-FA805C068893}">
      <dsp:nvSpPr>
        <dsp:cNvPr id="0" name=""/>
        <dsp:cNvSpPr/>
      </dsp:nvSpPr>
      <dsp:spPr>
        <a:xfrm>
          <a:off x="2150245" y="3291026"/>
          <a:ext cx="907842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 测试工程师</a:t>
          </a:r>
        </a:p>
      </dsp:txBody>
      <dsp:txXfrm>
        <a:off x="2150245" y="3291026"/>
        <a:ext cx="907842" cy="453921"/>
      </dsp:txXfrm>
    </dsp:sp>
    <dsp:sp modelId="{77742FE0-7412-5B49-B468-530F4103BC24}">
      <dsp:nvSpPr>
        <dsp:cNvPr id="0" name=""/>
        <dsp:cNvSpPr/>
      </dsp:nvSpPr>
      <dsp:spPr>
        <a:xfrm>
          <a:off x="4414421" y="1357320"/>
          <a:ext cx="1641706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杭州研发中心</a:t>
          </a:r>
        </a:p>
      </dsp:txBody>
      <dsp:txXfrm>
        <a:off x="4414421" y="1357320"/>
        <a:ext cx="1641706" cy="453921"/>
      </dsp:txXfrm>
    </dsp:sp>
    <dsp:sp modelId="{23FCFF76-EE62-A34E-B8C2-6A83EBC07824}">
      <dsp:nvSpPr>
        <dsp:cNvPr id="0" name=""/>
        <dsp:cNvSpPr/>
      </dsp:nvSpPr>
      <dsp:spPr>
        <a:xfrm>
          <a:off x="3480110" y="2001889"/>
          <a:ext cx="1548888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项目经理</a:t>
          </a:r>
        </a:p>
      </dsp:txBody>
      <dsp:txXfrm>
        <a:off x="3480110" y="2001889"/>
        <a:ext cx="1548888" cy="453921"/>
      </dsp:txXfrm>
    </dsp:sp>
    <dsp:sp modelId="{9F1E5F1C-792D-2741-BA14-084666EBA431}">
      <dsp:nvSpPr>
        <dsp:cNvPr id="0" name=""/>
        <dsp:cNvSpPr/>
      </dsp:nvSpPr>
      <dsp:spPr>
        <a:xfrm>
          <a:off x="3867332" y="2646457"/>
          <a:ext cx="907842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开发工程师</a:t>
          </a:r>
        </a:p>
      </dsp:txBody>
      <dsp:txXfrm>
        <a:off x="3867332" y="2646457"/>
        <a:ext cx="907842" cy="453921"/>
      </dsp:txXfrm>
    </dsp:sp>
    <dsp:sp modelId="{B5A9AE84-42FB-5243-8587-A07C59653441}">
      <dsp:nvSpPr>
        <dsp:cNvPr id="0" name=""/>
        <dsp:cNvSpPr/>
      </dsp:nvSpPr>
      <dsp:spPr>
        <a:xfrm>
          <a:off x="3867332" y="3291026"/>
          <a:ext cx="907842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开发工程师</a:t>
          </a:r>
        </a:p>
      </dsp:txBody>
      <dsp:txXfrm>
        <a:off x="3867332" y="3291026"/>
        <a:ext cx="907842" cy="453921"/>
      </dsp:txXfrm>
    </dsp:sp>
    <dsp:sp modelId="{027458A9-E966-E645-B4FE-9BBE279A3F5E}">
      <dsp:nvSpPr>
        <dsp:cNvPr id="0" name=""/>
        <dsp:cNvSpPr/>
      </dsp:nvSpPr>
      <dsp:spPr>
        <a:xfrm>
          <a:off x="5219645" y="2001889"/>
          <a:ext cx="1770792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测试经理</a:t>
          </a:r>
        </a:p>
      </dsp:txBody>
      <dsp:txXfrm>
        <a:off x="5219645" y="2001889"/>
        <a:ext cx="1770792" cy="453921"/>
      </dsp:txXfrm>
    </dsp:sp>
    <dsp:sp modelId="{08DBE9EC-B453-4E48-817D-E7CACEB8C705}">
      <dsp:nvSpPr>
        <dsp:cNvPr id="0" name=""/>
        <dsp:cNvSpPr/>
      </dsp:nvSpPr>
      <dsp:spPr>
        <a:xfrm>
          <a:off x="5662344" y="2646457"/>
          <a:ext cx="907842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5875"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测试工程师</a:t>
          </a:r>
        </a:p>
      </dsp:txBody>
      <dsp:txXfrm>
        <a:off x="5662344" y="2646457"/>
        <a:ext cx="907842" cy="453921"/>
      </dsp:txXfrm>
    </dsp:sp>
    <dsp:sp modelId="{EC528B98-AA21-4642-B81D-6F057A20E555}">
      <dsp:nvSpPr>
        <dsp:cNvPr id="0" name=""/>
        <dsp:cNvSpPr/>
      </dsp:nvSpPr>
      <dsp:spPr>
        <a:xfrm>
          <a:off x="5662344" y="3291026"/>
          <a:ext cx="907842" cy="4539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1">
              <a:shade val="60000"/>
              <a:hueOff val="0"/>
              <a:satOff val="0"/>
              <a:lumOff val="0"/>
            </a:schemeClr>
          </a:solidFill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solidFill>
                <a:schemeClr val="tx1"/>
              </a:solidFill>
            </a:rPr>
            <a:t>测试工程师</a:t>
          </a:r>
        </a:p>
      </dsp:txBody>
      <dsp:txXfrm>
        <a:off x="5662344" y="3291026"/>
        <a:ext cx="907842" cy="45392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17</xdr:row>
      <xdr:rowOff>38100</xdr:rowOff>
    </xdr:from>
    <xdr:to>
      <xdr:col>15</xdr:col>
      <xdr:colOff>12700</xdr:colOff>
      <xdr:row>32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14</xdr:row>
      <xdr:rowOff>155575</xdr:rowOff>
    </xdr:from>
    <xdr:to>
      <xdr:col>12</xdr:col>
      <xdr:colOff>662305</xdr:colOff>
      <xdr:row>36</xdr:row>
      <xdr:rowOff>31750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78</xdr:row>
      <xdr:rowOff>12700</xdr:rowOff>
    </xdr:from>
    <xdr:to>
      <xdr:col>16</xdr:col>
      <xdr:colOff>0</xdr:colOff>
      <xdr:row>97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13</xdr:row>
      <xdr:rowOff>50800</xdr:rowOff>
    </xdr:from>
    <xdr:to>
      <xdr:col>13</xdr:col>
      <xdr:colOff>190500</xdr:colOff>
      <xdr:row>38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L7"/>
  <sheetViews>
    <sheetView workbookViewId="0">
      <selection activeCell="K36" sqref="K36"/>
    </sheetView>
  </sheetViews>
  <sheetFormatPr baseColWidth="10" defaultColWidth="9" defaultRowHeight="14" x14ac:dyDescent="0.15"/>
  <cols>
    <col min="6" max="6" width="7.83203125" customWidth="1"/>
    <col min="7" max="7" width="12" customWidth="1"/>
    <col min="8" max="8" width="10.5" customWidth="1"/>
    <col min="9" max="9" width="7.1640625" customWidth="1"/>
  </cols>
  <sheetData>
    <row r="6" spans="5:12" ht="15" x14ac:dyDescent="0.15">
      <c r="E6" s="37" t="s">
        <v>0</v>
      </c>
      <c r="F6" s="37" t="s">
        <v>1</v>
      </c>
      <c r="G6" s="37" t="s">
        <v>2</v>
      </c>
      <c r="H6" s="36" t="s">
        <v>3</v>
      </c>
      <c r="I6" s="36" t="s">
        <v>4</v>
      </c>
      <c r="J6" s="37" t="s">
        <v>5</v>
      </c>
      <c r="K6" s="37" t="s">
        <v>6</v>
      </c>
      <c r="L6" s="37" t="s">
        <v>7</v>
      </c>
    </row>
    <row r="7" spans="5:12" x14ac:dyDescent="0.15">
      <c r="E7" s="36">
        <v>2</v>
      </c>
      <c r="F7" s="36">
        <v>4</v>
      </c>
      <c r="G7" s="36">
        <v>5</v>
      </c>
      <c r="H7" s="36">
        <v>10</v>
      </c>
      <c r="I7" s="36">
        <v>2</v>
      </c>
      <c r="J7" s="36">
        <v>2</v>
      </c>
      <c r="K7" s="36">
        <v>2</v>
      </c>
      <c r="L7" s="36">
        <v>33</v>
      </c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8"/>
  <sheetViews>
    <sheetView workbookViewId="0">
      <selection activeCell="Q8" sqref="Q8"/>
    </sheetView>
  </sheetViews>
  <sheetFormatPr baseColWidth="10" defaultColWidth="9" defaultRowHeight="14" x14ac:dyDescent="0.15"/>
  <cols>
    <col min="4" max="4" width="12.6640625" style="16" customWidth="1"/>
    <col min="5" max="9" width="13.6640625" customWidth="1"/>
  </cols>
  <sheetData>
    <row r="6" spans="4:9" ht="15" x14ac:dyDescent="0.15">
      <c r="D6" s="36" t="s">
        <v>8</v>
      </c>
      <c r="E6" s="37" t="s">
        <v>9</v>
      </c>
      <c r="F6" s="37" t="s">
        <v>10</v>
      </c>
      <c r="G6" s="37" t="s">
        <v>11</v>
      </c>
      <c r="H6" s="36" t="s">
        <v>12</v>
      </c>
      <c r="I6" s="36" t="s">
        <v>13</v>
      </c>
    </row>
    <row r="7" spans="4:9" x14ac:dyDescent="0.15">
      <c r="D7" s="38">
        <v>42856</v>
      </c>
      <c r="E7" s="36" t="s">
        <v>14</v>
      </c>
      <c r="F7" s="36" t="s">
        <v>15</v>
      </c>
      <c r="G7" s="36" t="s">
        <v>16</v>
      </c>
      <c r="H7" s="36" t="s">
        <v>14</v>
      </c>
      <c r="I7" s="36" t="s">
        <v>17</v>
      </c>
    </row>
    <row r="8" spans="4:9" s="17" customFormat="1" x14ac:dyDescent="0.15">
      <c r="D8" s="39" t="s">
        <v>18</v>
      </c>
      <c r="E8" s="39">
        <f>1/33</f>
        <v>3.0303030303030304E-2</v>
      </c>
      <c r="F8" s="39">
        <f>15/33</f>
        <v>0.45454545454545453</v>
      </c>
      <c r="G8" s="39">
        <f>16/33</f>
        <v>0.48484848484848486</v>
      </c>
      <c r="H8" s="39">
        <f>1/33</f>
        <v>3.0303030303030304E-2</v>
      </c>
      <c r="I8" s="39">
        <v>1</v>
      </c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43"/>
  <sheetViews>
    <sheetView topLeftCell="A23" workbookViewId="0">
      <selection activeCell="F19" sqref="F19:K20"/>
    </sheetView>
  </sheetViews>
  <sheetFormatPr baseColWidth="10" defaultColWidth="9" defaultRowHeight="14" x14ac:dyDescent="0.15"/>
  <cols>
    <col min="5" max="5" width="36" style="26" customWidth="1"/>
    <col min="6" max="10" width="6.6640625" style="26" customWidth="1"/>
    <col min="11" max="11" width="5.33203125" style="27" customWidth="1"/>
  </cols>
  <sheetData>
    <row r="3" spans="5:11" ht="28" x14ac:dyDescent="0.15">
      <c r="E3" s="46" t="s">
        <v>19</v>
      </c>
      <c r="F3" s="40" t="s">
        <v>20</v>
      </c>
      <c r="G3" s="41"/>
      <c r="H3" s="41"/>
      <c r="I3" s="41"/>
      <c r="J3" s="42"/>
      <c r="K3" s="33" t="s">
        <v>21</v>
      </c>
    </row>
    <row r="4" spans="5:11" ht="42" customHeight="1" x14ac:dyDescent="0.15">
      <c r="E4" s="47"/>
      <c r="F4" s="21" t="s">
        <v>22</v>
      </c>
      <c r="G4" s="21" t="s">
        <v>23</v>
      </c>
      <c r="H4" s="21" t="s">
        <v>24</v>
      </c>
      <c r="I4" s="21" t="s">
        <v>25</v>
      </c>
      <c r="J4" s="21" t="s">
        <v>26</v>
      </c>
      <c r="K4" s="33"/>
    </row>
    <row r="5" spans="5:11" ht="20" customHeight="1" x14ac:dyDescent="0.15">
      <c r="E5" s="43" t="s">
        <v>27</v>
      </c>
      <c r="F5" s="44"/>
      <c r="G5" s="44"/>
      <c r="H5" s="44"/>
      <c r="I5" s="44"/>
      <c r="J5" s="45"/>
      <c r="K5" s="33">
        <f>SUM(K6:K10)/5</f>
        <v>3.0969696969696967</v>
      </c>
    </row>
    <row r="6" spans="5:11" ht="20" customHeight="1" x14ac:dyDescent="0.15">
      <c r="E6" s="28" t="s">
        <v>28</v>
      </c>
      <c r="F6" s="21">
        <v>15</v>
      </c>
      <c r="G6" s="21">
        <v>10</v>
      </c>
      <c r="H6" s="21">
        <v>6</v>
      </c>
      <c r="I6" s="21">
        <v>2</v>
      </c>
      <c r="J6" s="21">
        <v>0</v>
      </c>
      <c r="K6" s="34">
        <f t="shared" ref="K6:K10" si="0">(F6*5+G6*4+H6*3+I6*2+J6*1)/33</f>
        <v>4.1515151515151514</v>
      </c>
    </row>
    <row r="7" spans="5:11" ht="20" customHeight="1" x14ac:dyDescent="0.15">
      <c r="E7" s="28" t="s">
        <v>29</v>
      </c>
      <c r="F7" s="21">
        <v>1</v>
      </c>
      <c r="G7" s="21">
        <v>7</v>
      </c>
      <c r="H7" s="21">
        <v>13</v>
      </c>
      <c r="I7" s="21">
        <v>10</v>
      </c>
      <c r="J7" s="21">
        <v>2</v>
      </c>
      <c r="K7" s="34">
        <f t="shared" si="0"/>
        <v>2.8484848484848486</v>
      </c>
    </row>
    <row r="8" spans="5:11" ht="30" customHeight="1" x14ac:dyDescent="0.15">
      <c r="E8" s="28" t="s">
        <v>30</v>
      </c>
      <c r="F8" s="21">
        <v>2</v>
      </c>
      <c r="G8" s="21">
        <v>4</v>
      </c>
      <c r="H8" s="21">
        <v>12</v>
      </c>
      <c r="I8" s="21">
        <v>10</v>
      </c>
      <c r="J8" s="21">
        <v>5</v>
      </c>
      <c r="K8" s="34">
        <f t="shared" si="0"/>
        <v>2.6363636363636362</v>
      </c>
    </row>
    <row r="9" spans="5:11" ht="30" customHeight="1" x14ac:dyDescent="0.15">
      <c r="E9" s="28" t="s">
        <v>31</v>
      </c>
      <c r="F9" s="21">
        <v>1</v>
      </c>
      <c r="G9" s="21">
        <v>4</v>
      </c>
      <c r="H9" s="21">
        <v>13</v>
      </c>
      <c r="I9" s="21">
        <v>11</v>
      </c>
      <c r="J9" s="21">
        <v>4</v>
      </c>
      <c r="K9" s="34">
        <f t="shared" si="0"/>
        <v>2.606060606060606</v>
      </c>
    </row>
    <row r="10" spans="5:11" ht="33" customHeight="1" x14ac:dyDescent="0.15">
      <c r="E10" s="28" t="s">
        <v>32</v>
      </c>
      <c r="F10" s="21">
        <v>5</v>
      </c>
      <c r="G10" s="21">
        <v>8</v>
      </c>
      <c r="H10" s="21">
        <v>12</v>
      </c>
      <c r="I10" s="21">
        <v>6</v>
      </c>
      <c r="J10" s="21">
        <v>2</v>
      </c>
      <c r="K10" s="34">
        <f t="shared" si="0"/>
        <v>3.2424242424242422</v>
      </c>
    </row>
    <row r="11" spans="5:11" ht="20" customHeight="1" x14ac:dyDescent="0.15">
      <c r="E11" s="43" t="s">
        <v>33</v>
      </c>
      <c r="F11" s="44"/>
      <c r="G11" s="44"/>
      <c r="H11" s="44"/>
      <c r="I11" s="44"/>
      <c r="J11" s="45"/>
      <c r="K11" s="34">
        <f>SUM(K12:K15)/4</f>
        <v>3.2424242424242427</v>
      </c>
    </row>
    <row r="12" spans="5:11" ht="32" customHeight="1" x14ac:dyDescent="0.15">
      <c r="E12" s="28" t="s">
        <v>34</v>
      </c>
      <c r="F12" s="21">
        <v>14</v>
      </c>
      <c r="G12" s="21">
        <v>10</v>
      </c>
      <c r="H12" s="21">
        <v>4</v>
      </c>
      <c r="I12" s="21">
        <v>4</v>
      </c>
      <c r="J12" s="21">
        <v>1</v>
      </c>
      <c r="K12" s="34">
        <f t="shared" ref="K12:K15" si="1">(F12*5+G12*4+H12*3+I12*2+J12*1)/33</f>
        <v>3.9696969696969697</v>
      </c>
    </row>
    <row r="13" spans="5:11" ht="33" customHeight="1" x14ac:dyDescent="0.15">
      <c r="E13" s="28" t="s">
        <v>35</v>
      </c>
      <c r="F13" s="21">
        <v>2</v>
      </c>
      <c r="G13" s="21">
        <v>5</v>
      </c>
      <c r="H13" s="21">
        <v>12</v>
      </c>
      <c r="I13" s="21">
        <v>10</v>
      </c>
      <c r="J13" s="21">
        <v>4</v>
      </c>
      <c r="K13" s="34">
        <f t="shared" si="1"/>
        <v>2.7272727272727271</v>
      </c>
    </row>
    <row r="14" spans="5:11" ht="33" customHeight="1" x14ac:dyDescent="0.15">
      <c r="E14" s="28" t="s">
        <v>36</v>
      </c>
      <c r="F14" s="21">
        <v>5</v>
      </c>
      <c r="G14" s="21">
        <v>5</v>
      </c>
      <c r="H14" s="21">
        <v>12</v>
      </c>
      <c r="I14" s="21">
        <v>10</v>
      </c>
      <c r="J14" s="21">
        <v>1</v>
      </c>
      <c r="K14" s="34">
        <f t="shared" si="1"/>
        <v>3.0909090909090908</v>
      </c>
    </row>
    <row r="15" spans="5:11" ht="31" customHeight="1" x14ac:dyDescent="0.15">
      <c r="E15" s="28" t="s">
        <v>37</v>
      </c>
      <c r="F15" s="21">
        <v>8</v>
      </c>
      <c r="G15" s="21">
        <v>4</v>
      </c>
      <c r="H15" s="21">
        <v>10</v>
      </c>
      <c r="I15" s="21">
        <v>8</v>
      </c>
      <c r="J15" s="21">
        <v>3</v>
      </c>
      <c r="K15" s="34">
        <f t="shared" si="1"/>
        <v>3.1818181818181817</v>
      </c>
    </row>
    <row r="16" spans="5:11" ht="19" customHeight="1" x14ac:dyDescent="0.15">
      <c r="E16" s="29" t="s">
        <v>38</v>
      </c>
      <c r="F16" s="30"/>
      <c r="G16" s="31"/>
      <c r="H16" s="31"/>
      <c r="I16" s="31"/>
      <c r="J16" s="35"/>
      <c r="K16" s="34">
        <f>SUM(K17:K20)/4</f>
        <v>2.8863636363636358</v>
      </c>
    </row>
    <row r="17" spans="5:11" x14ac:dyDescent="0.15">
      <c r="E17" s="28" t="s">
        <v>39</v>
      </c>
      <c r="F17" s="21">
        <v>2</v>
      </c>
      <c r="G17" s="21">
        <v>4</v>
      </c>
      <c r="H17" s="21">
        <v>2</v>
      </c>
      <c r="I17" s="21">
        <v>15</v>
      </c>
      <c r="J17" s="21">
        <v>10</v>
      </c>
      <c r="K17" s="34">
        <f t="shared" ref="K17:K30" si="2">(F17*5+G17*4+H17*3+I17*2+J17*1)/33</f>
        <v>2.1818181818181817</v>
      </c>
    </row>
    <row r="18" spans="5:11" ht="33" customHeight="1" x14ac:dyDescent="0.15">
      <c r="E18" s="28" t="s">
        <v>40</v>
      </c>
      <c r="F18" s="21">
        <v>8</v>
      </c>
      <c r="G18" s="21">
        <v>6</v>
      </c>
      <c r="H18" s="21">
        <v>7</v>
      </c>
      <c r="I18" s="21">
        <v>8</v>
      </c>
      <c r="J18" s="21">
        <v>4</v>
      </c>
      <c r="K18" s="34">
        <f t="shared" si="2"/>
        <v>3.1818181818181817</v>
      </c>
    </row>
    <row r="19" spans="5:11" ht="28" x14ac:dyDescent="0.15">
      <c r="E19" s="28" t="s">
        <v>41</v>
      </c>
      <c r="F19" s="21">
        <v>5</v>
      </c>
      <c r="G19" s="21">
        <v>6</v>
      </c>
      <c r="H19" s="21">
        <v>10</v>
      </c>
      <c r="I19" s="21">
        <v>11</v>
      </c>
      <c r="J19" s="21">
        <v>1</v>
      </c>
      <c r="K19" s="34">
        <f t="shared" si="2"/>
        <v>3.0909090909090908</v>
      </c>
    </row>
    <row r="20" spans="5:11" ht="28" x14ac:dyDescent="0.15">
      <c r="E20" s="28" t="s">
        <v>42</v>
      </c>
      <c r="F20" s="21">
        <v>6</v>
      </c>
      <c r="G20" s="21">
        <v>4</v>
      </c>
      <c r="H20" s="21">
        <v>12</v>
      </c>
      <c r="I20" s="21">
        <v>9</v>
      </c>
      <c r="J20" s="21">
        <v>2</v>
      </c>
      <c r="K20" s="34">
        <f t="shared" si="2"/>
        <v>3.0909090909090908</v>
      </c>
    </row>
    <row r="21" spans="5:11" ht="24" customHeight="1" x14ac:dyDescent="0.15">
      <c r="E21" s="43" t="s">
        <v>43</v>
      </c>
      <c r="F21" s="44"/>
      <c r="G21" s="44"/>
      <c r="H21" s="44"/>
      <c r="I21" s="44"/>
      <c r="J21" s="45"/>
      <c r="K21" s="34">
        <f>SUM(K22:K27)/6</f>
        <v>3.6313131313131315</v>
      </c>
    </row>
    <row r="22" spans="5:11" ht="28" x14ac:dyDescent="0.15">
      <c r="E22" s="28" t="s">
        <v>44</v>
      </c>
      <c r="F22" s="21">
        <v>15</v>
      </c>
      <c r="G22" s="21">
        <v>14</v>
      </c>
      <c r="H22" s="21">
        <v>2</v>
      </c>
      <c r="I22" s="21">
        <v>1</v>
      </c>
      <c r="J22" s="21">
        <v>1</v>
      </c>
      <c r="K22" s="34">
        <f t="shared" si="2"/>
        <v>4.2424242424242422</v>
      </c>
    </row>
    <row r="23" spans="5:11" ht="31" customHeight="1" x14ac:dyDescent="0.15">
      <c r="E23" s="28" t="s">
        <v>45</v>
      </c>
      <c r="F23" s="21">
        <v>14</v>
      </c>
      <c r="G23" s="21">
        <v>12</v>
      </c>
      <c r="H23" s="21">
        <v>4</v>
      </c>
      <c r="I23" s="21">
        <v>3</v>
      </c>
      <c r="J23" s="21">
        <v>0</v>
      </c>
      <c r="K23" s="34">
        <f t="shared" si="2"/>
        <v>4.1212121212121211</v>
      </c>
    </row>
    <row r="24" spans="5:11" ht="29" customHeight="1" x14ac:dyDescent="0.15">
      <c r="E24" s="28" t="s">
        <v>46</v>
      </c>
      <c r="F24" s="21">
        <v>4</v>
      </c>
      <c r="G24" s="21">
        <v>4</v>
      </c>
      <c r="H24" s="21">
        <v>10</v>
      </c>
      <c r="I24" s="21">
        <v>12</v>
      </c>
      <c r="J24" s="21">
        <v>3</v>
      </c>
      <c r="K24" s="34">
        <f t="shared" si="2"/>
        <v>2.8181818181818183</v>
      </c>
    </row>
    <row r="25" spans="5:11" ht="29" customHeight="1" x14ac:dyDescent="0.15">
      <c r="E25" s="28" t="s">
        <v>47</v>
      </c>
      <c r="F25" s="21">
        <v>16</v>
      </c>
      <c r="G25" s="21">
        <v>12</v>
      </c>
      <c r="H25" s="21">
        <v>4</v>
      </c>
      <c r="I25" s="21">
        <v>1</v>
      </c>
      <c r="J25" s="21">
        <v>0</v>
      </c>
      <c r="K25" s="34">
        <f t="shared" si="2"/>
        <v>4.3030303030303028</v>
      </c>
    </row>
    <row r="26" spans="5:11" ht="29" customHeight="1" x14ac:dyDescent="0.15">
      <c r="E26" s="28" t="s">
        <v>48</v>
      </c>
      <c r="F26" s="21">
        <v>6</v>
      </c>
      <c r="G26" s="21">
        <v>11</v>
      </c>
      <c r="H26" s="21">
        <v>10</v>
      </c>
      <c r="I26" s="21">
        <v>2</v>
      </c>
      <c r="J26" s="21">
        <v>4</v>
      </c>
      <c r="K26" s="34">
        <f t="shared" si="2"/>
        <v>3.393939393939394</v>
      </c>
    </row>
    <row r="27" spans="5:11" ht="28" x14ac:dyDescent="0.15">
      <c r="E27" s="28" t="s">
        <v>49</v>
      </c>
      <c r="F27" s="21">
        <v>4</v>
      </c>
      <c r="G27" s="21">
        <v>6</v>
      </c>
      <c r="H27" s="21">
        <v>11</v>
      </c>
      <c r="I27" s="21">
        <v>7</v>
      </c>
      <c r="J27" s="21">
        <v>5</v>
      </c>
      <c r="K27" s="34">
        <f t="shared" si="2"/>
        <v>2.9090909090909092</v>
      </c>
    </row>
    <row r="28" spans="5:11" x14ac:dyDescent="0.15">
      <c r="E28" s="32" t="s">
        <v>50</v>
      </c>
      <c r="F28" s="28"/>
      <c r="G28" s="28"/>
      <c r="H28" s="28"/>
      <c r="I28" s="28"/>
      <c r="J28" s="28"/>
      <c r="K28" s="34">
        <f>SUM(K29:K30)/2</f>
        <v>2.9242424242424243</v>
      </c>
    </row>
    <row r="29" spans="5:11" ht="28" x14ac:dyDescent="0.15">
      <c r="E29" s="28" t="s">
        <v>51</v>
      </c>
      <c r="F29" s="28">
        <v>4</v>
      </c>
      <c r="G29" s="28">
        <v>4</v>
      </c>
      <c r="H29" s="28">
        <v>13</v>
      </c>
      <c r="I29" s="28">
        <v>10</v>
      </c>
      <c r="J29" s="28">
        <v>2</v>
      </c>
      <c r="K29" s="34">
        <f t="shared" si="2"/>
        <v>2.9393939393939394</v>
      </c>
    </row>
    <row r="30" spans="5:11" ht="28" x14ac:dyDescent="0.15">
      <c r="E30" s="28" t="s">
        <v>52</v>
      </c>
      <c r="F30" s="28">
        <v>4</v>
      </c>
      <c r="G30" s="28">
        <v>4</v>
      </c>
      <c r="H30" s="28">
        <v>12</v>
      </c>
      <c r="I30" s="28">
        <v>11</v>
      </c>
      <c r="J30" s="28">
        <v>2</v>
      </c>
      <c r="K30" s="34">
        <f t="shared" si="2"/>
        <v>2.9090909090909092</v>
      </c>
    </row>
    <row r="38" spans="5:7" x14ac:dyDescent="0.15">
      <c r="E38"/>
      <c r="F38"/>
      <c r="G38"/>
    </row>
    <row r="39" spans="5:7" x14ac:dyDescent="0.15">
      <c r="E39"/>
      <c r="F39"/>
      <c r="G39"/>
    </row>
    <row r="40" spans="5:7" x14ac:dyDescent="0.15">
      <c r="E40"/>
      <c r="F40"/>
      <c r="G40"/>
    </row>
    <row r="41" spans="5:7" x14ac:dyDescent="0.15">
      <c r="E41"/>
      <c r="F41"/>
      <c r="G41"/>
    </row>
    <row r="42" spans="5:7" x14ac:dyDescent="0.15">
      <c r="E42"/>
      <c r="F42"/>
      <c r="G42"/>
    </row>
    <row r="43" spans="5:7" x14ac:dyDescent="0.15">
      <c r="E43"/>
      <c r="F43"/>
      <c r="G43"/>
    </row>
  </sheetData>
  <mergeCells count="5">
    <mergeCell ref="F3:J3"/>
    <mergeCell ref="E5:J5"/>
    <mergeCell ref="E11:J11"/>
    <mergeCell ref="E21:J21"/>
    <mergeCell ref="E3:E4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B2" sqref="B2:D9"/>
    </sheetView>
  </sheetViews>
  <sheetFormatPr baseColWidth="10" defaultColWidth="9" defaultRowHeight="14" x14ac:dyDescent="0.15"/>
  <cols>
    <col min="2" max="2" width="33.1640625" customWidth="1"/>
    <col min="3" max="3" width="15.5" style="16" customWidth="1"/>
    <col min="4" max="4" width="10.1640625" style="17" customWidth="1"/>
  </cols>
  <sheetData>
    <row r="1" spans="2:4" x14ac:dyDescent="0.15">
      <c r="B1" s="18"/>
      <c r="C1" s="19"/>
      <c r="D1" s="20"/>
    </row>
    <row r="2" spans="2:4" ht="31" customHeight="1" x14ac:dyDescent="0.15">
      <c r="B2" s="21" t="s">
        <v>53</v>
      </c>
      <c r="C2" s="21" t="s">
        <v>20</v>
      </c>
      <c r="D2" s="22" t="s">
        <v>54</v>
      </c>
    </row>
    <row r="3" spans="2:4" ht="28" x14ac:dyDescent="0.15">
      <c r="B3" s="23" t="s">
        <v>55</v>
      </c>
      <c r="C3" s="21">
        <v>11</v>
      </c>
      <c r="D3" s="22">
        <f t="shared" ref="D3:D9" si="0">C3/33</f>
        <v>0.33333333333333331</v>
      </c>
    </row>
    <row r="4" spans="2:4" x14ac:dyDescent="0.15">
      <c r="B4" s="23" t="s">
        <v>56</v>
      </c>
      <c r="C4" s="21">
        <v>10</v>
      </c>
      <c r="D4" s="22">
        <f t="shared" si="0"/>
        <v>0.30303030303030304</v>
      </c>
    </row>
    <row r="5" spans="2:4" x14ac:dyDescent="0.15">
      <c r="B5" s="23" t="s">
        <v>57</v>
      </c>
      <c r="C5" s="21">
        <v>10</v>
      </c>
      <c r="D5" s="22">
        <f t="shared" si="0"/>
        <v>0.30303030303030304</v>
      </c>
    </row>
    <row r="6" spans="2:4" x14ac:dyDescent="0.15">
      <c r="B6" s="23" t="s">
        <v>58</v>
      </c>
      <c r="C6" s="21">
        <v>9</v>
      </c>
      <c r="D6" s="22">
        <f t="shared" si="0"/>
        <v>0.27272727272727271</v>
      </c>
    </row>
    <row r="7" spans="2:4" x14ac:dyDescent="0.15">
      <c r="B7" s="23" t="s">
        <v>59</v>
      </c>
      <c r="C7" s="21">
        <v>6</v>
      </c>
      <c r="D7" s="22">
        <f t="shared" si="0"/>
        <v>0.18181818181818182</v>
      </c>
    </row>
    <row r="8" spans="2:4" x14ac:dyDescent="0.15">
      <c r="B8" s="24" t="s">
        <v>60</v>
      </c>
      <c r="C8" s="25">
        <v>3</v>
      </c>
      <c r="D8" s="22">
        <f t="shared" si="0"/>
        <v>9.0909090909090912E-2</v>
      </c>
    </row>
    <row r="9" spans="2:4" ht="28" x14ac:dyDescent="0.15">
      <c r="B9" s="24" t="s">
        <v>61</v>
      </c>
      <c r="C9" s="25">
        <v>2</v>
      </c>
      <c r="D9" s="22">
        <f t="shared" si="0"/>
        <v>6.0606060606060608E-2</v>
      </c>
    </row>
  </sheetData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workbookViewId="0">
      <selection activeCell="C2" sqref="C2:G20"/>
    </sheetView>
  </sheetViews>
  <sheetFormatPr baseColWidth="10" defaultColWidth="9" defaultRowHeight="14" x14ac:dyDescent="0.15"/>
  <cols>
    <col min="3" max="3" width="8.6640625" style="5" customWidth="1"/>
    <col min="4" max="4" width="22.1640625" style="6" customWidth="1"/>
    <col min="5" max="5" width="10.33203125" style="6" customWidth="1"/>
    <col min="6" max="6" width="10.6640625" style="6" customWidth="1"/>
    <col min="7" max="7" width="17" style="6" customWidth="1"/>
  </cols>
  <sheetData>
    <row r="2" spans="3:7" ht="20" customHeight="1" x14ac:dyDescent="0.15">
      <c r="C2" s="7" t="s">
        <v>62</v>
      </c>
      <c r="D2" s="8" t="s">
        <v>63</v>
      </c>
      <c r="E2" s="8" t="s">
        <v>64</v>
      </c>
      <c r="F2" s="8" t="s">
        <v>65</v>
      </c>
      <c r="G2" s="9" t="s">
        <v>66</v>
      </c>
    </row>
    <row r="3" spans="3:7" ht="27" customHeight="1" x14ac:dyDescent="0.15">
      <c r="C3" s="48" t="s">
        <v>67</v>
      </c>
      <c r="D3" s="10" t="s">
        <v>68</v>
      </c>
      <c r="E3" s="11">
        <v>42738</v>
      </c>
      <c r="F3" s="11">
        <v>42738</v>
      </c>
      <c r="G3" s="12" t="s">
        <v>69</v>
      </c>
    </row>
    <row r="4" spans="3:7" x14ac:dyDescent="0.15">
      <c r="C4" s="49"/>
      <c r="D4" s="10" t="s">
        <v>70</v>
      </c>
      <c r="E4" s="11">
        <v>42739</v>
      </c>
      <c r="F4" s="11">
        <v>42744</v>
      </c>
      <c r="G4" s="12" t="s">
        <v>71</v>
      </c>
    </row>
    <row r="5" spans="3:7" ht="60" customHeight="1" x14ac:dyDescent="0.15">
      <c r="C5" s="49"/>
      <c r="D5" s="10" t="s">
        <v>72</v>
      </c>
      <c r="E5" s="11">
        <v>42745</v>
      </c>
      <c r="F5" s="11">
        <v>42751</v>
      </c>
      <c r="G5" s="12" t="s">
        <v>73</v>
      </c>
    </row>
    <row r="6" spans="3:7" ht="28" x14ac:dyDescent="0.15">
      <c r="C6" s="49"/>
      <c r="D6" s="10" t="s">
        <v>74</v>
      </c>
      <c r="E6" s="11">
        <v>42745</v>
      </c>
      <c r="F6" s="11">
        <v>42751</v>
      </c>
      <c r="G6" s="12" t="s">
        <v>75</v>
      </c>
    </row>
    <row r="7" spans="3:7" x14ac:dyDescent="0.15">
      <c r="C7" s="49"/>
      <c r="D7" s="10" t="s">
        <v>76</v>
      </c>
      <c r="E7" s="11">
        <v>42752</v>
      </c>
      <c r="F7" s="11">
        <v>42752</v>
      </c>
      <c r="G7" s="12" t="s">
        <v>71</v>
      </c>
    </row>
    <row r="8" spans="3:7" ht="48" customHeight="1" x14ac:dyDescent="0.15">
      <c r="C8" s="50"/>
      <c r="D8" s="10" t="s">
        <v>77</v>
      </c>
      <c r="E8" s="11">
        <v>42753</v>
      </c>
      <c r="F8" s="11">
        <v>42753</v>
      </c>
      <c r="G8" s="12" t="s">
        <v>78</v>
      </c>
    </row>
    <row r="9" spans="3:7" ht="28" x14ac:dyDescent="0.15">
      <c r="C9" s="48" t="s">
        <v>79</v>
      </c>
      <c r="D9" s="10" t="s">
        <v>80</v>
      </c>
      <c r="E9" s="11">
        <v>42774</v>
      </c>
      <c r="F9" s="11">
        <v>42776</v>
      </c>
      <c r="G9" s="12" t="s">
        <v>81</v>
      </c>
    </row>
    <row r="10" spans="3:7" ht="28" x14ac:dyDescent="0.15">
      <c r="C10" s="49"/>
      <c r="D10" s="10" t="s">
        <v>82</v>
      </c>
      <c r="E10" s="11">
        <v>42779</v>
      </c>
      <c r="F10" s="11">
        <v>42783</v>
      </c>
      <c r="G10" s="12" t="s">
        <v>81</v>
      </c>
    </row>
    <row r="11" spans="3:7" x14ac:dyDescent="0.15">
      <c r="C11" s="49"/>
      <c r="D11" s="10" t="s">
        <v>83</v>
      </c>
      <c r="E11" s="11">
        <v>42786</v>
      </c>
      <c r="F11" s="11">
        <v>42786</v>
      </c>
      <c r="G11" s="12" t="s">
        <v>84</v>
      </c>
    </row>
    <row r="12" spans="3:7" ht="45" customHeight="1" x14ac:dyDescent="0.15">
      <c r="C12" s="48" t="s">
        <v>85</v>
      </c>
      <c r="D12" s="10" t="s">
        <v>86</v>
      </c>
      <c r="E12" s="11">
        <v>42912</v>
      </c>
      <c r="F12" s="11">
        <v>42916</v>
      </c>
      <c r="G12" s="12" t="s">
        <v>78</v>
      </c>
    </row>
    <row r="13" spans="3:7" ht="30" customHeight="1" x14ac:dyDescent="0.15">
      <c r="C13" s="49"/>
      <c r="D13" s="10" t="s">
        <v>87</v>
      </c>
      <c r="E13" s="11">
        <v>42919</v>
      </c>
      <c r="F13" s="11">
        <v>42921</v>
      </c>
      <c r="G13" s="12" t="s">
        <v>84</v>
      </c>
    </row>
    <row r="14" spans="3:7" ht="40" customHeight="1" x14ac:dyDescent="0.15">
      <c r="C14" s="49"/>
      <c r="D14" s="10" t="s">
        <v>88</v>
      </c>
      <c r="E14" s="11">
        <v>42922</v>
      </c>
      <c r="F14" s="11">
        <v>42922</v>
      </c>
      <c r="G14" s="12" t="s">
        <v>78</v>
      </c>
    </row>
    <row r="15" spans="3:7" ht="28" x14ac:dyDescent="0.15">
      <c r="C15" s="49"/>
      <c r="D15" s="10" t="s">
        <v>89</v>
      </c>
      <c r="E15" s="11">
        <v>43017</v>
      </c>
      <c r="F15" s="11">
        <v>43019</v>
      </c>
      <c r="G15" s="12" t="s">
        <v>81</v>
      </c>
    </row>
    <row r="16" spans="3:7" ht="47" customHeight="1" x14ac:dyDescent="0.15">
      <c r="C16" s="49"/>
      <c r="D16" s="10" t="s">
        <v>90</v>
      </c>
      <c r="E16" s="11">
        <v>43122</v>
      </c>
      <c r="F16" s="11">
        <v>43126</v>
      </c>
      <c r="G16" s="12" t="s">
        <v>78</v>
      </c>
    </row>
    <row r="17" spans="3:7" ht="24" customHeight="1" x14ac:dyDescent="0.15">
      <c r="C17" s="49"/>
      <c r="D17" s="10" t="s">
        <v>91</v>
      </c>
      <c r="E17" s="11">
        <v>42764</v>
      </c>
      <c r="F17" s="11">
        <v>42766</v>
      </c>
      <c r="G17" s="12" t="s">
        <v>84</v>
      </c>
    </row>
    <row r="18" spans="3:7" ht="56" x14ac:dyDescent="0.15">
      <c r="C18" s="50"/>
      <c r="D18" s="10" t="s">
        <v>92</v>
      </c>
      <c r="E18" s="11">
        <v>43132</v>
      </c>
      <c r="F18" s="11">
        <v>43132</v>
      </c>
      <c r="G18" s="12" t="s">
        <v>78</v>
      </c>
    </row>
    <row r="19" spans="3:7" x14ac:dyDescent="0.15">
      <c r="C19" s="48" t="s">
        <v>93</v>
      </c>
      <c r="D19" s="10" t="s">
        <v>94</v>
      </c>
      <c r="E19" s="11">
        <v>43133</v>
      </c>
      <c r="F19" s="11">
        <v>43137</v>
      </c>
      <c r="G19" s="12" t="s">
        <v>84</v>
      </c>
    </row>
    <row r="20" spans="3:7" x14ac:dyDescent="0.15">
      <c r="C20" s="51"/>
      <c r="D20" s="13" t="s">
        <v>95</v>
      </c>
      <c r="E20" s="14">
        <v>42773</v>
      </c>
      <c r="F20" s="14">
        <v>42773</v>
      </c>
      <c r="G20" s="15" t="s">
        <v>71</v>
      </c>
    </row>
  </sheetData>
  <mergeCells count="4">
    <mergeCell ref="C3:C8"/>
    <mergeCell ref="C9:C11"/>
    <mergeCell ref="C12:C18"/>
    <mergeCell ref="C19:C20"/>
  </mergeCells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54" workbookViewId="0">
      <selection activeCell="I71" sqref="I71:O72"/>
    </sheetView>
  </sheetViews>
  <sheetFormatPr baseColWidth="10" defaultColWidth="9" defaultRowHeight="14" x14ac:dyDescent="0.15"/>
  <cols>
    <col min="5" max="5" width="17.1640625" customWidth="1"/>
    <col min="7" max="8" width="20" customWidth="1"/>
  </cols>
  <sheetData>
    <row r="1" spans="3:8" ht="13.5" customHeight="1" x14ac:dyDescent="0.15"/>
    <row r="3" spans="3:8" ht="13.5" customHeight="1" x14ac:dyDescent="0.15"/>
    <row r="5" spans="3:8" x14ac:dyDescent="0.15">
      <c r="C5" s="52" t="s">
        <v>96</v>
      </c>
      <c r="D5" s="52"/>
      <c r="E5" s="52"/>
      <c r="F5" s="52"/>
      <c r="G5" s="52"/>
      <c r="H5" s="73"/>
    </row>
    <row r="6" spans="3:8" x14ac:dyDescent="0.15">
      <c r="C6" s="53" t="s">
        <v>97</v>
      </c>
      <c r="D6" s="2" t="s">
        <v>98</v>
      </c>
      <c r="E6" s="2" t="s">
        <v>99</v>
      </c>
      <c r="F6" s="2" t="s">
        <v>100</v>
      </c>
      <c r="G6" s="2" t="s">
        <v>101</v>
      </c>
      <c r="H6" s="74"/>
    </row>
    <row r="7" spans="3:8" x14ac:dyDescent="0.15">
      <c r="C7" s="54"/>
      <c r="D7" s="2" t="s">
        <v>102</v>
      </c>
      <c r="E7" s="52" t="s">
        <v>103</v>
      </c>
      <c r="F7" s="57"/>
      <c r="G7" s="57"/>
      <c r="H7" s="75"/>
    </row>
    <row r="8" spans="3:8" x14ac:dyDescent="0.15">
      <c r="C8" s="54"/>
      <c r="D8" s="2" t="s">
        <v>104</v>
      </c>
      <c r="E8" s="52"/>
      <c r="F8" s="57"/>
      <c r="G8" s="57"/>
      <c r="H8" s="75"/>
    </row>
    <row r="9" spans="3:8" x14ac:dyDescent="0.15">
      <c r="C9" s="54"/>
      <c r="D9" s="4"/>
      <c r="E9" s="52"/>
      <c r="F9" s="57"/>
      <c r="G9" s="57"/>
      <c r="H9" s="75"/>
    </row>
    <row r="10" spans="3:8" x14ac:dyDescent="0.15">
      <c r="C10" s="54"/>
      <c r="D10" s="4"/>
      <c r="E10" s="52"/>
      <c r="F10" s="57"/>
      <c r="G10" s="57"/>
      <c r="H10" s="75"/>
    </row>
    <row r="11" spans="3:8" ht="15.75" customHeight="1" x14ac:dyDescent="0.15">
      <c r="C11" s="54"/>
      <c r="D11" s="4"/>
      <c r="E11" s="52"/>
      <c r="F11" s="57"/>
      <c r="G11" s="57"/>
      <c r="H11" s="75"/>
    </row>
    <row r="12" spans="3:8" x14ac:dyDescent="0.15">
      <c r="C12" s="55"/>
      <c r="D12" s="4"/>
      <c r="E12" s="52"/>
      <c r="F12" s="57"/>
      <c r="G12" s="57"/>
      <c r="H12" s="75"/>
    </row>
    <row r="13" spans="3:8" ht="56" x14ac:dyDescent="0.15">
      <c r="C13" s="2"/>
      <c r="D13" s="2"/>
      <c r="E13" s="1" t="s">
        <v>105</v>
      </c>
      <c r="F13" s="3"/>
      <c r="G13" s="3"/>
      <c r="H13" s="75"/>
    </row>
    <row r="14" spans="3:8" ht="42" x14ac:dyDescent="0.15">
      <c r="C14" s="2"/>
      <c r="D14" s="2"/>
      <c r="E14" s="1" t="s">
        <v>106</v>
      </c>
      <c r="F14" s="3"/>
      <c r="G14" s="3"/>
      <c r="H14" s="75"/>
    </row>
    <row r="15" spans="3:8" ht="114" customHeight="1" x14ac:dyDescent="0.15">
      <c r="C15" s="56"/>
      <c r="D15" s="2" t="s">
        <v>107</v>
      </c>
      <c r="E15" s="52" t="s">
        <v>108</v>
      </c>
      <c r="F15" s="57"/>
      <c r="G15" s="57"/>
      <c r="H15" s="75"/>
    </row>
    <row r="16" spans="3:8" x14ac:dyDescent="0.15">
      <c r="C16" s="56"/>
      <c r="D16" s="2" t="s">
        <v>104</v>
      </c>
      <c r="E16" s="52"/>
      <c r="F16" s="57"/>
      <c r="G16" s="57"/>
      <c r="H16" s="75"/>
    </row>
    <row r="17" spans="3:8" ht="56" x14ac:dyDescent="0.15">
      <c r="C17" s="2"/>
      <c r="D17" s="2"/>
      <c r="E17" s="1" t="s">
        <v>109</v>
      </c>
      <c r="F17" s="3"/>
      <c r="G17" s="3"/>
      <c r="H17" s="75"/>
    </row>
    <row r="18" spans="3:8" ht="42" x14ac:dyDescent="0.15">
      <c r="C18" s="2"/>
      <c r="D18" s="2"/>
      <c r="E18" s="1" t="s">
        <v>110</v>
      </c>
      <c r="F18" s="3"/>
      <c r="G18" s="3"/>
      <c r="H18" s="75"/>
    </row>
    <row r="19" spans="3:8" ht="85.5" customHeight="1" x14ac:dyDescent="0.15">
      <c r="C19" s="56"/>
      <c r="D19" s="2" t="s">
        <v>111</v>
      </c>
      <c r="E19" s="52" t="s">
        <v>112</v>
      </c>
      <c r="F19" s="57"/>
      <c r="G19" s="57"/>
      <c r="H19" s="75"/>
    </row>
    <row r="20" spans="3:8" x14ac:dyDescent="0.15">
      <c r="C20" s="56"/>
      <c r="D20" s="2" t="s">
        <v>104</v>
      </c>
      <c r="E20" s="52"/>
      <c r="F20" s="57"/>
      <c r="G20" s="57"/>
      <c r="H20" s="75"/>
    </row>
    <row r="21" spans="3:8" ht="42" x14ac:dyDescent="0.15">
      <c r="C21" s="2"/>
      <c r="D21" s="2"/>
      <c r="E21" s="1" t="s">
        <v>113</v>
      </c>
      <c r="F21" s="3"/>
      <c r="G21" s="3"/>
      <c r="H21" s="75"/>
    </row>
    <row r="22" spans="3:8" ht="56" x14ac:dyDescent="0.15">
      <c r="C22" s="2"/>
      <c r="D22" s="2"/>
      <c r="E22" s="1" t="s">
        <v>114</v>
      </c>
      <c r="F22" s="3"/>
      <c r="G22" s="3"/>
      <c r="H22" s="75"/>
    </row>
    <row r="23" spans="3:8" x14ac:dyDescent="0.15">
      <c r="C23" s="2" t="s">
        <v>115</v>
      </c>
      <c r="D23" s="2" t="s">
        <v>116</v>
      </c>
      <c r="E23" s="52" t="s">
        <v>117</v>
      </c>
      <c r="F23" s="57"/>
      <c r="G23" s="57"/>
      <c r="H23" s="75"/>
    </row>
    <row r="24" spans="3:8" ht="17.25" customHeight="1" x14ac:dyDescent="0.15">
      <c r="C24" s="2"/>
      <c r="D24" s="2" t="s">
        <v>104</v>
      </c>
      <c r="E24" s="52"/>
      <c r="F24" s="57"/>
      <c r="G24" s="57"/>
      <c r="H24" s="75"/>
    </row>
    <row r="25" spans="3:8" x14ac:dyDescent="0.15">
      <c r="C25" s="2" t="s">
        <v>118</v>
      </c>
      <c r="D25" s="4"/>
      <c r="E25" s="52"/>
      <c r="F25" s="57"/>
      <c r="G25" s="57"/>
      <c r="H25" s="75"/>
    </row>
    <row r="26" spans="3:8" ht="56" x14ac:dyDescent="0.15">
      <c r="C26" s="3"/>
      <c r="D26" s="3"/>
      <c r="E26" s="1" t="s">
        <v>119</v>
      </c>
      <c r="F26" s="3"/>
      <c r="G26" s="3"/>
      <c r="H26" s="75"/>
    </row>
    <row r="27" spans="3:8" ht="56" x14ac:dyDescent="0.15">
      <c r="C27" s="3"/>
      <c r="D27" s="3"/>
      <c r="E27" s="1" t="s">
        <v>120</v>
      </c>
      <c r="F27" s="3"/>
      <c r="G27" s="3"/>
      <c r="H27" s="75"/>
    </row>
    <row r="28" spans="3:8" ht="128.25" customHeight="1" x14ac:dyDescent="0.15">
      <c r="C28" s="57"/>
      <c r="D28" s="2" t="s">
        <v>121</v>
      </c>
      <c r="E28" s="52" t="s">
        <v>122</v>
      </c>
      <c r="F28" s="57"/>
      <c r="G28" s="57"/>
      <c r="H28" s="75"/>
    </row>
    <row r="29" spans="3:8" x14ac:dyDescent="0.15">
      <c r="C29" s="57"/>
      <c r="D29" s="2" t="s">
        <v>104</v>
      </c>
      <c r="E29" s="52"/>
      <c r="F29" s="57"/>
      <c r="G29" s="57"/>
      <c r="H29" s="75"/>
    </row>
    <row r="30" spans="3:8" ht="56" x14ac:dyDescent="0.15">
      <c r="C30" s="3"/>
      <c r="D30" s="3"/>
      <c r="E30" s="1" t="s">
        <v>123</v>
      </c>
      <c r="F30" s="3"/>
      <c r="G30" s="3"/>
      <c r="H30" s="75"/>
    </row>
    <row r="31" spans="3:8" ht="42" x14ac:dyDescent="0.15">
      <c r="C31" s="3"/>
      <c r="D31" s="3"/>
      <c r="E31" s="1" t="s">
        <v>124</v>
      </c>
      <c r="F31" s="3"/>
      <c r="G31" s="3"/>
      <c r="H31" s="75"/>
    </row>
    <row r="32" spans="3:8" ht="99.75" customHeight="1" x14ac:dyDescent="0.15">
      <c r="C32" s="56"/>
      <c r="D32" s="3" t="s">
        <v>125</v>
      </c>
      <c r="E32" s="52" t="s">
        <v>126</v>
      </c>
      <c r="F32" s="57"/>
      <c r="G32" s="57"/>
      <c r="H32" s="75"/>
    </row>
    <row r="33" spans="3:8" x14ac:dyDescent="0.15">
      <c r="C33" s="56"/>
      <c r="D33" s="2" t="s">
        <v>104</v>
      </c>
      <c r="E33" s="52"/>
      <c r="F33" s="57"/>
      <c r="G33" s="57"/>
      <c r="H33" s="75"/>
    </row>
    <row r="34" spans="3:8" ht="56" x14ac:dyDescent="0.15">
      <c r="C34" s="2"/>
      <c r="D34" s="2"/>
      <c r="E34" s="1" t="s">
        <v>127</v>
      </c>
      <c r="F34" s="3"/>
      <c r="G34" s="3"/>
      <c r="H34" s="75"/>
    </row>
    <row r="35" spans="3:8" ht="70" x14ac:dyDescent="0.15">
      <c r="C35" s="2"/>
      <c r="D35" s="2"/>
      <c r="E35" s="1" t="s">
        <v>128</v>
      </c>
      <c r="F35" s="3"/>
      <c r="G35" s="3"/>
      <c r="H35" s="75"/>
    </row>
    <row r="36" spans="3:8" ht="114.75" customHeight="1" x14ac:dyDescent="0.15">
      <c r="C36" s="56"/>
      <c r="D36" s="3" t="s">
        <v>129</v>
      </c>
      <c r="E36" s="52" t="s">
        <v>130</v>
      </c>
      <c r="F36" s="57"/>
      <c r="G36" s="57"/>
      <c r="H36" s="75"/>
    </row>
    <row r="37" spans="3:8" x14ac:dyDescent="0.15">
      <c r="C37" s="56"/>
      <c r="D37" s="2" t="s">
        <v>104</v>
      </c>
      <c r="E37" s="52"/>
      <c r="F37" s="57"/>
      <c r="G37" s="57"/>
      <c r="H37" s="75"/>
    </row>
    <row r="38" spans="3:8" ht="56" x14ac:dyDescent="0.15">
      <c r="C38" s="2"/>
      <c r="D38" s="2"/>
      <c r="E38" s="1" t="s">
        <v>131</v>
      </c>
      <c r="F38" s="3"/>
      <c r="G38" s="3"/>
      <c r="H38" s="75"/>
    </row>
    <row r="39" spans="3:8" ht="56" x14ac:dyDescent="0.15">
      <c r="C39" s="2"/>
      <c r="D39" s="2"/>
      <c r="E39" s="1" t="s">
        <v>132</v>
      </c>
      <c r="F39" s="3"/>
      <c r="G39" s="3"/>
      <c r="H39" s="75"/>
    </row>
    <row r="40" spans="3:8" x14ac:dyDescent="0.15">
      <c r="C40" s="2" t="s">
        <v>133</v>
      </c>
      <c r="D40" s="2" t="s">
        <v>134</v>
      </c>
      <c r="E40" s="52" t="s">
        <v>135</v>
      </c>
      <c r="F40" s="57"/>
      <c r="G40" s="57"/>
      <c r="H40" s="75"/>
    </row>
    <row r="41" spans="3:8" x14ac:dyDescent="0.15">
      <c r="C41" s="2" t="s">
        <v>136</v>
      </c>
      <c r="D41" s="2" t="s">
        <v>104</v>
      </c>
      <c r="E41" s="52"/>
      <c r="F41" s="57"/>
      <c r="G41" s="57"/>
      <c r="H41" s="75"/>
    </row>
    <row r="42" spans="3:8" x14ac:dyDescent="0.15">
      <c r="C42" s="2" t="s">
        <v>137</v>
      </c>
      <c r="D42" s="4"/>
      <c r="E42" s="52"/>
      <c r="F42" s="57"/>
      <c r="G42" s="57"/>
      <c r="H42" s="75"/>
    </row>
    <row r="43" spans="3:8" x14ac:dyDescent="0.15">
      <c r="C43" s="2" t="s">
        <v>138</v>
      </c>
      <c r="D43" s="4"/>
      <c r="E43" s="52"/>
      <c r="F43" s="57"/>
      <c r="G43" s="57"/>
      <c r="H43" s="75"/>
    </row>
    <row r="44" spans="3:8" ht="15.75" customHeight="1" x14ac:dyDescent="0.15">
      <c r="C44" s="2"/>
      <c r="D44" s="4"/>
      <c r="E44" s="52"/>
      <c r="F44" s="57"/>
      <c r="G44" s="57"/>
      <c r="H44" s="75"/>
    </row>
    <row r="45" spans="3:8" x14ac:dyDescent="0.15">
      <c r="C45" s="2" t="s">
        <v>139</v>
      </c>
      <c r="D45" s="4"/>
      <c r="E45" s="52"/>
      <c r="F45" s="57"/>
      <c r="G45" s="57"/>
      <c r="H45" s="75"/>
    </row>
    <row r="46" spans="3:8" ht="56" x14ac:dyDescent="0.15">
      <c r="C46" s="3"/>
      <c r="D46" s="3"/>
      <c r="E46" s="1" t="s">
        <v>140</v>
      </c>
      <c r="F46" s="3"/>
      <c r="G46" s="3"/>
      <c r="H46" s="75"/>
    </row>
    <row r="47" spans="3:8" ht="56" x14ac:dyDescent="0.15">
      <c r="C47" s="3"/>
      <c r="D47" s="3"/>
      <c r="E47" s="1" t="s">
        <v>141</v>
      </c>
      <c r="F47" s="3"/>
      <c r="G47" s="3"/>
      <c r="H47" s="75"/>
    </row>
    <row r="48" spans="3:8" ht="28" x14ac:dyDescent="0.15">
      <c r="C48" s="57"/>
      <c r="D48" s="3" t="s">
        <v>142</v>
      </c>
      <c r="E48" s="52" t="s">
        <v>143</v>
      </c>
      <c r="F48" s="57"/>
      <c r="G48" s="57"/>
      <c r="H48" s="75"/>
    </row>
    <row r="49" spans="3:15" x14ac:dyDescent="0.15">
      <c r="C49" s="57"/>
      <c r="D49" s="3" t="s">
        <v>104</v>
      </c>
      <c r="E49" s="52"/>
      <c r="F49" s="57"/>
      <c r="G49" s="57"/>
      <c r="H49" s="75"/>
    </row>
    <row r="50" spans="3:15" ht="87" customHeight="1" x14ac:dyDescent="0.15">
      <c r="C50" s="3"/>
      <c r="D50" s="3"/>
      <c r="E50" s="1" t="s">
        <v>144</v>
      </c>
      <c r="F50" s="3"/>
      <c r="G50" s="3"/>
      <c r="H50" s="75"/>
    </row>
    <row r="51" spans="3:15" ht="28" x14ac:dyDescent="0.15">
      <c r="C51" s="3"/>
      <c r="D51" s="3"/>
      <c r="E51" s="1" t="s">
        <v>145</v>
      </c>
      <c r="F51" s="3"/>
      <c r="G51" s="3"/>
      <c r="H51" s="75"/>
    </row>
    <row r="52" spans="3:15" ht="42" x14ac:dyDescent="0.15">
      <c r="C52" s="3"/>
      <c r="D52" s="3" t="s">
        <v>146</v>
      </c>
      <c r="E52" s="1" t="s">
        <v>147</v>
      </c>
      <c r="F52" s="3"/>
      <c r="G52" s="3"/>
      <c r="H52" s="75"/>
    </row>
    <row r="53" spans="3:15" ht="56" x14ac:dyDescent="0.15">
      <c r="C53" s="3"/>
      <c r="D53" s="3"/>
      <c r="E53" s="1" t="s">
        <v>148</v>
      </c>
      <c r="F53" s="3"/>
      <c r="G53" s="3"/>
      <c r="H53" s="75"/>
    </row>
    <row r="54" spans="3:15" ht="42" x14ac:dyDescent="0.15">
      <c r="C54" s="3"/>
      <c r="D54" s="3"/>
      <c r="E54" s="1" t="s">
        <v>149</v>
      </c>
      <c r="F54" s="3"/>
      <c r="G54" s="4"/>
      <c r="H54" s="76"/>
    </row>
    <row r="55" spans="3:15" x14ac:dyDescent="0.15">
      <c r="C55" s="4"/>
      <c r="D55" s="4"/>
      <c r="E55" s="4"/>
      <c r="F55" s="4"/>
      <c r="G55" s="4"/>
      <c r="H55" s="76"/>
    </row>
    <row r="56" spans="3:15" x14ac:dyDescent="0.15">
      <c r="C56" s="4"/>
      <c r="D56" s="4"/>
      <c r="E56" s="4"/>
      <c r="F56" s="4"/>
      <c r="G56" s="4"/>
      <c r="H56" s="76"/>
    </row>
    <row r="58" spans="3:15" ht="15" thickBot="1" x14ac:dyDescent="0.2"/>
    <row r="59" spans="3:15" ht="28" x14ac:dyDescent="0.15">
      <c r="I59" s="64" t="s">
        <v>158</v>
      </c>
      <c r="J59" s="71">
        <v>2012</v>
      </c>
      <c r="K59" s="71">
        <v>2013</v>
      </c>
      <c r="L59" s="71">
        <v>2014</v>
      </c>
      <c r="M59" s="71">
        <v>2015</v>
      </c>
      <c r="N59" s="71">
        <v>2016</v>
      </c>
      <c r="O59" s="69" t="s">
        <v>160</v>
      </c>
    </row>
    <row r="60" spans="3:15" ht="15" thickBot="1" x14ac:dyDescent="0.2">
      <c r="I60" s="65" t="s">
        <v>159</v>
      </c>
      <c r="J60" s="72"/>
      <c r="K60" s="72"/>
      <c r="L60" s="72"/>
      <c r="M60" s="72"/>
      <c r="N60" s="72"/>
      <c r="O60" s="70"/>
    </row>
    <row r="61" spans="3:15" ht="15" thickBot="1" x14ac:dyDescent="0.2">
      <c r="I61" s="66" t="s">
        <v>159</v>
      </c>
      <c r="J61" s="67">
        <v>0.33</v>
      </c>
      <c r="K61" s="67">
        <v>0.25</v>
      </c>
      <c r="L61" s="67">
        <v>0.26</v>
      </c>
      <c r="M61" s="67">
        <v>0.28000000000000003</v>
      </c>
      <c r="N61" s="67">
        <v>0.22</v>
      </c>
      <c r="O61" s="68">
        <v>0.27800000000000002</v>
      </c>
    </row>
    <row r="64" spans="3:15" ht="15" thickBot="1" x14ac:dyDescent="0.2"/>
    <row r="65" spans="1:15" x14ac:dyDescent="0.15">
      <c r="A65" s="58"/>
      <c r="B65" s="62" t="s">
        <v>150</v>
      </c>
      <c r="C65" s="62" t="s">
        <v>151</v>
      </c>
      <c r="D65" s="62" t="s">
        <v>152</v>
      </c>
      <c r="E65" s="62" t="s">
        <v>153</v>
      </c>
      <c r="F65" s="62" t="s">
        <v>154</v>
      </c>
      <c r="G65" s="62" t="s">
        <v>155</v>
      </c>
      <c r="H65" s="77"/>
    </row>
    <row r="66" spans="1:15" ht="15" thickBot="1" x14ac:dyDescent="0.2">
      <c r="A66" s="59"/>
      <c r="B66" s="63"/>
      <c r="C66" s="63"/>
      <c r="D66" s="63"/>
      <c r="E66" s="63"/>
      <c r="F66" s="63"/>
      <c r="G66" s="63"/>
      <c r="H66" s="77"/>
    </row>
    <row r="67" spans="1:15" ht="15" thickBot="1" x14ac:dyDescent="0.2">
      <c r="A67" s="60" t="s">
        <v>156</v>
      </c>
      <c r="B67" s="61">
        <v>3.1</v>
      </c>
      <c r="C67" s="61">
        <v>3.24</v>
      </c>
      <c r="D67" s="61">
        <v>2.89</v>
      </c>
      <c r="E67" s="61">
        <v>3.63</v>
      </c>
      <c r="F67" s="61">
        <v>2.92</v>
      </c>
      <c r="G67" s="61">
        <v>3.22</v>
      </c>
      <c r="H67" s="78"/>
    </row>
    <row r="68" spans="1:15" ht="15" thickBot="1" x14ac:dyDescent="0.2">
      <c r="A68" s="60" t="s">
        <v>157</v>
      </c>
      <c r="B68" s="61">
        <v>3.87</v>
      </c>
      <c r="C68" s="61">
        <v>3.57</v>
      </c>
      <c r="D68" s="61">
        <v>3.5</v>
      </c>
      <c r="E68" s="61">
        <v>3.74</v>
      </c>
      <c r="F68" s="61">
        <v>3.25</v>
      </c>
      <c r="G68" s="61">
        <v>3.65</v>
      </c>
      <c r="H68" s="78"/>
    </row>
    <row r="69" spans="1:15" x14ac:dyDescent="0.15">
      <c r="A69" s="82"/>
      <c r="B69" s="78"/>
      <c r="C69" s="78"/>
      <c r="D69" s="78"/>
      <c r="E69" s="78"/>
      <c r="F69" s="78"/>
      <c r="G69" s="78"/>
      <c r="H69" s="78"/>
    </row>
    <row r="70" spans="1:15" ht="15" thickBot="1" x14ac:dyDescent="0.2">
      <c r="A70" s="82"/>
      <c r="B70" s="78"/>
      <c r="C70" s="78"/>
      <c r="D70" s="78"/>
      <c r="E70" s="78"/>
      <c r="F70" s="78"/>
      <c r="G70" s="78"/>
      <c r="H70" s="78"/>
    </row>
    <row r="71" spans="1:15" ht="19" customHeight="1" thickBot="1" x14ac:dyDescent="0.2">
      <c r="I71" s="80" t="s">
        <v>162</v>
      </c>
      <c r="J71" s="80">
        <v>2012</v>
      </c>
      <c r="K71" s="80">
        <v>2013</v>
      </c>
      <c r="L71" s="80">
        <v>2014</v>
      </c>
      <c r="M71" s="80">
        <v>2015</v>
      </c>
      <c r="N71" s="80">
        <v>2016</v>
      </c>
      <c r="O71" s="81" t="s">
        <v>163</v>
      </c>
    </row>
    <row r="72" spans="1:15" ht="20" customHeight="1" thickBot="1" x14ac:dyDescent="0.2">
      <c r="I72" s="79" t="s">
        <v>161</v>
      </c>
      <c r="J72" s="67">
        <v>0.33</v>
      </c>
      <c r="K72" s="67">
        <v>0.25</v>
      </c>
      <c r="L72" s="67">
        <v>0.26</v>
      </c>
      <c r="M72" s="67">
        <v>0.28000000000000003</v>
      </c>
      <c r="N72" s="67">
        <v>0.22</v>
      </c>
      <c r="O72" s="68">
        <v>0.27800000000000002</v>
      </c>
    </row>
  </sheetData>
  <mergeCells count="47">
    <mergeCell ref="B65:B66"/>
    <mergeCell ref="O59:O60"/>
    <mergeCell ref="N59:N60"/>
    <mergeCell ref="M59:M60"/>
    <mergeCell ref="L59:L60"/>
    <mergeCell ref="K59:K60"/>
    <mergeCell ref="J59:J60"/>
    <mergeCell ref="G65:G66"/>
    <mergeCell ref="F65:F66"/>
    <mergeCell ref="E65:E66"/>
    <mergeCell ref="D65:D66"/>
    <mergeCell ref="C65:C66"/>
    <mergeCell ref="F32:F33"/>
    <mergeCell ref="F36:F37"/>
    <mergeCell ref="F40:F45"/>
    <mergeCell ref="F48:F49"/>
    <mergeCell ref="G7:G12"/>
    <mergeCell ref="G15:G16"/>
    <mergeCell ref="G19:G20"/>
    <mergeCell ref="G23:G25"/>
    <mergeCell ref="G28:G29"/>
    <mergeCell ref="G32:G33"/>
    <mergeCell ref="G36:G37"/>
    <mergeCell ref="G40:G45"/>
    <mergeCell ref="G48:G49"/>
    <mergeCell ref="C32:C33"/>
    <mergeCell ref="C36:C37"/>
    <mergeCell ref="C48:C49"/>
    <mergeCell ref="E7:E12"/>
    <mergeCell ref="E15:E16"/>
    <mergeCell ref="E19:E20"/>
    <mergeCell ref="E23:E25"/>
    <mergeCell ref="E28:E29"/>
    <mergeCell ref="E32:E33"/>
    <mergeCell ref="E36:E37"/>
    <mergeCell ref="E40:E45"/>
    <mergeCell ref="E48:E49"/>
    <mergeCell ref="C5:G5"/>
    <mergeCell ref="C6:C12"/>
    <mergeCell ref="C15:C16"/>
    <mergeCell ref="C19:C20"/>
    <mergeCell ref="C28:C29"/>
    <mergeCell ref="F7:F12"/>
    <mergeCell ref="F15:F16"/>
    <mergeCell ref="F19:F20"/>
    <mergeCell ref="F23:F25"/>
    <mergeCell ref="F28:F29"/>
  </mergeCells>
  <phoneticPr fontId="4" type="noConversion"/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4" x14ac:dyDescent="0.15"/>
  <sheetData>
    <row r="1" spans="1:1" x14ac:dyDescent="0.15">
      <c r="A1">
        <f>72.4*0.8+77*0.2</f>
        <v>73.320000000000007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O32" sqref="O32"/>
    </sheetView>
  </sheetViews>
  <sheetFormatPr baseColWidth="10" defaultRowHeight="14" x14ac:dyDescent="0.1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实施计划</vt:lpstr>
      <vt:lpstr>考核表</vt:lpstr>
      <vt:lpstr>工作表3</vt:lpstr>
      <vt:lpstr>组织结构图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2017-05-21T10:42:00Z</dcterms:created>
  <dcterms:modified xsi:type="dcterms:W3CDTF">2017-11-27T14:32:10Z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