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990" tabRatio="894" firstSheet="1" activeTab="2"/>
  </bookViews>
  <sheets>
    <sheet name="说明" sheetId="1" state="hidden" r:id="rId1"/>
    <sheet name="道具技能" sheetId="3" r:id="rId2"/>
    <sheet name="模板" sheetId="39" r:id="rId3"/>
    <sheet name="动物" sheetId="2" r:id="rId4"/>
    <sheet name="动物 （原）" sheetId="33" state="hidden" r:id="rId5"/>
    <sheet name="开图鉴" sheetId="50" r:id="rId6"/>
    <sheet name="产物" sheetId="36" r:id="rId7"/>
    <sheet name="饲料" sheetId="30" r:id="rId8"/>
    <sheet name="地图" sheetId="5" r:id="rId9"/>
    <sheet name="基础材料" sheetId="29" r:id="rId10"/>
    <sheet name="产品" sheetId="41" r:id="rId11"/>
    <sheet name="性价比" sheetId="25" r:id="rId12"/>
    <sheet name="季节" sheetId="49" r:id="rId13"/>
    <sheet name="原料价格" sheetId="42" state="hidden" r:id="rId14"/>
    <sheet name="季节类别" sheetId="24" state="hidden" r:id="rId15"/>
    <sheet name="常" sheetId="21" state="hidden" r:id="rId16"/>
    <sheet name="朋友" sheetId="23" r:id="rId17"/>
    <sheet name="解锁" sheetId="51" r:id="rId18"/>
    <sheet name="赋链" sheetId="52" r:id="rId19"/>
    <sheet name="Sheet4" sheetId="53" r:id="rId20"/>
    <sheet name="甜点旧" sheetId="12" state="hidden" r:id="rId21"/>
    <sheet name="其他旧" sheetId="13" state="hidden" r:id="rId22"/>
    <sheet name="朋友旧" sheetId="4" state="hidden" r:id="rId23"/>
    <sheet name="秋" sheetId="16" state="hidden" r:id="rId24"/>
    <sheet name="冬" sheetId="17" state="hidden" r:id="rId25"/>
    <sheet name="按产物分类 (2)" sheetId="40" state="hidden" r:id="rId26"/>
  </sheets>
  <definedNames>
    <definedName name="_xlnm._FilterDatabase" localSheetId="18" hidden="1">赋链!$1:$461</definedName>
    <definedName name="_xlnm._FilterDatabase" localSheetId="19" hidden="1">Sheet4!$A$1:$E$226</definedName>
    <definedName name="_xlnm._FilterDatabase" localSheetId="12" hidden="1">季节!$V$1:$AB$65</definedName>
    <definedName name="_xlnm._FilterDatabase" localSheetId="15" hidden="1">常!$A$1:$W$117</definedName>
    <definedName name="_xlnm._FilterDatabase" localSheetId="16" hidden="1">朋友!$A$1:$AA$12</definedName>
    <definedName name="_xlnm._FilterDatabase" localSheetId="21" hidden="1">其他旧!$A$1:$W$102</definedName>
    <definedName name="_xlnm._FilterDatabase" localSheetId="20" hidden="1">甜点旧!$A$1:$W$102</definedName>
    <definedName name="bouue" localSheetId="1">道具技能!$A$2</definedName>
    <definedName name="doubutu" localSheetId="0">说明!$D$18</definedName>
    <definedName name="douue" localSheetId="1">道具技能!$A$3</definedName>
    <definedName name="douuri" localSheetId="1">道具技能!$A$10</definedName>
    <definedName name="esa" localSheetId="1">道具技能!$A$7</definedName>
    <definedName name="gote" localSheetId="0">说明!$D$3</definedName>
    <definedName name="haisui" localSheetId="0">说明!$D$16</definedName>
    <definedName name="han" localSheetId="0">说明!$D$7</definedName>
    <definedName name="ikaku" localSheetId="0">说明!$D$9</definedName>
    <definedName name="jikan" localSheetId="0">说明!$D$8</definedName>
    <definedName name="kaihuku" localSheetId="0">说明!$D$5</definedName>
    <definedName name="kaisuu" localSheetId="0">说明!$D$15</definedName>
    <definedName name="kouri" localSheetId="1">道具技能!$A$8</definedName>
    <definedName name="kyakuuri" localSheetId="1">道具技能!$A$9</definedName>
    <definedName name="moroha" localSheetId="0">说明!$D$11</definedName>
    <definedName name="raikyaku" localSheetId="0">说明!$D$10</definedName>
    <definedName name="saidai" localSheetId="0">说明!$D$17</definedName>
    <definedName name="sente" localSheetId="0">说明!$D$2</definedName>
    <definedName name="skill10" localSheetId="0">说明!$G$1</definedName>
    <definedName name="skill2" localSheetId="0">说明!$G$3</definedName>
    <definedName name="skill3" localSheetId="0">说明!$G$4</definedName>
    <definedName name="skill4" localSheetId="0">说明!$G$5</definedName>
    <definedName name="skill5" localSheetId="0">说明!$G$6</definedName>
    <definedName name="skill6" localSheetId="0">说明!$G$7</definedName>
    <definedName name="skill7" localSheetId="0">说明!$G$8</definedName>
    <definedName name="skill8" localSheetId="0">说明!$G$9</definedName>
    <definedName name="skill9" localSheetId="0">说明!$G$10</definedName>
    <definedName name="syuusyuu" localSheetId="0">说明!$D$14</definedName>
    <definedName name="tame" localSheetId="0">说明!$D$12</definedName>
    <definedName name="tansaku" localSheetId="1">道具技能!$A$5</definedName>
    <definedName name="totugeki" localSheetId="0">说明!$D$4</definedName>
    <definedName name="tyousi" localSheetId="1">道具技能!$A$6</definedName>
    <definedName name="tyouuri" localSheetId="1">道具技能!$A$11</definedName>
    <definedName name="zako" localSheetId="0">说明!$D$13</definedName>
    <definedName name="zokusei" localSheetId="1">道具技能!$A$4</definedName>
    <definedName name="_xlnm._FilterDatabase" localSheetId="9" hidden="1">基础材料!$A$1:$AA$65</definedName>
    <definedName name="_xlnm._FilterDatabase" localSheetId="11" hidden="1">性价比!$A$1:$Y$302</definedName>
    <definedName name="_xlnm._FilterDatabase" localSheetId="7" hidden="1">饲料!$A$1:$AC$277</definedName>
    <definedName name="_xlnm._FilterDatabase" localSheetId="8" hidden="1">地图!$A$1:$L$61</definedName>
    <definedName name="_xlnm._FilterDatabase" localSheetId="6" hidden="1">产物!$A$1:$S$198</definedName>
  </definedNames>
  <calcPr calcId="144525"/>
</workbook>
</file>

<file path=xl/comments1.xml><?xml version="1.0" encoding="utf-8"?>
<comments xmlns="http://schemas.openxmlformats.org/spreadsheetml/2006/main">
  <authors>
    <author>qazse</author>
  </authors>
  <commentList>
    <comment ref="B1" authorId="0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惊了，原来“替换”可以让超链接公式变得生效，不用再手动劳作了</t>
        </r>
      </text>
    </comment>
  </commentList>
</comments>
</file>

<file path=xl/comments2.xml><?xml version="1.0" encoding="utf-8"?>
<comments xmlns="http://schemas.openxmlformats.org/spreadsheetml/2006/main">
  <authors>
    <author>qazse</author>
  </authors>
  <commentList>
    <comment ref="E1" authorId="0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動物体力［人気］＝初期体力［人気］＋初期体力［人気］÷100×（水平+配合等级×10）</t>
        </r>
      </text>
    </comment>
  </commentList>
</comments>
</file>

<file path=xl/comments3.xml><?xml version="1.0" encoding="utf-8"?>
<comments xmlns="http://schemas.openxmlformats.org/spreadsheetml/2006/main">
  <authors>
    <author>qazse</author>
  </authors>
  <commentList>
    <comment ref="E1" authorId="0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動物体力［人気］＝初期体力［人気］＋初期体力［人気］÷100×（水平+配合等级×10）</t>
        </r>
      </text>
    </comment>
  </commentList>
</comments>
</file>

<file path=xl/comments4.xml><?xml version="1.0" encoding="utf-8"?>
<comments xmlns="http://schemas.openxmlformats.org/spreadsheetml/2006/main">
  <authors>
    <author>qazse</author>
  </authors>
  <commentList>
    <comment ref="F1" authorId="0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動物体力［人気］＝初期体力［人気］＋初期体力［人気］÷100×（水平+配合等级×10）</t>
        </r>
      </text>
    </comment>
  </commentList>
</comments>
</file>

<file path=xl/comments5.xml><?xml version="1.0" encoding="utf-8"?>
<comments xmlns="http://schemas.openxmlformats.org/spreadsheetml/2006/main">
  <authors>
    <author>qazse</author>
  </authors>
  <commentList>
    <comment ref="K1" authorId="0">
      <text>
        <r>
          <rPr>
            <b/>
            <sz val="14"/>
            <rFont val="华文仿宋"/>
            <charset val="134"/>
          </rPr>
          <t>qazse:</t>
        </r>
        <r>
          <rPr>
            <sz val="14"/>
            <rFont val="华文仿宋"/>
            <charset val="134"/>
          </rPr>
          <t xml:space="preserve">
价格越高的产品，购买然后</t>
        </r>
        <r>
          <rPr>
            <b/>
            <sz val="14"/>
            <rFont val="华文仿宋"/>
            <charset val="134"/>
          </rPr>
          <t>倒卖</t>
        </r>
        <r>
          <rPr>
            <sz val="14"/>
            <rFont val="华文仿宋"/>
            <charset val="134"/>
          </rPr>
          <t>的优先级天然越高</t>
        </r>
      </text>
    </comment>
    <comment ref="M1" authorId="0">
      <text>
        <r>
          <rPr>
            <b/>
            <sz val="14"/>
            <rFont val="华文仿宋"/>
            <charset val="134"/>
          </rPr>
          <t>qazse:</t>
        </r>
        <r>
          <rPr>
            <sz val="14"/>
            <rFont val="华文仿宋"/>
            <charset val="134"/>
          </rPr>
          <t xml:space="preserve">
</t>
        </r>
        <r>
          <rPr>
            <b/>
            <sz val="14"/>
            <rFont val="华文仿宋"/>
            <charset val="134"/>
          </rPr>
          <t>利润</t>
        </r>
        <r>
          <rPr>
            <sz val="14"/>
            <rFont val="华文仿宋"/>
            <charset val="134"/>
          </rPr>
          <t xml:space="preserve">越高，单次手制收益越高，于是节省时间精力，优化玩家游玩体验。
</t>
        </r>
        <r>
          <rPr>
            <b/>
            <sz val="14"/>
            <rFont val="华文仿宋"/>
            <charset val="134"/>
          </rPr>
          <t>优势</t>
        </r>
        <r>
          <rPr>
            <sz val="14"/>
            <rFont val="华文仿宋"/>
            <charset val="134"/>
          </rPr>
          <t>越高，相比倒卖的优先级越高，越建议手制。</t>
        </r>
      </text>
    </comment>
    <comment ref="P6" authorId="0">
      <text>
        <r>
          <rPr>
            <b/>
            <sz val="9"/>
            <rFont val="宋体"/>
            <charset val="134"/>
          </rPr>
          <t>qazse:</t>
        </r>
        <r>
          <rPr>
            <sz val="9"/>
            <rFont val="宋体"/>
            <charset val="134"/>
          </rPr>
          <t xml:space="preserve">
上限是9999啊！</t>
        </r>
      </text>
    </comment>
  </commentList>
</comments>
</file>

<file path=xl/sharedStrings.xml><?xml version="1.0" encoding="utf-8"?>
<sst xmlns="http://schemas.openxmlformats.org/spreadsheetml/2006/main" count="27500" uniqueCount="2472">
  <si>
    <t>印</t>
  </si>
  <si>
    <t>需要</t>
  </si>
  <si>
    <t>労働コスト</t>
  </si>
  <si>
    <t>略称</t>
  </si>
  <si>
    <t>効果</t>
  </si>
  <si>
    <t>名称</t>
  </si>
  <si>
    <t>需要玛娜</t>
  </si>
  <si>
    <t>◎</t>
  </si>
  <si>
    <t>0.5倍</t>
  </si>
  <si>
    <t>先手</t>
  </si>
  <si>
    <t>先手ら攻撃力が1.1倍にる</t>
  </si>
  <si>
    <t>如果先发制人攻击力1.1倍。</t>
  </si>
  <si>
    <t>ダイヤモンドハート</t>
  </si>
  <si>
    <t>武器的体力補正を5%上げる</t>
  </si>
  <si>
    <t>○</t>
  </si>
  <si>
    <t>0.8倍</t>
  </si>
  <si>
    <t>後手</t>
  </si>
  <si>
    <t>後手ら攻撃力が1.3倍にる</t>
  </si>
  <si>
    <t>后手的话，攻击力1.3倍。</t>
  </si>
  <si>
    <t>パワーバースト</t>
  </si>
  <si>
    <t>武器的攻撃補正を5%上げる</t>
  </si>
  <si>
    <t>±0％</t>
  </si>
  <si>
    <t>1.0倍</t>
  </si>
  <si>
    <t>突撃</t>
  </si>
  <si>
    <t>攻撃力が1.3倍、ダメージ量は2.5倍にる</t>
  </si>
  <si>
    <t>攻击力1.3倍，伤害量2.5倍</t>
  </si>
  <si>
    <t>キュアドロップ</t>
  </si>
  <si>
    <t>武器的回復補正を5%上げる</t>
  </si>
  <si>
    <t>×</t>
  </si>
  <si>
    <t>2.0倍</t>
  </si>
  <si>
    <t>回復</t>
  </si>
  <si>
    <t>攻撃与同時に体力を少し回復する</t>
  </si>
  <si>
    <t>攻击的同时体力稍微回复</t>
  </si>
  <si>
    <t>クリ茶カル</t>
  </si>
  <si>
    <t>武器的必殺率を5%上げる</t>
  </si>
  <si>
    <t>状态</t>
  </si>
  <si>
    <t>装備者的状态に応じ攻撃力が最大で1.5倍にる</t>
  </si>
  <si>
    <t>装备者的情形相关攻击力最大1.5倍</t>
  </si>
  <si>
    <t>マナブレイブ</t>
  </si>
  <si>
    <t>战斗中，每回合体力回复</t>
  </si>
  <si>
    <t>半％</t>
  </si>
  <si>
    <t>体力が50%以下的場合、攻撃力が1.4倍にる</t>
  </si>
  <si>
    <t>体力50%以下的场合，攻击力1.4倍</t>
  </si>
  <si>
    <t>バトルマスター</t>
  </si>
  <si>
    <t>装備者的戦術を1上げる</t>
  </si>
  <si>
    <t>時間</t>
  </si>
  <si>
    <t>ターン数に応じて攻撃力が最大で1.5倍にる</t>
  </si>
  <si>
    <t>根据回合数攻击力最大1.5倍</t>
  </si>
  <si>
    <t>スピードエーテル</t>
  </si>
  <si>
    <t>装備者的速度を1上げる</t>
  </si>
  <si>
    <t>威嚇</t>
  </si>
  <si>
    <t>稀に相手を1ターン攻撃させくする</t>
  </si>
  <si>
    <t>罕见的对方1回合攻击不使的</t>
  </si>
  <si>
    <t>クイックヒーラー</t>
  </si>
  <si>
    <t>戦闘後に全状態異常が1回復する</t>
  </si>
  <si>
    <t>来客</t>
  </si>
  <si>
    <t>当日的来客数に応じ攻撃力が最大で1.4倍にる</t>
  </si>
  <si>
    <t>根据当天的客人攻击力最大1.4倍</t>
  </si>
  <si>
    <t>メタルキラー</t>
  </si>
  <si>
    <t>金属身躯的敵を倒す</t>
  </si>
  <si>
    <t>諸刃</t>
  </si>
  <si>
    <t>体力を減らすが代わりに攻撃力が1.3倍にる</t>
  </si>
  <si>
    <t>体力减少代替攻击力1.3倍</t>
  </si>
  <si>
    <t>ヒットマン</t>
  </si>
  <si>
    <t>攻撃が必ず当たるようにる</t>
  </si>
  <si>
    <t>溜め</t>
  </si>
  <si>
    <t>攻撃しいが次的ターン攻撃力が1.3倍にる</t>
  </si>
  <si>
    <t>不攻击下个回合攻击力1.3倍</t>
  </si>
  <si>
    <t>雑鱼</t>
  </si>
  <si>
    <t>相手が雑鱼的場合、攻撃力が1.3倍にる</t>
  </si>
  <si>
    <t>对方杂鱼的场合，攻击力1.3倍</t>
  </si>
  <si>
    <t>収集</t>
  </si>
  <si>
    <t>道具コンプ率に応じ攻撃力が最大で1.3倍にる</t>
  </si>
  <si>
    <t>道具压缩机率相关攻击力最大1.3倍</t>
  </si>
  <si>
    <t>回数</t>
  </si>
  <si>
    <t>当日的戦闘回数に応じ攻撃力が最大で1.4倍にる</t>
  </si>
  <si>
    <t>根据当天的战斗次数攻击力最大1.4倍</t>
  </si>
  <si>
    <t>背水</t>
  </si>
  <si>
    <t>体力が半減する代わりに攻撃力が1.5倍にる</t>
  </si>
  <si>
    <t>体力减半代替攻击力1.5倍</t>
  </si>
  <si>
    <t>最大</t>
  </si>
  <si>
    <t>体力満タン時に発動する与攻撃力が1.3倍にる</t>
  </si>
  <si>
    <t>满血时发动攻击力1.3倍</t>
  </si>
  <si>
    <t>動物</t>
  </si>
  <si>
    <t>動物的残体力に応じ攻撃力が1.4倍にる</t>
  </si>
  <si>
    <t>根据动物的残余体力，攻击力1.4倍</t>
  </si>
  <si>
    <t>效果</t>
  </si>
  <si>
    <t>冒↑</t>
  </si>
  <si>
    <t>売れる与稀に冒险者的体力が回復する</t>
  </si>
  <si>
    <t>畅销的话有小概率能</t>
  </si>
  <si>
    <t>恢复冒险者的体力</t>
  </si>
  <si>
    <t>动↑</t>
  </si>
  <si>
    <t>売れる与稀に動物的体力が回復する</t>
  </si>
  <si>
    <t>恢复动物的体力</t>
  </si>
  <si>
    <t>属性</t>
  </si>
  <si>
    <t>売れる与稀に属性値が溜まる</t>
  </si>
  <si>
    <t>积累属性值</t>
  </si>
  <si>
    <t>探索</t>
  </si>
  <si>
    <t>売れる与稀に探索率が増える</t>
  </si>
  <si>
    <t>提高探索率</t>
  </si>
  <si>
    <t>売れる与稀に冒险者的状态が上がる</t>
  </si>
  <si>
    <t>提升冒险者的状态</t>
  </si>
  <si>
    <t>餌＋</t>
  </si>
  <si>
    <t>売れる与稀に餌庫的餌量が増える</t>
  </si>
  <si>
    <t>增加饲料库的饲料储蓄量</t>
  </si>
  <si>
    <t>库卖</t>
  </si>
  <si>
    <t>在庫があるほど売れやすくる</t>
  </si>
  <si>
    <t>库存越多</t>
  </si>
  <si>
    <t>越好卖</t>
  </si>
  <si>
    <t>客卖</t>
  </si>
  <si>
    <t>来客が多いほど売れやすくる</t>
  </si>
  <si>
    <t>客人越多</t>
  </si>
  <si>
    <t>状卖</t>
  </si>
  <si>
    <t>冒险者的状态がいいほど売れやすくる</t>
  </si>
  <si>
    <t>冒险者的状况越好</t>
  </si>
  <si>
    <t>动卖</t>
  </si>
  <si>
    <t>動物的残り体力が多いほど売れやすくる</t>
  </si>
  <si>
    <t>动物的剩余体力越多</t>
  </si>
  <si>
    <t>1人に買われるご与に10%的確率で2%回復(1個ではい)</t>
  </si>
  <si>
    <t>每一人买</t>
  </si>
  <si>
    <t>10%的概率2%回复</t>
  </si>
  <si>
    <t>1人に買われるご与に10%的確率5%回復(1個ではい)</t>
  </si>
  <si>
    <t>10%的概率5%回复</t>
  </si>
  <si>
    <t>1人に買われるご与に30%的確率でTotalManaPlus+1(1個ではい)</t>
  </si>
  <si>
    <t>30%的概率TotalManaPlus + 1</t>
  </si>
  <si>
    <t>1人に買われるご与に40%的確率で探索率+1%(1個ではい)</t>
  </si>
  <si>
    <t>40%的概率探索率 + 1%</t>
  </si>
  <si>
    <t>1人に買われるご与に0,9%的確率で(1個ではい)</t>
  </si>
  <si>
    <t>0.9%的概率状态上升</t>
  </si>
  <si>
    <t>1人に買われるご与に50%的確率(1個ではい)</t>
  </si>
  <si>
    <t>50%的概率储蓄量增加</t>
  </si>
  <si>
    <t>多ければ多いほど一度に大量に買ってくれやすくる。</t>
  </si>
  <si>
    <t>越多的话，一下子就大量地买给大量买。</t>
  </si>
  <si>
    <t>「現在的来客数」が多ければ多いほど一度に大量に買ってくれやすくる。</t>
  </si>
  <si>
    <t>“现在的游客数量”越多，一下子就大量地买了大量的买。</t>
  </si>
  <si>
    <t>良ければ良いほど一度に大量に買ってくれやすくる。</t>
  </si>
  <si>
    <t>如果好的话就好了，一下子就大量地买给我大量买。</t>
  </si>
  <si>
    <t>=</t>
  </si>
  <si>
    <t>HYPERLINK("[牧场甜心.xlsx]地图!B1", 地图!$B$1)</t>
  </si>
  <si>
    <t>HYPERLINK("[牧场甜心.xlsx]地图!B2", 地图!$B$2)</t>
  </si>
  <si>
    <t>HYPERLINK("[牧场甜心.xlsx]地图!B3", 地图!$B$3)</t>
  </si>
  <si>
    <t>HYPERLINK("[牧场甜心.xlsx]地图!B4", 地图!$B$4)</t>
  </si>
  <si>
    <t>HYPERLINK("[牧场甜心.xlsx]地图!B5", 地图!$B$5)</t>
  </si>
  <si>
    <t>HYPERLINK("[牧场甜心.xlsx]地图!B6", 地图!$B$6)</t>
  </si>
  <si>
    <t>HYPERLINK("[牧场甜心.xlsx]地图!B7", 地图!$B$7)</t>
  </si>
  <si>
    <t>HYPERLINK("[牧场甜心.xlsx]地图!B8", 地图!$B$8)</t>
  </si>
  <si>
    <t>HYPERLINK("[牧场甜心.xlsx]地图!B9", 地图!$B$9)</t>
  </si>
  <si>
    <t>HYPERLINK("[牧场甜心.xlsx]地图!B10", 地图!$B$10)</t>
  </si>
  <si>
    <t>HYPERLINK("[牧场甜心.xlsx]地图!B11", 地图!$B$11)</t>
  </si>
  <si>
    <t>HYPERLINK("[牧场甜心.xlsx]地图!B12", 地图!$B$12)</t>
  </si>
  <si>
    <t>HYPERLINK("[牧场甜心.xlsx]地图!B13", 地图!$B$13)</t>
  </si>
  <si>
    <t>HYPERLINK("[牧场甜心.xlsx]地图!B14", 地图!$B$14)</t>
  </si>
  <si>
    <t>HYPERLINK("[牧场甜心.xlsx]地图!B15", 地图!$B$15)</t>
  </si>
  <si>
    <t>HYPERLINK("[牧场甜心.xlsx]地图!B16", 地图!$B$16)</t>
  </si>
  <si>
    <t>HYPERLINK("[牧场甜心.xlsx]地图!B17", 地图!$B$17)</t>
  </si>
  <si>
    <t>HYPERLINK("[牧场甜心.xlsx]地图!B18", 地图!$B$18)</t>
  </si>
  <si>
    <t>HYPERLINK("[牧场甜心.xlsx]地图!B19", 地图!$B$19)</t>
  </si>
  <si>
    <t>HYPERLINK("[牧场甜心.xlsx]地图!B20", 地图!$B$20)</t>
  </si>
  <si>
    <t>HYPERLINK("[牧场甜心.xlsx]地图!B21", 地图!$B$21)</t>
  </si>
  <si>
    <t>HYPERLINK("[牧场甜心.xlsx]地图!B22", 地图!$B$22)</t>
  </si>
  <si>
    <t>HYPERLINK("[牧场甜心.xlsx]地图!B23", 地图!$B$23)</t>
  </si>
  <si>
    <t>HYPERLINK("[牧场甜心.xlsx]地图!B24", 地图!$B$24)</t>
  </si>
  <si>
    <t>HYPERLINK("[牧场甜心.xlsx]地图!B25", 地图!$B$25)</t>
  </si>
  <si>
    <t>HYPERLINK("[牧场甜心.xlsx]地图!B26", 地图!$B$26)</t>
  </si>
  <si>
    <t>HYPERLINK("[牧场甜心.xlsx]地图!B27", 地图!$B$27)</t>
  </si>
  <si>
    <t>HYPERLINK("[牧场甜心.xlsx]地图!B28", 地图!$B$28)</t>
  </si>
  <si>
    <t>HYPERLINK("[牧场甜心.xlsx]地图!B29", 地图!$B$29)</t>
  </si>
  <si>
    <t>HYPERLINK("[牧场甜心.xlsx]地图!B30", 地图!$B$30)</t>
  </si>
  <si>
    <t>HYPERLINK("[牧场甜心.xlsx]地图!B31", 地图!$B$31)</t>
  </si>
  <si>
    <t>HYPERLINK("[牧场甜心.xlsx]地图!B32", 地图!$B$32)</t>
  </si>
  <si>
    <t>HYPERLINK("[牧场甜心.xlsx]地图!B33", 地图!$B$33)</t>
  </si>
  <si>
    <t>HYPERLINK("[牧场甜心.xlsx]地图!B34", 地图!$B$34)</t>
  </si>
  <si>
    <t>HYPERLINK("[牧场甜心.xlsx]地图!B35", 地图!$B$35)</t>
  </si>
  <si>
    <t>HYPERLINK("[牧场甜心.xlsx]地图!B36", 地图!$B$36)</t>
  </si>
  <si>
    <t>HYPERLINK("[牧场甜心.xlsx]地图!B37", 地图!$B$37)</t>
  </si>
  <si>
    <t>HYPERLINK("[牧场甜心.xlsx]地图!B38", 地图!$B$38)</t>
  </si>
  <si>
    <t>HYPERLINK("[牧场甜心.xlsx]地图!B39", 地图!$B$39)</t>
  </si>
  <si>
    <t>HYPERLINK("[牧场甜心.xlsx]地图!B40", 地图!$B$40)</t>
  </si>
  <si>
    <t>HYPERLINK("[牧场甜心.xlsx]地图!B41", 地图!$B$41)</t>
  </si>
  <si>
    <t>HYPERLINK("[牧场甜心.xlsx]地图!B42", 地图!$B$42)</t>
  </si>
  <si>
    <t>HYPERLINK("[牧场甜心.xlsx]地图!B43", 地图!$B$43)</t>
  </si>
  <si>
    <t>HYPERLINK("[牧场甜心.xlsx]地图!B44", 地图!$B$44)</t>
  </si>
  <si>
    <t>HYPERLINK("[牧场甜心.xlsx]地图!B45", 地图!$B$45)</t>
  </si>
  <si>
    <t>HYPERLINK("[牧场甜心.xlsx]地图!B46", 地图!$B$46)</t>
  </si>
  <si>
    <t>HYPERLINK("[牧场甜心.xlsx]地图!B47", 地图!$B$47)</t>
  </si>
  <si>
    <t>HYPERLINK("[牧场甜心.xlsx]地图!B48", 地图!$B$48)</t>
  </si>
  <si>
    <t>HYPERLINK("[牧场甜心.xlsx]地图!B49", 地图!$B$49)</t>
  </si>
  <si>
    <t>HYPERLINK("[牧场甜心.xlsx]地图!B50", 地图!$B$50)</t>
  </si>
  <si>
    <t>HYPERLINK("[牧场甜心.xlsx]地图!B51", 地图!$B$51)</t>
  </si>
  <si>
    <t>HYPERLINK("[牧场甜心.xlsx]地图!B52", 地图!$B$52)</t>
  </si>
  <si>
    <t>HYPERLINK("[牧场甜心.xlsx]地图!B53", 地图!$B$53)</t>
  </si>
  <si>
    <t>HYPERLINK("[牧场甜心.xlsx]地图!B54", 地图!$B$54)</t>
  </si>
  <si>
    <t>HYPERLINK("[牧场甜心.xlsx]地图!B55", 地图!$B$55)</t>
  </si>
  <si>
    <t>HYPERLINK("[牧场甜心.xlsx]地图!B56", 地图!$B$56)</t>
  </si>
  <si>
    <t>HYPERLINK("[牧场甜心.xlsx]地图!B57", 地图!$B$57)</t>
  </si>
  <si>
    <t>HYPERLINK("[牧场甜心.xlsx]地图!B58", 地图!$B$58)</t>
  </si>
  <si>
    <t>HYPERLINK("[牧场甜心.xlsx]地图!B59", 地图!$B$59)</t>
  </si>
  <si>
    <t>HYPERLINK("[牧场甜心.xlsx]地图!B60", 地图!$B$60)</t>
  </si>
  <si>
    <t>HYPERLINK("[牧场甜心.xlsx]地图!B61", 地图!$B$61)</t>
  </si>
  <si>
    <t>HYPERLINK("[牧场甜心.xlsx]地图!B62", 地图!$B$62)</t>
  </si>
  <si>
    <t>HYPERLINK("[牧场甜心.xlsx]地图!B63", 地图!$B$63)</t>
  </si>
  <si>
    <t>HYPERLINK("[牧场甜心.xlsx]地图!B64", 地图!$B$64)</t>
  </si>
  <si>
    <t>HYPERLINK("[牧场甜心.xlsx]地图!B65", 地图!$B$65)</t>
  </si>
  <si>
    <t>HYPERLINK("[牧场甜心.xlsx]地图!B66", 地图!$B$66)</t>
  </si>
  <si>
    <t>HYPERLINK("[牧场甜心.xlsx]地图!B67", 地图!$B$67)</t>
  </si>
  <si>
    <t>HYPERLINK("[牧场甜心.xlsx]地图!B68", 地图!$B$68)</t>
  </si>
  <si>
    <t>HYPERLINK("[牧场甜心.xlsx]地图!B69", 地图!$B$69)</t>
  </si>
  <si>
    <t>HYPERLINK("[牧场甜心.xlsx]地图!B70", 地图!$B$70)</t>
  </si>
  <si>
    <t>HYPERLINK("[牧场甜心.xlsx]地图!B71", 地图!$B$71)</t>
  </si>
  <si>
    <t>HYPERLINK("[牧场甜心.xlsx]地图!B72", 地图!$B$72)</t>
  </si>
  <si>
    <t>HYPERLINK("[牧场甜心.xlsx]地图!B73", 地图!$B$73)</t>
  </si>
  <si>
    <t>HYPERLINK("[牧场甜心.xlsx]地图!B74", 地图!$B$74)</t>
  </si>
  <si>
    <t>HYPERLINK("[牧场甜心.xlsx]地图!B75", 地图!$B$75)</t>
  </si>
  <si>
    <t>HYPERLINK("[牧场甜心.xlsx]地图!B76", 地图!$B$76)</t>
  </si>
  <si>
    <t>HYPERLINK("[牧场甜心.xlsx]地图!B77", 地图!$B$77)</t>
  </si>
  <si>
    <t>HYPERLINK("[牧场甜心.xlsx]地图!B78", 地图!$B$78)</t>
  </si>
  <si>
    <t>HYPERLINK("[牧场甜心.xlsx]地图!B79", 地图!$B$79)</t>
  </si>
  <si>
    <t>HYPERLINK("[牧场甜心.xlsx]地图!B80", 地图!$B$80)</t>
  </si>
  <si>
    <t>HYPERLINK("[牧场甜心.xlsx]地图!B81", 地图!$B$81)</t>
  </si>
  <si>
    <t>HYPERLINK("[牧场甜心.xlsx]地图!B82", 地图!$B$82)</t>
  </si>
  <si>
    <t>HYPERLINK("[牧场甜心.xlsx]地图!B83", 地图!$B$83)</t>
  </si>
  <si>
    <t>HYPERLINK("[牧场甜心.xlsx]地图!B84", 地图!$B$84)</t>
  </si>
  <si>
    <t>HYPERLINK("[牧场甜心.xlsx]地图!B85", 地图!$B$85)</t>
  </si>
  <si>
    <t>HYPERLINK("[牧场甜心.xlsx]地图!B86", 地图!$B$86)</t>
  </si>
  <si>
    <t>HYPERLINK("[牧场甜心.xlsx]地图!B87", 地图!$B$87)</t>
  </si>
  <si>
    <t>HYPERLINK("[牧场甜心.xlsx]地图!B88", 地图!$B$88)</t>
  </si>
  <si>
    <t>HYPERLINK("[牧场甜心.xlsx]地图!B89", 地图!$B$89)</t>
  </si>
  <si>
    <t>HYPERLINK("[牧场甜心.xlsx]地图!B90", 地图!$B$90)</t>
  </si>
  <si>
    <t>HYPERLINK("[牧场甜心.xlsx]地图!B91", 地图!$B$91)</t>
  </si>
  <si>
    <t>HYPERLINK("[牧场甜心.xlsx]地图!B92", 地图!$B$92)</t>
  </si>
  <si>
    <t>HYPERLINK("[牧场甜心.xlsx]地图!B93", 地图!$B$93)</t>
  </si>
  <si>
    <t>HYPERLINK("[牧场甜心.xlsx]地图!B94", 地图!$B$94)</t>
  </si>
  <si>
    <t>HYPERLINK("[牧场甜心.xlsx]地图!B95", 地图!$B$95)</t>
  </si>
  <si>
    <t>HYPERLINK("[牧场甜心.xlsx]地图!B96", 地图!$B$96)</t>
  </si>
  <si>
    <t>HYPERLINK("[牧场甜心.xlsx]地图!B97", 地图!$B$97)</t>
  </si>
  <si>
    <t>HYPERLINK("[牧场甜心.xlsx]地图!B98", 地图!$B$98)</t>
  </si>
  <si>
    <t>HYPERLINK("[牧场甜心.xlsx]地图!B99", 地图!$B$99)</t>
  </si>
  <si>
    <t>HYPERLINK("[牧场甜心.xlsx]地图!B100", 地图!$B$100)</t>
  </si>
  <si>
    <t>索引</t>
  </si>
  <si>
    <t>名前</t>
  </si>
  <si>
    <t>稀有度</t>
  </si>
  <si>
    <t>LV</t>
  </si>
  <si>
    <t>体力</t>
  </si>
  <si>
    <t>人気</t>
  </si>
  <si>
    <t>劳力</t>
  </si>
  <si>
    <t>饲料</t>
  </si>
  <si>
    <t>価格</t>
  </si>
  <si>
    <t>繁殖FP</t>
  </si>
  <si>
    <r>
      <rPr>
        <b/>
        <sz val="16"/>
        <color theme="1"/>
        <rFont val="华文仿宋"/>
        <charset val="134"/>
      </rPr>
      <t>生産物</t>
    </r>
    <r>
      <rPr>
        <b/>
        <sz val="16"/>
        <color theme="1"/>
        <rFont val="MS Gothic"/>
        <charset val="134"/>
      </rPr>
      <t>・</t>
    </r>
    <r>
      <rPr>
        <b/>
        <sz val="16"/>
        <color theme="1"/>
        <rFont val="华文仿宋"/>
        <charset val="134"/>
      </rPr>
      <t>生産力</t>
    </r>
  </si>
  <si>
    <t>主入手法</t>
  </si>
  <si>
    <t>M</t>
  </si>
  <si>
    <t>伊什沃尔德田园牛</t>
  </si>
  <si>
    <t>★0</t>
  </si>
  <si>
    <t>★4</t>
  </si>
  <si>
    <t>★2</t>
  </si>
  <si>
    <t>★1</t>
  </si>
  <si>
    <t>道具购买(通年)</t>
  </si>
  <si>
    <t>野生的长角牛</t>
  </si>
  <si>
    <t>初始平原</t>
  </si>
  <si>
    <t>白色奶牛</t>
  </si>
  <si>
    <t>★5</t>
  </si>
  <si>
    <t>道具购买(夏)</t>
  </si>
  <si>
    <t>伊什沃尔德牛</t>
  </si>
  <si>
    <t>★3</t>
  </si>
  <si>
    <t>白色奶牛改</t>
  </si>
  <si>
    <t>伊什沃尔德奶牛</t>
  </si>
  <si>
    <t>法希米亚水牛</t>
  </si>
  <si>
    <t>迷路森林</t>
  </si>
  <si>
    <t>王国一角牛</t>
  </si>
  <si>
    <t>伊什沃尔德红牛</t>
  </si>
  <si>
    <t>伊什沃尔德杂交牛</t>
  </si>
  <si>
    <t>王国荷兰乳牛</t>
  </si>
  <si>
    <t>高原的白奶牛</t>
  </si>
  <si>
    <t>梅洛野牛</t>
  </si>
  <si>
    <t>★6</t>
  </si>
  <si>
    <t>漆黑森林</t>
  </si>
  <si>
    <t>雷托雷托牛</t>
  </si>
  <si>
    <t>伊什沃尔德黑牛</t>
  </si>
  <si>
    <t>★7</t>
  </si>
  <si>
    <t>阿尔汗バッファロー</t>
  </si>
  <si>
    <t>火龙盘踞之山</t>
  </si>
  <si>
    <t>王国ジャージー牛</t>
  </si>
  <si>
    <t>★8</t>
  </si>
  <si>
    <t>神秘的万両桃べこ</t>
  </si>
  <si>
    <t>太阳的黄金牛</t>
  </si>
  <si>
    <t>★9</t>
  </si>
  <si>
    <t>神牛</t>
  </si>
  <si>
    <t/>
  </si>
  <si>
    <t>伊什沃尔德田园鸡</t>
  </si>
  <si>
    <t>森林中的红色野鸡</t>
  </si>
  <si>
    <t>果实成熟的新绿森林</t>
  </si>
  <si>
    <t>其塔拉吉达鸡</t>
  </si>
  <si>
    <t>伊什沃尔德鸡</t>
  </si>
  <si>
    <t>ブラックミノルーカ</t>
  </si>
  <si>
    <t>赤鸡</t>
  </si>
  <si>
    <t>伊什沃尔德蛋鸡</t>
  </si>
  <si>
    <t>齐鲁鲁鸡</t>
  </si>
  <si>
    <t>赤鸡アッパー</t>
  </si>
  <si>
    <t>阿尔汗野鸡</t>
  </si>
  <si>
    <t>大山贼之山</t>
  </si>
  <si>
    <t>王国コーチン</t>
  </si>
  <si>
    <t>齐鲁鲁鸡蛋鸡</t>
  </si>
  <si>
    <t>チャボチャボ</t>
  </si>
  <si>
    <t>ウッドノーズ赤鸡</t>
  </si>
  <si>
    <t>法希米亚斗鸡</t>
  </si>
  <si>
    <t>风斩之平原</t>
  </si>
  <si>
    <t>伊什沃尔德鸟骨鸡</t>
  </si>
  <si>
    <t>ウッドノーズ地鸡</t>
  </si>
  <si>
    <t>チルルアローカナ</t>
  </si>
  <si>
    <t>シルキーレグホン</t>
  </si>
  <si>
    <t>神鸡</t>
  </si>
  <si>
    <t>伊什沃尔德田园山羊</t>
  </si>
  <si>
    <t>道具购买(春夏)</t>
  </si>
  <si>
    <t>伊什沃尔德田园羊</t>
  </si>
  <si>
    <t>道具购买(春秋)</t>
  </si>
  <si>
    <t>野生杂交山羊</t>
  </si>
  <si>
    <t>誓言之平原</t>
  </si>
  <si>
    <t>野生盘羊</t>
  </si>
  <si>
    <t>初始之山</t>
  </si>
  <si>
    <t>伊什沃尔德山羊</t>
  </si>
  <si>
    <t>伊什沃尔德羊</t>
  </si>
  <si>
    <t>法希米亚柴山羊</t>
  </si>
  <si>
    <t>法希米亚螺角羊</t>
  </si>
  <si>
    <t>霍尔特山羊</t>
  </si>
  <si>
    <t>软绵绵夏罗雷羊</t>
  </si>
  <si>
    <t>伊什沃尔德乳羊</t>
  </si>
  <si>
    <t>伊什沃尔德盘羊</t>
  </si>
  <si>
    <t>亚蒙黑山羊</t>
  </si>
  <si>
    <t>梅洛萨福克羊</t>
  </si>
  <si>
    <t>アルパインブルグ山羊</t>
  </si>
  <si>
    <t>阿尔汗黑白花羊</t>
  </si>
  <si>
    <t>カ希米亚メーメー</t>
  </si>
  <si>
    <t>法希米亚カラクル</t>
  </si>
  <si>
    <t>山羊神</t>
  </si>
  <si>
    <t>黄金シープ</t>
  </si>
  <si>
    <t>混种古马</t>
  </si>
  <si>
    <t>道具购买(春)</t>
  </si>
  <si>
    <t>野马</t>
  </si>
  <si>
    <t>初始森林</t>
  </si>
  <si>
    <t>混种骆驼</t>
  </si>
  <si>
    <t>道具购买(（任务）10後、通年)</t>
  </si>
  <si>
    <t>巴雷利亚驴</t>
  </si>
  <si>
    <t>伊什沃尔德马</t>
  </si>
  <si>
    <t>伊什沃尔德骆驼</t>
  </si>
  <si>
    <t>大平原</t>
  </si>
  <si>
    <t>伊什沃尔德驴</t>
  </si>
  <si>
    <t>法希米亚面包</t>
  </si>
  <si>
    <t>ミニミニポニー</t>
  </si>
  <si>
    <t>王国骆驼</t>
  </si>
  <si>
    <t>ポーンハンター</t>
  </si>
  <si>
    <t>オークトラビス驴</t>
  </si>
  <si>
    <t>霍尔特黑白花马</t>
  </si>
  <si>
    <t>死泉之森</t>
  </si>
  <si>
    <t>霍尔特驴</t>
  </si>
  <si>
    <t>ラマ骆驼</t>
  </si>
  <si>
    <t>ナイツシャイアー</t>
  </si>
  <si>
    <t>シラユキヒメ</t>
  </si>
  <si>
    <t>神驴</t>
  </si>
  <si>
    <t>キングダムルシターノ</t>
  </si>
  <si>
    <t>砂漠的キャマ</t>
  </si>
  <si>
    <t>小果冻怪</t>
  </si>
  <si>
    <t>混血猫</t>
  </si>
  <si>
    <t>道具购买(冬)</t>
  </si>
  <si>
    <t>混血犬</t>
  </si>
  <si>
    <t>红果冻怪</t>
  </si>
  <si>
    <t>蓝色果冻怪</t>
  </si>
  <si>
    <t>法希米亚S海亚</t>
  </si>
  <si>
    <t>逆转平原</t>
  </si>
  <si>
    <t>伊什沃尔德牧羊犬</t>
  </si>
  <si>
    <t>道具购买(秋)</t>
  </si>
  <si>
    <t>绿色果冻</t>
  </si>
  <si>
    <t>银色果冻怪</t>
  </si>
  <si>
    <t>伊什沃尔德猎犬</t>
  </si>
  <si>
    <t>黑孟买</t>
  </si>
  <si>
    <t>赤之王</t>
  </si>
  <si>
    <t>青之王</t>
  </si>
  <si>
    <t>阿尔汗マンチカン</t>
  </si>
  <si>
    <t>梅洛フォックス</t>
  </si>
  <si>
    <t>绿色キング</t>
  </si>
  <si>
    <t>黄金果冻怪</t>
  </si>
  <si>
    <t>伊什沃尔德シャム</t>
  </si>
  <si>
    <t>霍尔特ラブラドール</t>
  </si>
  <si>
    <t>黄金キング</t>
  </si>
  <si>
    <t>最大水平</t>
  </si>
  <si>
    <t>動物体力</t>
  </si>
  <si>
    <t>動物人気</t>
  </si>
  <si>
    <t>動物労力</t>
  </si>
  <si>
    <t>必要餌量</t>
  </si>
  <si>
    <t>購入価格</t>
  </si>
  <si>
    <t>繁殖必要FP</t>
  </si>
  <si>
    <r>
      <rPr>
        <b/>
        <sz val="12"/>
        <color theme="1"/>
        <rFont val="华文仿宋"/>
        <charset val="134"/>
      </rPr>
      <t>生産物</t>
    </r>
    <r>
      <rPr>
        <b/>
        <sz val="12"/>
        <color theme="1"/>
        <rFont val="MS Gothic"/>
        <charset val="134"/>
      </rPr>
      <t>・</t>
    </r>
    <r>
      <rPr>
        <b/>
        <sz val="12"/>
        <color theme="1"/>
        <rFont val="华文仿宋"/>
        <charset val="134"/>
      </rPr>
      <t>生産力</t>
    </r>
  </si>
  <si>
    <t>名字</t>
  </si>
  <si>
    <t>伊什沃尔德雑牛</t>
  </si>
  <si>
    <t>伊什沃尔德复杂牛</t>
  </si>
  <si>
    <t>低品质牛奶</t>
  </si>
  <si>
    <t>王国之油</t>
  </si>
  <si>
    <t>伊什沃尔德牛奶</t>
  </si>
  <si>
    <t>最初から、買い物(通年)</t>
  </si>
  <si>
    <t>野生的ロングホーン牛</t>
  </si>
  <si>
    <t>野生的长喇叭牛</t>
  </si>
  <si>
    <t>探索(1,2):始まり的平原～</t>
  </si>
  <si>
    <t>伊什沃尔德雑種鸡</t>
  </si>
  <si>
    <t>伊什沃尔德杂种鸡</t>
  </si>
  <si>
    <t>低品质蛋</t>
  </si>
  <si>
    <t>伊什沃尔德蛋</t>
  </si>
  <si>
    <t>森的赤色野鸡</t>
  </si>
  <si>
    <t>森林的红色野鸡</t>
  </si>
  <si>
    <t>探索(1,2):果実実る新緑的森～</t>
  </si>
  <si>
    <t>伊什沃尔德雑種山羊</t>
  </si>
  <si>
    <t>伊什沃尔德杂种山羊</t>
  </si>
  <si>
    <t>王国山羊奶</t>
  </si>
  <si>
    <t>買い物(春夏)</t>
  </si>
  <si>
    <t>伊什沃尔德雑種羊</t>
  </si>
  <si>
    <t>伊什沃尔德杂种羊</t>
  </si>
  <si>
    <t>伊什沃尔德羊毛</t>
  </si>
  <si>
    <t>買い物(春秋)</t>
  </si>
  <si>
    <t>雑種古馬</t>
  </si>
  <si>
    <t>杂种古馬</t>
  </si>
  <si>
    <t>買い物(春)</t>
  </si>
  <si>
    <t>ミックス犬</t>
  </si>
  <si>
    <t>混合犬</t>
  </si>
  <si>
    <t>買い物(冬)</t>
  </si>
  <si>
    <t>ミックス猫</t>
  </si>
  <si>
    <t>混合猫</t>
  </si>
  <si>
    <t>果冻怪的体液</t>
  </si>
  <si>
    <t>海洋王国的健康奶</t>
  </si>
  <si>
    <t>ホワイトカウカウ</t>
  </si>
  <si>
    <t>白色カウカウ</t>
  </si>
  <si>
    <t>買い物(夏)</t>
  </si>
  <si>
    <t>海洋王国的健康蛋</t>
  </si>
  <si>
    <t>チッタラジッタ鸡</t>
  </si>
  <si>
    <t>チッタ拉抖动鸡</t>
  </si>
  <si>
    <t>野良交雑種山羊</t>
  </si>
  <si>
    <t>流浪杂交种山羊</t>
  </si>
  <si>
    <t>探索(1,2):誓い的平原～</t>
  </si>
  <si>
    <t>野良アルガリ羊</t>
  </si>
  <si>
    <t>浪荡羊</t>
  </si>
  <si>
    <t>探索(1,3):始まり的山～</t>
  </si>
  <si>
    <t>野良面包馬</t>
  </si>
  <si>
    <t>田间试验马</t>
  </si>
  <si>
    <t>探索(1,2):始まり的森～</t>
  </si>
  <si>
    <t>雑種骆驼</t>
  </si>
  <si>
    <t>杂种骆驼</t>
  </si>
  <si>
    <t>買い物(ミッション10後、通年)</t>
  </si>
  <si>
    <t>ヴァレリアロバ</t>
  </si>
  <si>
    <t>瓦莱丽雅驴</t>
  </si>
  <si>
    <t>伊什沃尔德马油</t>
  </si>
  <si>
    <t>レッド果冻怪</t>
  </si>
  <si>
    <t>伊什沃尔德乳牛</t>
  </si>
  <si>
    <t>伊什特奶牛沃尔德</t>
  </si>
  <si>
    <t>ホワイトカウカウ改</t>
  </si>
  <si>
    <t>白色カウカウ改</t>
  </si>
  <si>
    <t>レッドコッコ</t>
  </si>
  <si>
    <t>红コッコ</t>
  </si>
  <si>
    <t>黑米诺ルーカ</t>
  </si>
  <si>
    <t>伊什沃尔德馬</t>
  </si>
  <si>
    <t>伊什沃尔德コリー</t>
  </si>
  <si>
    <t>買い物(秋)</t>
  </si>
  <si>
    <t>法希米亚Sヘア</t>
  </si>
  <si>
    <t>法シミアンS发型</t>
  </si>
  <si>
    <t>探索(1,1):さかさま的平原</t>
  </si>
  <si>
    <t>ブルー果冻怪</t>
  </si>
  <si>
    <t>蓝色果冻包子</t>
  </si>
  <si>
    <t>大自然的恩惠牛奶</t>
  </si>
  <si>
    <t>米娅水牛</t>
  </si>
  <si>
    <t>探索(1,2):迷い子的森～</t>
  </si>
  <si>
    <t>伊什沃尔德採蛋鸡</t>
  </si>
  <si>
    <t>伊什沃尔德鸡蛋鸡</t>
  </si>
  <si>
    <t>大自然的恩惠蛋</t>
  </si>
  <si>
    <t>チルル鸡</t>
  </si>
  <si>
    <t>法希米亚シバ山羊</t>
  </si>
  <si>
    <t>大自然的山羊奶</t>
  </si>
  <si>
    <t>法希米亚メリノ</t>
  </si>
  <si>
    <t>法シミアン美利奴</t>
  </si>
  <si>
    <t>法シミアン试验电路</t>
  </si>
  <si>
    <t>高级王国之油</t>
  </si>
  <si>
    <t>浓厚骆驼牛奶</t>
  </si>
  <si>
    <t>探索(1,2):大平原～</t>
  </si>
  <si>
    <t>伊什沃尔德ロバ</t>
  </si>
  <si>
    <t>高级马油</t>
  </si>
  <si>
    <t>グリーン果冻怪</t>
  </si>
  <si>
    <t>绿色果冻怪</t>
  </si>
  <si>
    <t>伊什沃尔德交雑種牛</t>
  </si>
  <si>
    <t>伊什沃尔德杂交种牛</t>
  </si>
  <si>
    <t>伊什沃尔德赤べこ</t>
  </si>
  <si>
    <t>伊什沃尔德红吃。</t>
  </si>
  <si>
    <t>アルハン野鸡</t>
  </si>
  <si>
    <t>阿尔汉野鸡</t>
  </si>
  <si>
    <t>探索(1,3):大山賊的山～</t>
  </si>
  <si>
    <t>レッドコッコアッパー</t>
  </si>
  <si>
    <t>红コッコ上钩</t>
  </si>
  <si>
    <t>フルトカラ山羊</t>
  </si>
  <si>
    <t>彩色山羊</t>
  </si>
  <si>
    <t>モフモフシャロレ羊</t>
  </si>
  <si>
    <t>モフモフ沙ロレ羊</t>
  </si>
  <si>
    <t>雷托雷托羊的皮</t>
  </si>
  <si>
    <t>迷你小马</t>
  </si>
  <si>
    <t>伊什沃尔德ドーベル</t>
  </si>
  <si>
    <t>伊什特ドーベル沃尔德</t>
  </si>
  <si>
    <t>ブラックボンベイ</t>
  </si>
  <si>
    <t>メタル果冻怪</t>
  </si>
  <si>
    <t>金属果冻怪</t>
  </si>
  <si>
    <t>高原的白乳牛</t>
  </si>
  <si>
    <t>王国ホルス牛</t>
  </si>
  <si>
    <t>王国霍尔斯牛</t>
  </si>
  <si>
    <t>王国柯钦</t>
  </si>
  <si>
    <t>チルル鸡蛋鸡</t>
  </si>
  <si>
    <t>チルル鸡鸡</t>
  </si>
  <si>
    <t>伊什ザーネン山羊</t>
  </si>
  <si>
    <t>伊什特ザーネン山羊</t>
  </si>
  <si>
    <t>伊什沃尔德ムフロン</t>
  </si>
  <si>
    <t>雷托雷托牧场的油</t>
  </si>
  <si>
    <t>高級伊什沃尔德羊毛</t>
  </si>
  <si>
    <t>典当猎人</t>
  </si>
  <si>
    <t>オークトラビスロバ</t>
  </si>
  <si>
    <t>橡树特拉维斯驴</t>
  </si>
  <si>
    <t>レッドキング</t>
  </si>
  <si>
    <t>高级果冻怪的体液</t>
  </si>
  <si>
    <t>梅洛ヴァイソーン</t>
  </si>
  <si>
    <t>赖姆洛全年索恩</t>
  </si>
  <si>
    <t>探索(1,2):漆黒的森～</t>
  </si>
  <si>
    <t>ウッドノーズレッド鸡</t>
  </si>
  <si>
    <t>林边红鸡肉</t>
  </si>
  <si>
    <t>アモン的黒山羊</t>
  </si>
  <si>
    <t>阿蒙黑山羊</t>
  </si>
  <si>
    <t>极品山羊奶</t>
  </si>
  <si>
    <t>梅洛サフォーク</t>
  </si>
  <si>
    <t>萨福克郡赖姆洛</t>
  </si>
  <si>
    <t>フリージアンフルト</t>
  </si>
  <si>
    <t>自由收费</t>
  </si>
  <si>
    <t>探索(1,2):死泉的森～</t>
  </si>
  <si>
    <t>赖姆洛福克斯</t>
  </si>
  <si>
    <t>アルハンマンチカン</t>
  </si>
  <si>
    <t>阿尔ハンマンチカン</t>
  </si>
  <si>
    <t>ブルーキング</t>
  </si>
  <si>
    <t>蓝王</t>
  </si>
  <si>
    <t>伊什沃尔德黒牛</t>
  </si>
  <si>
    <t>海洋黄金牛奶</t>
  </si>
  <si>
    <t>アルハンバッファロー</t>
  </si>
  <si>
    <t>阿尔汉Buffalo</t>
  </si>
  <si>
    <t>探索(1,4):火竜的住む山～</t>
  </si>
  <si>
    <t>法希米亚シャモ</t>
  </si>
  <si>
    <t>法シミアン斗鸡</t>
  </si>
  <si>
    <t>海洋黄金蛋</t>
  </si>
  <si>
    <t>探索(1,3):風斬り的平原～</t>
  </si>
  <si>
    <t>伊什沃尔德鳥骨鸡</t>
  </si>
  <si>
    <t>阿尓派堡山羊</t>
  </si>
  <si>
    <t>アルハンフリージャン</t>
  </si>
  <si>
    <t>阿尔亨弗莱约翰</t>
  </si>
  <si>
    <t>飞天幽梦シャイアー</t>
  </si>
  <si>
    <t>驼</t>
  </si>
  <si>
    <t>极品骆驼牛奶</t>
  </si>
  <si>
    <t>フルトロバ</t>
  </si>
  <si>
    <t>长毛驴</t>
  </si>
  <si>
    <t>グリーンキング</t>
  </si>
  <si>
    <t>绿色金</t>
  </si>
  <si>
    <t>王国泽西岛牛</t>
  </si>
  <si>
    <t>神秘的万两桃吃。</t>
  </si>
  <si>
    <t>林边地鸡</t>
  </si>
  <si>
    <t>カシミアンメーメー</t>
  </si>
  <si>
    <t>羊绒ンメー邮件</t>
  </si>
  <si>
    <t>法シミアン卡拉克尔</t>
  </si>
  <si>
    <t>フルトラブラドール</t>
  </si>
  <si>
    <t>フルト拉布拉多</t>
  </si>
  <si>
    <t>伊什沃尔德暹罗</t>
  </si>
  <si>
    <t>太陽的黄金牛</t>
  </si>
  <si>
    <t>丝一样来亨鸡</t>
  </si>
  <si>
    <t>黄金渗流</t>
  </si>
  <si>
    <t>王国露西</t>
  </si>
  <si>
    <t>沙漠的キャマ</t>
  </si>
  <si>
    <t>幻之特级骆牛奶</t>
  </si>
  <si>
    <t>神ロバ</t>
  </si>
  <si>
    <t>黄金王</t>
  </si>
  <si>
    <t>杂种古马</t>
  </si>
  <si>
    <t>道具购买(任务10後、通年)</t>
  </si>
  <si>
    <t>红鸡</t>
  </si>
  <si>
    <t>法希米亚S发型</t>
  </si>
  <si>
    <t>法希米亚美利奴</t>
  </si>
  <si>
    <t>法希米亚试验电路</t>
  </si>
  <si>
    <t>红鸡上钩</t>
  </si>
  <si>
    <t>软绵绵沙ロレ羊</t>
  </si>
  <si>
    <t>齐鲁鲁鸡鸡</t>
  </si>
  <si>
    <t>阿尔汗Buffalo</t>
  </si>
  <si>
    <t>法希米亚卡拉克尔</t>
  </si>
  <si>
    <t>霍尔特拉布拉多</t>
  </si>
  <si>
    <t>追求产量</t>
  </si>
  <si>
    <t>每个产物最低动物(开图鉴)</t>
  </si>
  <si>
    <t>每级动物能给什么产物</t>
  </si>
  <si>
    <t>低品质鸡蛋</t>
  </si>
  <si>
    <t>伊什沃尔德鸡蛋</t>
  </si>
  <si>
    <t>浓厚骆驼奶</t>
  </si>
  <si>
    <t>大自然之恩惠牛奶</t>
  </si>
  <si>
    <t>大自然之恩惠鸡蛋</t>
  </si>
  <si>
    <t>极品骆驼奶</t>
  </si>
  <si>
    <t>梦幻特级骆驼奶</t>
  </si>
  <si>
    <t>雷托雷托羊皮</t>
  </si>
  <si>
    <t>高级伊什沃尔德羊毛</t>
  </si>
  <si>
    <t>春</t>
  </si>
  <si>
    <t>夏</t>
  </si>
  <si>
    <t>秋</t>
  </si>
  <si>
    <t>冬</t>
  </si>
  <si>
    <t>价格</t>
  </si>
  <si>
    <t>原料</t>
  </si>
  <si>
    <t>比值</t>
  </si>
  <si>
    <t>FP</t>
  </si>
  <si>
    <t>期限</t>
  </si>
  <si>
    <t>特殊効果</t>
  </si>
  <si>
    <t>生产需要的素材</t>
  </si>
  <si>
    <t>主要获取来自</t>
  </si>
  <si>
    <t>获取配方</t>
  </si>
  <si>
    <t>季节加持</t>
  </si>
  <si>
    <t>种类</t>
  </si>
  <si>
    <t>19</t>
  </si>
  <si>
    <t>厨余垃圾</t>
  </si>
  <si>
    <t xml:space="preserve">  </t>
  </si>
  <si>
    <t>小青苹果</t>
  </si>
  <si>
    <t>梅洛的野莓</t>
  </si>
  <si>
    <t>夏鱼</t>
  </si>
  <si>
    <t>教程、(3,12初始平原(17★1</t>
  </si>
  <si>
    <t>汐的曲奇</t>
  </si>
  <si>
    <t>11</t>
  </si>
  <si>
    <t>动物伊什沃尔德田园鸡</t>
  </si>
  <si>
    <t>伊什沃尔德温泉鸡蛋</t>
  </si>
  <si>
    <t>王国蛋黄酱</t>
  </si>
  <si>
    <t>魔物的皮</t>
  </si>
  <si>
    <t>动物软绵绵夏罗雷羊</t>
  </si>
  <si>
    <t>王国羊皮纸</t>
  </si>
  <si>
    <t>动物伊什沃尔德马</t>
  </si>
  <si>
    <t>马油香草霜</t>
  </si>
  <si>
    <t>马油洗发水</t>
  </si>
  <si>
    <t>14</t>
  </si>
  <si>
    <t>海洋菜园的当季蔬菜</t>
  </si>
  <si>
    <t>晨摘的粗茶</t>
  </si>
  <si>
    <t>道具购买(春)、初始平原</t>
  </si>
  <si>
    <t>20</t>
  </si>
  <si>
    <t>伊什沃尔德羊毛帽</t>
  </si>
  <si>
    <t>伊什沃尔德羊毛绒毯</t>
  </si>
  <si>
    <t>动物伊什沃尔德田园羊</t>
  </si>
  <si>
    <t>伊什沃尔德木材</t>
  </si>
  <si>
    <t>木雕牛摆件</t>
  </si>
  <si>
    <t>(3,8果实成熟的新绿森林</t>
  </si>
  <si>
    <t>21</t>
  </si>
  <si>
    <t>有</t>
  </si>
  <si>
    <t>鸡广场的烤蛋卷</t>
  </si>
  <si>
    <t>伊什沃尔德布丁</t>
  </si>
  <si>
    <t>13</t>
  </si>
  <si>
    <t>伊什沃尔德茶叶</t>
  </si>
  <si>
    <t>原野的绿色香草</t>
  </si>
  <si>
    <t>法希米亚草</t>
  </si>
  <si>
    <t>道具购买</t>
  </si>
  <si>
    <t>王国蔬菜炒め</t>
  </si>
  <si>
    <t>蔬菜精油</t>
  </si>
  <si>
    <t>动物(1,9伊什沃尔德田园牛</t>
  </si>
  <si>
    <t>伊什沃尔德芝士</t>
  </si>
  <si>
    <t>海城的酸奶</t>
  </si>
  <si>
    <t>(3,13初始平原(2(バッタ系)★1</t>
  </si>
  <si>
    <t>香草精油</t>
  </si>
  <si>
    <t>法希米亚湿布薬</t>
  </si>
  <si>
    <t>12</t>
  </si>
  <si>
    <t>(4,12初始平原</t>
  </si>
  <si>
    <t>野菜拼盘</t>
  </si>
  <si>
    <t>16</t>
  </si>
  <si>
    <t>山中的王国菌菇</t>
  </si>
  <si>
    <t>探索者的烤菌菇</t>
  </si>
  <si>
    <t>初始之山(3★1</t>
  </si>
  <si>
    <t>10</t>
  </si>
  <si>
    <t>王国山羊芝士</t>
  </si>
  <si>
    <t>动物野生杂交山羊</t>
  </si>
  <si>
    <t>奶油可乐饼</t>
  </si>
  <si>
    <t>面包工房的职人派</t>
  </si>
  <si>
    <t>动物(4,10伊什沃尔德红牛(2★4</t>
  </si>
  <si>
    <t>王国泡芙</t>
  </si>
  <si>
    <t>王国山羊芝士布丁</t>
  </si>
  <si>
    <t>王国热松饼</t>
  </si>
  <si>
    <t>15</t>
  </si>
  <si>
    <t>夏鱼串烧</t>
  </si>
  <si>
    <t>夏鱼肉香肠</t>
  </si>
  <si>
    <t>烤蛋糕</t>
  </si>
  <si>
    <t>动物伊什沃尔德田园牛</t>
  </si>
  <si>
    <t>17</t>
  </si>
  <si>
    <t>水色之塔　―序―、动物(1,9小果冻怪(10★0</t>
  </si>
  <si>
    <t>果冻怪食用明胶</t>
  </si>
  <si>
    <t>伊什沃尔德面粉</t>
  </si>
  <si>
    <t>农民的黑面包</t>
  </si>
  <si>
    <t>王国乡村面包</t>
  </si>
  <si>
    <t>动物伊什沃尔德鸡</t>
  </si>
  <si>
    <t>鸡广场的半熟蛋卷</t>
  </si>
  <si>
    <t>鸡广场的半熟玉子焼き</t>
  </si>
  <si>
    <t>伊什沃尔德煎蛋饼</t>
  </si>
  <si>
    <t>奥佩冈特之花</t>
  </si>
  <si>
    <t>神木的朝露</t>
  </si>
  <si>
    <t>女神的蜜</t>
  </si>
  <si>
    <t>盛开在霍尔特的花</t>
  </si>
  <si>
    <t>(2,2最后的山(2★8</t>
  </si>
  <si>
    <t>奥佩冈特ハルヴァ</t>
  </si>
  <si>
    <t>奥佩冈特茶</t>
  </si>
  <si>
    <t>奥佩冈特香精油</t>
  </si>
  <si>
    <t>26</t>
  </si>
  <si>
    <t>战场酸奶伴侣</t>
  </si>
  <si>
    <t>伊什沃尔德纸</t>
  </si>
  <si>
    <t>酸奶片</t>
  </si>
  <si>
    <t>梅洛的夜葡萄酱</t>
  </si>
  <si>
    <t>梅洛的夜葡萄</t>
  </si>
  <si>
    <t>海洋王国的蜂蜜</t>
  </si>
  <si>
    <t>野莓夜葡萄果酱</t>
  </si>
  <si>
    <t>爱娜温花</t>
  </si>
  <si>
    <t>高级植物油</t>
  </si>
  <si>
    <t>爱娜温花头饰</t>
  </si>
  <si>
    <t>(3,7大平原(3★3</t>
  </si>
  <si>
    <t>王国香草鸡蛋面包</t>
  </si>
  <si>
    <t>动物伊什沃尔德牛</t>
  </si>
  <si>
    <t>雷托雷托健康芝士</t>
  </si>
  <si>
    <t>伊什沃尔德黄油</t>
  </si>
  <si>
    <t>王国果物酸奶</t>
  </si>
  <si>
    <t>称霸海洋的中型鱼</t>
  </si>
  <si>
    <t>王国烤鱼</t>
  </si>
  <si>
    <t>鲷鱼烧</t>
  </si>
  <si>
    <t>动物(2,10ミニミニポニー</t>
  </si>
  <si>
    <t>22</t>
  </si>
  <si>
    <t>动物伊什沃尔德盘羊(1★9</t>
  </si>
  <si>
    <t>高级羊毛枕</t>
  </si>
  <si>
    <t>高级羊毛绒毯</t>
  </si>
  <si>
    <t>继承水龙血脉的龙鱼</t>
  </si>
  <si>
    <t>龙瞳</t>
  </si>
  <si>
    <t>(2,2最后的森</t>
  </si>
  <si>
    <t>龍鱼的酒蒸し</t>
  </si>
  <si>
    <t>动物伊什沃尔德採鸡蛋鸡</t>
  </si>
  <si>
    <t>雷托雷托蛋黄酱</t>
  </si>
  <si>
    <t>霍尔特香水</t>
  </si>
  <si>
    <t>悲恸平原(2★5</t>
  </si>
  <si>
    <t>花的国的闪电泡芙</t>
  </si>
  <si>
    <t>23</t>
  </si>
  <si>
    <t>高价的木雕牛摆件</t>
  </si>
  <si>
    <t>阿尔弗雷德树木</t>
  </si>
  <si>
    <t>(3,9漆黑森林(2★6</t>
  </si>
  <si>
    <t>阿尔弗雷德香精油</t>
  </si>
  <si>
    <t>24</t>
  </si>
  <si>
    <t>海洋菜园的万能蔬菜</t>
  </si>
  <si>
    <t>维他命果实</t>
  </si>
  <si>
    <t>王国蜜瓜</t>
  </si>
  <si>
    <t>道具购买(（任务）40)、熊熊燃烧的大火山(1★6</t>
  </si>
  <si>
    <t>动物法希米亚柴山羊</t>
  </si>
  <si>
    <t>大自然的山羊芝士</t>
  </si>
  <si>
    <t>蓝色午后圣代</t>
  </si>
  <si>
    <t>伊什沃尔德水</t>
  </si>
  <si>
    <t>水果精油</t>
  </si>
  <si>
    <t>浓厚骆驼芝士</t>
  </si>
  <si>
    <t>动物伊什沃尔德骆驼</t>
  </si>
  <si>
    <t>不思議骆驼布丁</t>
  </si>
  <si>
    <t>榕果</t>
  </si>
  <si>
    <t>维生素C</t>
  </si>
  <si>
    <t>动物(4,17雷托雷托牛(4★7</t>
  </si>
  <si>
    <t>王国ミルキーグラタン</t>
  </si>
  <si>
    <t>雷托雷托だし巻き鸡蛋</t>
  </si>
  <si>
    <t>水果润喉糖</t>
  </si>
  <si>
    <t>草药润喉糖</t>
  </si>
  <si>
    <t>法希米亚樱桃</t>
  </si>
  <si>
    <t>伊什浆果</t>
  </si>
  <si>
    <t>维他命草药润喉糖</t>
  </si>
  <si>
    <t>18</t>
  </si>
  <si>
    <t>水色之塔　―序―(8★1</t>
  </si>
  <si>
    <t>魔物皮纸</t>
  </si>
  <si>
    <t>动物亚蒙黑山羊</t>
  </si>
  <si>
    <t>极品山羊芝士</t>
  </si>
  <si>
    <t>山茸的山羊奶煮</t>
  </si>
  <si>
    <t>动物王国一角牛</t>
  </si>
  <si>
    <t>雷托雷托黄油</t>
  </si>
  <si>
    <t>高级奶油可乐饼</t>
  </si>
  <si>
    <t>25</t>
  </si>
  <si>
    <t>动物赤之王、水色之塔　―达―(7★4</t>
  </si>
  <si>
    <t>蓝莓果酱</t>
  </si>
  <si>
    <t>妖精之蜜</t>
  </si>
  <si>
    <t>双重蓝色果酱</t>
  </si>
  <si>
    <t>青苹果酱</t>
  </si>
  <si>
    <t>梅洛的野莓酱</t>
  </si>
  <si>
    <t>青苹果酱、蓝莓果酱</t>
  </si>
  <si>
    <t>动物ラマ骆驼</t>
  </si>
  <si>
    <t>极品骆驼芝士</t>
  </si>
  <si>
    <t>动物砂漠的キャマ</t>
  </si>
  <si>
    <t>虚幻的特级骆驼芝士</t>
  </si>
  <si>
    <t>驼的骆骆驼</t>
  </si>
  <si>
    <t>豊穣的酸奶</t>
  </si>
  <si>
    <t>原野的绿色香草、法希米亚草</t>
  </si>
  <si>
    <t>植物油</t>
  </si>
  <si>
    <t>伊什沃尔德香皂</t>
  </si>
  <si>
    <t>马油香皂</t>
  </si>
  <si>
    <t>28</t>
  </si>
  <si>
    <t>29</t>
  </si>
  <si>
    <t>プレミアム面包</t>
  </si>
  <si>
    <t>女神的宠爱小麦粉</t>
  </si>
  <si>
    <t>黄金黄油</t>
  </si>
  <si>
    <t>雷托雷托面包</t>
  </si>
  <si>
    <t>奇跡的鸡蛋三明治</t>
  </si>
  <si>
    <t>芝士焗夏鱼</t>
  </si>
  <si>
    <t>全</t>
  </si>
  <si>
    <t>芝士的芝士酸奶</t>
  </si>
  <si>
    <t>长生药</t>
  </si>
  <si>
    <t>雷托雷托果酱组合</t>
  </si>
  <si>
    <t>蜜莓的練り面包</t>
  </si>
  <si>
    <t>天使之蜜</t>
  </si>
  <si>
    <t>朦胧之森(3★4</t>
  </si>
  <si>
    <t>南蛮蜂蜜蛋糕</t>
  </si>
  <si>
    <t>27</t>
  </si>
  <si>
    <t>伊什沃尔德果冻</t>
  </si>
  <si>
    <t>马油牛奶香皂</t>
  </si>
  <si>
    <t>马油鸡蛋香皂</t>
  </si>
  <si>
    <t>高级马油香皂</t>
  </si>
  <si>
    <t>榕果眼药水</t>
  </si>
  <si>
    <t>榕果的抗菌目薬</t>
  </si>
  <si>
    <t>神圣长生药</t>
  </si>
  <si>
    <t>龙药神圣长生剂</t>
  </si>
  <si>
    <t>旅人的日记</t>
  </si>
  <si>
    <t>水色之塔　―鬼―(14★7</t>
  </si>
  <si>
    <t>伊什沃尔德高级茶叶</t>
  </si>
  <si>
    <t>(2,6熊熊燃烧的大火山(2★6</t>
  </si>
  <si>
    <t>芳香舒心茶</t>
  </si>
  <si>
    <t>巧克力面包</t>
  </si>
  <si>
    <t xml:space="preserve"> </t>
  </si>
  <si>
    <t>伊什沃尔德小面包</t>
  </si>
  <si>
    <t>巧克力</t>
  </si>
  <si>
    <t>王国白吐司</t>
  </si>
  <si>
    <t>王国精油</t>
  </si>
  <si>
    <t>法希米亚膏药</t>
  </si>
  <si>
    <t>高価木雕牛摆件</t>
  </si>
  <si>
    <t>魔物的毛皮</t>
  </si>
  <si>
    <t>水色之塔　―鬼―(7★6</t>
  </si>
  <si>
    <t>伊什沃尔德面包</t>
  </si>
  <si>
    <t>王国乡村果酱面包</t>
  </si>
  <si>
    <t>高级马油洗发水</t>
  </si>
  <si>
    <t>王国特级面粉</t>
  </si>
  <si>
    <t>伊什沃尔德瑞士卷</t>
  </si>
  <si>
    <t>道具购买(（任务）30)、秘宝洞窟　上级</t>
  </si>
  <si>
    <t>莓的ショート曲奇</t>
  </si>
  <si>
    <t>王国圣诞面包</t>
  </si>
  <si>
    <t>牧场的牛奶面包</t>
  </si>
  <si>
    <t>爱与和平</t>
  </si>
  <si>
    <t>女神的炖菜</t>
  </si>
  <si>
    <t>女神的水果慕斯</t>
  </si>
  <si>
    <t>女神的香皂</t>
  </si>
  <si>
    <t>最后的蔬菜</t>
  </si>
  <si>
    <t>月之平原(1★9</t>
  </si>
  <si>
    <t>英知与豊穣的グラタン</t>
  </si>
  <si>
    <t>梅洛水</t>
  </si>
  <si>
    <t>(4,19迷路森林(2★4</t>
  </si>
  <si>
    <t>伊什沃尔德红酒</t>
  </si>
  <si>
    <t>伊什沃尔德的花香水</t>
  </si>
  <si>
    <t>秘宝洞窟　超级</t>
  </si>
  <si>
    <t>萩的名月</t>
  </si>
  <si>
    <t>蜜花年轮蛋糕</t>
  </si>
  <si>
    <t>公主牛奶派</t>
  </si>
  <si>
    <t>高级马油护手霜</t>
  </si>
  <si>
    <t>王国蛋黄酱沙拉</t>
  </si>
  <si>
    <t>王国水果沙拉</t>
  </si>
  <si>
    <t>花与植物的緑沙拉</t>
  </si>
  <si>
    <t>鸡广场的水煮蛋</t>
  </si>
  <si>
    <t>鸡广场的半熟茹で鸡蛋</t>
  </si>
  <si>
    <t>榕果抗菌眼药水</t>
  </si>
  <si>
    <t>山羊芝士牛奶面包</t>
  </si>
  <si>
    <t>夏鱼的芝士蒸し焼き</t>
  </si>
  <si>
    <t>动物法希米亚斗鸡</t>
  </si>
  <si>
    <t>雷托雷托炒蛋</t>
  </si>
  <si>
    <t>黄金エッグ</t>
  </si>
  <si>
    <t>神秘的鸡烤蛋卷</t>
  </si>
  <si>
    <t>酒蒸鱼</t>
  </si>
  <si>
    <t>王国乡村葡萄面包</t>
  </si>
  <si>
    <t>フレンチトースト</t>
  </si>
  <si>
    <t>原野三明治</t>
  </si>
  <si>
    <t>水果三明治</t>
  </si>
  <si>
    <t>牧场芝士包子</t>
  </si>
  <si>
    <t>酒蒸山菇</t>
  </si>
  <si>
    <t>王国冒险者的酒</t>
  </si>
  <si>
    <t>王国茶碗蒸</t>
  </si>
  <si>
    <t>王国牛奶曲奇</t>
  </si>
  <si>
    <t>蓝莓饼干</t>
  </si>
  <si>
    <t>山羊香草曲奇</t>
  </si>
  <si>
    <t>动物伊什沃尔德黑牛</t>
  </si>
  <si>
    <t>海洋黄金芝士</t>
  </si>
  <si>
    <t>长生药ズ香精油</t>
  </si>
  <si>
    <t>鸡广场的荷包蛋</t>
  </si>
  <si>
    <t>长生药草</t>
  </si>
  <si>
    <t>(2,2最后的平原(5★7</t>
  </si>
  <si>
    <t>混合牛奶</t>
  </si>
  <si>
    <t>美味草莓牛奶</t>
  </si>
  <si>
    <t>樱桃布丁</t>
  </si>
  <si>
    <t>王国烤布丁</t>
  </si>
  <si>
    <t>鸡广场的半熟荷包蛋</t>
  </si>
  <si>
    <t>鸡广场的烤蛋卷、海洋王国的健康蛋</t>
  </si>
  <si>
    <t>王国炒蔬菜</t>
  </si>
  <si>
    <t>悲恸平原(3★5</t>
  </si>
  <si>
    <t>法式吐司</t>
  </si>
  <si>
    <t>朝一牧场定食</t>
  </si>
  <si>
    <t>榕果果茶</t>
  </si>
  <si>
    <t>朝一牧场定食・改</t>
  </si>
  <si>
    <t>调和奶昔</t>
  </si>
  <si>
    <t>天使的奶昔</t>
  </si>
  <si>
    <t>爱娜温精油</t>
  </si>
  <si>
    <t>霍尔特精油</t>
  </si>
  <si>
    <t>奶油蔬菜可乐饼</t>
  </si>
  <si>
    <t>水果IN果冻</t>
  </si>
  <si>
    <t>王国水果酸奶</t>
  </si>
  <si>
    <t>公主香皂</t>
  </si>
  <si>
    <t>水果蛋糕</t>
  </si>
  <si>
    <t>巧克力蛋糕</t>
  </si>
  <si>
    <t>伊什沃尔德温泉蛋</t>
  </si>
  <si>
    <t>鸡广场的茹で鸡蛋</t>
  </si>
  <si>
    <t>霍尔特的花飾り</t>
  </si>
  <si>
    <t>雷托雷托香皂</t>
  </si>
  <si>
    <t>一花的花装饰</t>
  </si>
  <si>
    <t>雷托雷托香皂牙膏</t>
  </si>
  <si>
    <t>炼乳沙冰</t>
  </si>
  <si>
    <t>冰冻樱桃</t>
  </si>
  <si>
    <t>公主洗发水</t>
  </si>
  <si>
    <t>女神之蜜</t>
  </si>
  <si>
    <t>大精灵之森(1★7</t>
  </si>
  <si>
    <t>芝士奶茶碗蒸</t>
  </si>
  <si>
    <t>鸡广场的半熟水煮蛋</t>
  </si>
  <si>
    <t>龙蛋挞</t>
  </si>
  <si>
    <t>特选水果蛋挞</t>
  </si>
  <si>
    <t>海洋黄金鸡蛋</t>
  </si>
  <si>
    <t>王子洗发水</t>
  </si>
  <si>
    <t>圣女的芳香</t>
  </si>
  <si>
    <t>维他命C</t>
  </si>
  <si>
    <t>太阳之山(5★7</t>
  </si>
  <si>
    <t>圣职者的红酒果冻</t>
  </si>
  <si>
    <t>王国奶茶</t>
  </si>
  <si>
    <t>伊什沃尔德甜奶</t>
  </si>
  <si>
    <t>雷托雷托优选</t>
  </si>
  <si>
    <t>龙瞳、神圣长生药</t>
  </si>
  <si>
    <t>ラヴピース</t>
  </si>
  <si>
    <t>王国羊皮纸日记</t>
  </si>
  <si>
    <t>海城的酸奶、调和奶昔</t>
  </si>
  <si>
    <t>牧场冰激凌</t>
  </si>
  <si>
    <t>王国蔬菜布丁</t>
  </si>
  <si>
    <t>王国水松钥匙奶汁烤菜</t>
  </si>
  <si>
    <t>酷炫巧克力圣代</t>
  </si>
  <si>
    <t>王族的羊帽子</t>
  </si>
  <si>
    <t>长生药精油</t>
  </si>
  <si>
    <t>花与植物的绿色沙拉</t>
  </si>
  <si>
    <t>山羊冰激凌</t>
  </si>
  <si>
    <t>布丁ス洗发水</t>
  </si>
  <si>
    <t>水果蛋糕、王国特级面粉</t>
  </si>
  <si>
    <t>镇上少女的甜蜜果冻</t>
  </si>
  <si>
    <r>
      <rPr>
        <sz val="16"/>
        <rFont val="华文仿宋"/>
        <charset val="134"/>
      </rPr>
      <t>朝一牧场定食</t>
    </r>
    <r>
      <rPr>
        <sz val="16"/>
        <rFont val="MS Gothic"/>
        <charset val="134"/>
      </rPr>
      <t>・</t>
    </r>
    <r>
      <rPr>
        <sz val="16"/>
        <rFont val="华文仿宋"/>
        <charset val="134"/>
      </rPr>
      <t>改</t>
    </r>
  </si>
  <si>
    <t>海洋套餐</t>
  </si>
  <si>
    <t>雷托雷托玛德琳蛋糕</t>
  </si>
  <si>
    <t>王族的羊毛帽</t>
  </si>
  <si>
    <t>太阳的奶茶</t>
  </si>
  <si>
    <t>蓝色果冻怪包子</t>
  </si>
  <si>
    <t>王国香草奶茶</t>
  </si>
  <si>
    <t>雷托雷托鸡蛋烧</t>
  </si>
  <si>
    <t>奶汁的奶汁奶汁</t>
  </si>
  <si>
    <t>国王的炸肉饼</t>
  </si>
  <si>
    <t>原野三明治、王国乡村葡萄面包</t>
  </si>
  <si>
    <t>美与健康的水果面包</t>
  </si>
  <si>
    <t>帕尔雪三明治</t>
  </si>
  <si>
    <t>王国芝士布丁</t>
  </si>
  <si>
    <t>黄金火锅</t>
  </si>
  <si>
    <t>圣女的冰激凌</t>
  </si>
  <si>
    <t>公主冰激凌</t>
  </si>
  <si>
    <t>女神的曲奇</t>
  </si>
  <si>
    <t>女神的紧急</t>
  </si>
  <si>
    <t>拉可莫炖菜</t>
  </si>
  <si>
    <t>雷托雷托牧场的礼物</t>
  </si>
  <si>
    <t>花之国的闪电泡芙</t>
  </si>
  <si>
    <t>王国泡芙、盛开在霍尔特的花</t>
  </si>
  <si>
    <t>帕尔雪花茶的色彩</t>
  </si>
  <si>
    <t>天使的甜甜圈、女神的宠爱小麦粉</t>
  </si>
  <si>
    <t>骆驼奶茶碗蒸</t>
  </si>
  <si>
    <t>黄金果冻</t>
  </si>
  <si>
    <t>奥佩冈特果冻</t>
  </si>
  <si>
    <t>神秘的煎鸡蛋</t>
  </si>
  <si>
    <t>女神的煎蛋饼</t>
  </si>
  <si>
    <t>女神的炒蛋</t>
  </si>
  <si>
    <t>圣女的水果冰糕</t>
  </si>
  <si>
    <t>雷托雷托拉可莫圣代</t>
  </si>
  <si>
    <t>王国芝士蛋糕</t>
  </si>
  <si>
    <t>恋爱的哈密瓜蛋糕</t>
  </si>
  <si>
    <t>王国奶油炖菜</t>
  </si>
  <si>
    <t>サンセット面包ロール</t>
  </si>
  <si>
    <t>王子布丁</t>
  </si>
  <si>
    <t>公主布丁</t>
  </si>
  <si>
    <t>女神煎蛋饼</t>
  </si>
  <si>
    <t>神的晚餐</t>
  </si>
  <si>
    <t>王族的晚餐</t>
  </si>
  <si>
    <t>黄金フォンデュ</t>
  </si>
  <si>
    <t>花与山羊奶布丁</t>
  </si>
  <si>
    <t>蜜莓面包</t>
  </si>
  <si>
    <t>奶牛奶的山羊</t>
  </si>
  <si>
    <t>王国水果圣代</t>
  </si>
  <si>
    <t>骆驼牛奶鸡蛋羹</t>
  </si>
  <si>
    <t>神々的晩餐</t>
  </si>
  <si>
    <t>高级王国之油、面包工房的职人派</t>
  </si>
  <si>
    <t>南蛮蜂蜜蛋糕、奥佩冈特之花</t>
  </si>
  <si>
    <t>伊什沃尔德高级茶叶、帕尔雪花茶的色彩</t>
  </si>
  <si>
    <t>不可思议的骆驼布丁</t>
  </si>
  <si>
    <t>王様的可乐饼</t>
  </si>
  <si>
    <t>天使的甜甜圈</t>
  </si>
  <si>
    <t>奇迹的鸡蛋三明治</t>
  </si>
  <si>
    <t>女神的草莓蛋糕</t>
  </si>
  <si>
    <t>雷托雷托煎蛋饼</t>
  </si>
  <si>
    <t>公主蛋糕</t>
  </si>
  <si>
    <t>日落面包卷</t>
  </si>
  <si>
    <t>月牙萩饼</t>
  </si>
  <si>
    <t>鲷鱼烧、女神的宠爱小麦粉</t>
  </si>
  <si>
    <t>镇上少女的甜蜜果冻、果冻怪食用明胶</t>
  </si>
  <si>
    <t>黄金蛋</t>
  </si>
  <si>
    <t>王国水果蛋挞</t>
  </si>
  <si>
    <t>ドラゴン蛋挞</t>
  </si>
  <si>
    <t>布丁ス布丁</t>
  </si>
  <si>
    <t>草莓蛋糕</t>
  </si>
  <si>
    <t>女神的莓曲奇</t>
  </si>
  <si>
    <t>难度</t>
  </si>
  <si>
    <t>日数</t>
  </si>
  <si>
    <t>最大FP</t>
  </si>
  <si>
    <t>入手物品</t>
  </si>
  <si>
    <t>入手动物</t>
  </si>
  <si>
    <t>绿叶嫩草平原</t>
  </si>
  <si>
    <t>红色平原</t>
  </si>
  <si>
    <t>悲恸平原</t>
  </si>
  <si>
    <t>月之平原</t>
  </si>
  <si>
    <t>最后的平原</t>
  </si>
  <si>
    <t>妖精之森</t>
  </si>
  <si>
    <t>治愈之森</t>
  </si>
  <si>
    <t>朦胧之森</t>
  </si>
  <si>
    <t>大精灵之森</t>
  </si>
  <si>
    <t>最后的森</t>
  </si>
  <si>
    <t>战士之山</t>
  </si>
  <si>
    <t>阳光照耀之山</t>
  </si>
  <si>
    <t>流星之山</t>
  </si>
  <si>
    <t>熊熊燃烧的大火山</t>
  </si>
  <si>
    <t>獅子王之山</t>
  </si>
  <si>
    <t>太阳之山</t>
  </si>
  <si>
    <t>最后的山</t>
  </si>
  <si>
    <t>水色之塔　―序―</t>
  </si>
  <si>
    <t>白猫的杖</t>
  </si>
  <si>
    <t>水色之塔　―初―</t>
  </si>
  <si>
    <t>ライトバジラール</t>
  </si>
  <si>
    <t>水色之塔　―中―</t>
  </si>
  <si>
    <t>ルークトライデント</t>
  </si>
  <si>
    <t>水色之塔　―上―</t>
  </si>
  <si>
    <t>魔人的剣</t>
  </si>
  <si>
    <t>水色之塔　―达―</t>
  </si>
  <si>
    <t>春を呼ぶ杖</t>
  </si>
  <si>
    <t>水色之塔　―玄―</t>
  </si>
  <si>
    <t>翡翠的方天戟</t>
  </si>
  <si>
    <t>水色之塔　―破―</t>
  </si>
  <si>
    <t>勇者的剣</t>
  </si>
  <si>
    <t>水色之塔　―鬼―</t>
  </si>
  <si>
    <t>水色的マンゴーシュ</t>
  </si>
  <si>
    <t>水色之塔　―神―</t>
  </si>
  <si>
    <t>名刀菊一文字</t>
  </si>
  <si>
    <t>水色之塔　―终―</t>
  </si>
  <si>
    <t>アリシア的剣</t>
  </si>
  <si>
    <t>秘宝洞窟　初级</t>
  </si>
  <si>
    <t>秘宝洞窟　中级</t>
  </si>
  <si>
    <t>秘宝洞窟　上级</t>
  </si>
  <si>
    <t>秘宝洞窟　神级</t>
  </si>
  <si>
    <t>丰穰之丘　初级</t>
  </si>
  <si>
    <t>丰穰之丘　中级</t>
  </si>
  <si>
    <t>丰穰之丘　上级</t>
  </si>
  <si>
    <t>丰穰之丘　超级</t>
  </si>
  <si>
    <t>丰穰之丘　神级</t>
  </si>
  <si>
    <t>彩虹之祠　初级</t>
  </si>
  <si>
    <t>彩虹之祠　中级</t>
  </si>
  <si>
    <t>彩虹之祠　上级</t>
  </si>
  <si>
    <t>彩虹之祠　超级</t>
  </si>
  <si>
    <t>彩虹之祠　神级</t>
  </si>
  <si>
    <t>动物乐园　初级</t>
  </si>
  <si>
    <t>动物乐园　中级</t>
  </si>
  <si>
    <t>动物乐园　上级</t>
  </si>
  <si>
    <t>动物乐园　超级</t>
  </si>
  <si>
    <t>动物乐园　神级</t>
  </si>
  <si>
    <t>青青苹果果汁</t>
  </si>
  <si>
    <t>葡萄汁</t>
  </si>
  <si>
    <t>巧克力牛奶</t>
  </si>
  <si>
    <t>道具购买春</t>
  </si>
  <si>
    <t>道具购买（任务）</t>
  </si>
  <si>
    <t>雷托雷托だし巻き蛋</t>
  </si>
  <si>
    <t>手制？</t>
  </si>
  <si>
    <t>SM</t>
  </si>
  <si>
    <t>类</t>
  </si>
  <si>
    <t>原价</t>
  </si>
  <si>
    <t>利润</t>
  </si>
  <si>
    <t>净利</t>
  </si>
  <si>
    <t>奇跡的蛋三明治</t>
  </si>
  <si>
    <t>冬酒场的果实蜂蜜汤</t>
  </si>
  <si>
    <t>青苹果果汁</t>
  </si>
  <si>
    <t>混血牛奶</t>
  </si>
  <si>
    <t>教程</t>
  </si>
  <si>
    <t>马油蛋香皂</t>
  </si>
  <si>
    <t>蜜瓜果酱</t>
  </si>
  <si>
    <t>高级果冻怪食用明胶</t>
  </si>
  <si>
    <t>稀有</t>
  </si>
  <si>
    <t>倒卖？</t>
  </si>
  <si>
    <t>优势</t>
  </si>
  <si>
    <t>0初始森林</t>
  </si>
  <si>
    <t>动物伊什沃尔德蛋鸡</t>
  </si>
  <si>
    <t>妖精之森(1★3</t>
  </si>
  <si>
    <t>-</t>
  </si>
  <si>
    <t>原っぱのサンドイッチ</t>
  </si>
  <si>
    <t>野に咲く緑色の香草</t>
  </si>
  <si>
    <t>レシピ入手:野に咲く緑色の香草LV6</t>
  </si>
  <si>
    <t>王国の油</t>
  </si>
  <si>
    <t>夏魚</t>
  </si>
  <si>
    <t>レシピ入手:夏魚LV3</t>
  </si>
  <si>
    <t>鶏広場の茹で卵</t>
  </si>
  <si>
    <t>イシュワルド水</t>
  </si>
  <si>
    <t>低品質な卵</t>
  </si>
  <si>
    <t>レシピ入手:低品質な卵LV3</t>
  </si>
  <si>
    <t>王国フルーツサラダ</t>
  </si>
  <si>
    <t>野草の詰め合わせ</t>
  </si>
  <si>
    <t>王国マヨネーズ</t>
  </si>
  <si>
    <t>海洋菜園の旬野菜</t>
  </si>
  <si>
    <t>レシピ入手:王国マヨネーズLV3</t>
  </si>
  <si>
    <t>鶏広場の半熟茹で卵</t>
  </si>
  <si>
    <t>イシュワルド卵</t>
  </si>
  <si>
    <t>レシピ入手:イシュワルド温泉卵LV3</t>
  </si>
  <si>
    <t>鶏広場の半熟目玉焼き</t>
  </si>
  <si>
    <t>レシピ入手:イシュワルド卵LV3</t>
  </si>
  <si>
    <t>探索者的烤蘑菇</t>
  </si>
  <si>
    <t>山茸の酒蒸し</t>
  </si>
  <si>
    <t>山と寄り添う王国の茸</t>
  </si>
  <si>
    <t>レシピ入手:山と寄り添う王国の茸LV3</t>
  </si>
  <si>
    <t>王国的乡村果酱面包</t>
  </si>
  <si>
    <t>王国の田舎葡萄パン</t>
  </si>
  <si>
    <t>イシュワルドパン</t>
  </si>
  <si>
    <t>メロウの野苺ジャム</t>
  </si>
  <si>
    <t>レシピ入手:イシュワルドパンLV3</t>
  </si>
  <si>
    <r>
      <rPr>
        <sz val="9"/>
        <color theme="1"/>
        <rFont val="黑体"/>
        <charset val="134"/>
      </rPr>
      <t>朝一牧場定食</t>
    </r>
    <r>
      <rPr>
        <sz val="9"/>
        <color theme="1"/>
        <rFont val="宋体"/>
        <charset val="134"/>
      </rPr>
      <t>・</t>
    </r>
    <r>
      <rPr>
        <sz val="9"/>
        <color theme="1"/>
        <rFont val="黑体"/>
        <charset val="134"/>
      </rPr>
      <t>改</t>
    </r>
  </si>
  <si>
    <t>アコハーブティ</t>
  </si>
  <si>
    <t>鶏広場の卵焼き</t>
  </si>
  <si>
    <t>レシピ入手:鶏広場の卵焼きLV6</t>
  </si>
  <si>
    <t>王国山羊チーズ</t>
  </si>
  <si>
    <t>クリームコロッケ</t>
  </si>
  <si>
    <t>パン工場の職人パイ</t>
  </si>
  <si>
    <t>イシュワルドミルク</t>
  </si>
  <si>
    <t>動物(1,5):野良交雑種山羊～</t>
  </si>
  <si>
    <t>鶏広場の半熟玉子焼き</t>
  </si>
  <si>
    <t>朝一牧場定食</t>
  </si>
  <si>
    <t>レシピ入手:イシュワルド卵LV6</t>
  </si>
  <si>
    <t>クリーム野菜コロッケ</t>
  </si>
  <si>
    <t>王国山羊ミルク</t>
  </si>
  <si>
    <t>レシピ入手:王国山羊ミルクLV6</t>
  </si>
  <si>
    <t>海洋王国の健康卵</t>
  </si>
  <si>
    <t>レシピ入手:鶏広場の茹で卵LV3</t>
  </si>
  <si>
    <t>レシピ入手:王国山羊ミルクLV3</t>
  </si>
  <si>
    <t>花と植物の緑サラダ</t>
  </si>
  <si>
    <t>王国マヨネーズサラダ</t>
  </si>
  <si>
    <t>メロウの野苺</t>
  </si>
  <si>
    <t>ファシミアンチェリー</t>
  </si>
  <si>
    <t>レシピ入手:王国マヨネーズサラダLV3</t>
  </si>
  <si>
    <t>レシピ入手:クリームコロッケLV3</t>
  </si>
  <si>
    <t>海洋王国の健康ミルク</t>
  </si>
  <si>
    <t>レシピ入手:海洋王国の健康ミルクLV3</t>
  </si>
  <si>
    <t>王国茶碗蒸し</t>
  </si>
  <si>
    <t>王国冒険者の酒</t>
  </si>
  <si>
    <t>レシピ入手:探索者の焼き茸LV3</t>
  </si>
  <si>
    <t>フルーツサンドイッチ</t>
  </si>
  <si>
    <t>王国の田舎パン</t>
  </si>
  <si>
    <t>メロウの夜葡萄ジャム</t>
  </si>
  <si>
    <t>イシュワルドチーズ</t>
  </si>
  <si>
    <t>レシピ入手:王国の田舎ジャムパンLV3</t>
  </si>
  <si>
    <t>チーズミルク茶碗蒸し</t>
  </si>
  <si>
    <t>レシピ入手:山茸の酒蒸しLV3</t>
  </si>
  <si>
    <t>美と健康のフルーツパン</t>
  </si>
  <si>
    <t>パルシェサンドイッチ</t>
  </si>
  <si>
    <t>イシュベリーの実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</si>
  <si>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原っぱのサンドイッチ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王国の田舎葡萄パン</t>
    </r>
    <r>
      <rPr>
        <sz val="9"/>
        <color theme="1"/>
        <rFont val="黑体"/>
        <charset val="134"/>
      </rPr>
      <t>LV3</t>
    </r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</si>
  <si>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鶏広場の目玉焼き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海洋王国の健康卵</t>
    </r>
    <r>
      <rPr>
        <sz val="9"/>
        <color theme="1"/>
        <rFont val="黑体"/>
        <charset val="134"/>
      </rPr>
      <t>LV3</t>
    </r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</si>
  <si>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鶏広場の卵焼き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海洋王国の健康卵</t>
    </r>
    <r>
      <rPr>
        <sz val="9"/>
        <color theme="1"/>
        <rFont val="黑体"/>
        <charset val="134"/>
      </rPr>
      <t>LV6</t>
    </r>
  </si>
  <si>
    <t>ブルージェリーまん</t>
  </si>
  <si>
    <t>イシュワルド小麦粉</t>
  </si>
  <si>
    <t>レシピ入手:イシュワルドチーズLV3</t>
  </si>
  <si>
    <t>アルローネの花</t>
  </si>
  <si>
    <t>レシピ入手:アルローネの花LV9</t>
  </si>
  <si>
    <t>大自然の山羊チーズ</t>
  </si>
  <si>
    <t>青色の午後パフェ</t>
  </si>
  <si>
    <t>動物(1,6):ファシミアシバ山羊～</t>
  </si>
  <si>
    <t>濃厚ラクダチーズ</t>
  </si>
  <si>
    <t>不思議なラクダプリン</t>
  </si>
  <si>
    <t>極上ラクダミルク</t>
  </si>
  <si>
    <t>動物(1,2):イシュワルドラクダ～</t>
  </si>
  <si>
    <t>芝士牛奶茶碗蒸</t>
  </si>
  <si>
    <t>ラクダミルク茶碗蒸し</t>
  </si>
  <si>
    <t>大自然の山羊ミルク</t>
  </si>
  <si>
    <t>レシピ入手:王国茶碗蒸しLV3</t>
  </si>
  <si>
    <t>海洋定食</t>
  </si>
  <si>
    <t>王国ミルクティー</t>
  </si>
  <si>
    <t>レシピ入手:朝一牧場定食LV3</t>
  </si>
  <si>
    <t>レシピ入手:牧場のミルクパンLV3</t>
  </si>
  <si>
    <t>牧場チーズまん</t>
  </si>
  <si>
    <t>ジェリーの体液</t>
  </si>
  <si>
    <t>レシピ入手:牧場チーズまんLV3</t>
  </si>
  <si>
    <t>海洋菜園の万能野菜</t>
  </si>
  <si>
    <t>雷托雷托マヨネーズ</t>
  </si>
  <si>
    <t>レシピ入手:王国フルーツサラダLV3</t>
  </si>
  <si>
    <t>レシピ入手:大自然の山羊ミルクLV3</t>
  </si>
  <si>
    <t>浓厚的骆驼芝士</t>
  </si>
  <si>
    <t>濃厚ラクダミルク</t>
  </si>
  <si>
    <t>レシピ入手:濃厚ラクダミルクLV3</t>
  </si>
  <si>
    <t>徒步旅行扩孔可乐饼</t>
  </si>
  <si>
    <t>大自然の恵みミルク</t>
  </si>
  <si>
    <t>雷托雷托牧場の油</t>
  </si>
  <si>
    <t>レシピ入手:大自然の恵みミルクLV6</t>
  </si>
  <si>
    <t>王国炖菜</t>
  </si>
  <si>
    <t>ラクモシチュー</t>
  </si>
  <si>
    <t>海を誇る中魚</t>
  </si>
  <si>
    <t>レシピ入手:雷托雷托バターLV3</t>
  </si>
  <si>
    <t>王国鱼的烤鱼</t>
  </si>
  <si>
    <t>上質な王国の油</t>
  </si>
  <si>
    <t>イシュワルドバター</t>
  </si>
  <si>
    <t>レシピ入手:海を誇る中魚LV3</t>
  </si>
  <si>
    <t>極上ラクダチーズ</t>
  </si>
  <si>
    <t>動物(1,2):ラマラクダ～</t>
  </si>
  <si>
    <t>ファシミア草</t>
  </si>
  <si>
    <t>レシピ入手:チーズミルク茶碗蒸しLV3</t>
  </si>
  <si>
    <t>蜂蜜和草莓</t>
  </si>
  <si>
    <t>イシュワルドロール</t>
  </si>
  <si>
    <t>雷托雷托ジャムセット</t>
  </si>
  <si>
    <t>天使の蜜</t>
  </si>
  <si>
    <t>レシピ入手:雷托雷托ジャムセットLV3</t>
  </si>
  <si>
    <t>レシピ入手:極上ラクダミルクLV3</t>
  </si>
  <si>
    <t>レシピ入手:雷托雷托牧場の油LV3</t>
  </si>
  <si>
    <t>雷托雷托酱汁鸡蛋卷</t>
  </si>
  <si>
    <t>大自然の恵み卵</t>
  </si>
  <si>
    <t>レシピ入手:雷托雷托牧場の油LV6</t>
  </si>
  <si>
    <t>极品山羊牛奶</t>
  </si>
  <si>
    <t>極上ヤギチーズ</t>
  </si>
  <si>
    <t>山茸の山羊ミルク煮</t>
  </si>
  <si>
    <t>動物(1,4):アモンの黒山羊～</t>
  </si>
  <si>
    <t>雷托雷托スクランブル</t>
  </si>
  <si>
    <t>海洋ゴールデン卵</t>
  </si>
  <si>
    <t>レシピ入手:海洋ゴールデン卵LV3</t>
  </si>
  <si>
    <t>ハイクリームコロッケ</t>
  </si>
  <si>
    <t>幻の特級ラクダバター</t>
  </si>
  <si>
    <t>女神の寵愛する小麦粉</t>
  </si>
  <si>
    <t>レシピ入手:幻の特級ラクダバターLV3</t>
  </si>
  <si>
    <t>王族の晩餐</t>
  </si>
  <si>
    <t>王国魚のムニエル</t>
  </si>
  <si>
    <t>王国ハーブミルクティ</t>
  </si>
  <si>
    <r>
      <rPr>
        <sz val="9"/>
        <color theme="1"/>
        <rFont val="黑体"/>
        <charset val="134"/>
      </rPr>
      <t>レシピ入手:朝一牧場定食</t>
    </r>
    <r>
      <rPr>
        <sz val="9"/>
        <color theme="1"/>
        <rFont val="宋体"/>
        <charset val="134"/>
      </rPr>
      <t>・</t>
    </r>
    <r>
      <rPr>
        <sz val="9"/>
        <color theme="1"/>
        <rFont val="黑体"/>
        <charset val="134"/>
      </rPr>
      <t>改LV3</t>
    </r>
  </si>
  <si>
    <t>幻の特級ラクダチーズ</t>
  </si>
  <si>
    <t>豊穣のヨーグルト</t>
  </si>
  <si>
    <t>動物(1,1):砂漠のキャマ</t>
  </si>
  <si>
    <t>神々の晩餐</t>
  </si>
  <si>
    <t>イシュワルドワイン</t>
  </si>
  <si>
    <t>レシピ入手:海洋定食LV3</t>
  </si>
  <si>
    <t>女神的蛋卷肉蛋卷</t>
  </si>
  <si>
    <t>雷托雷托オムレツ</t>
  </si>
  <si>
    <t>女神の蜜</t>
  </si>
  <si>
    <t>レシピ入手:神秘の卵焼きLV3</t>
  </si>
  <si>
    <t>極上山羊ミルク</t>
  </si>
  <si>
    <t>メロウ水</t>
  </si>
  <si>
    <t>レシピ入手:極上山羊ミルクLV6</t>
  </si>
  <si>
    <t>幻の特級ラクダミルク</t>
  </si>
  <si>
    <t>レシピ入手:幻の特級ラクダミルクLV3</t>
  </si>
  <si>
    <t>女神のシチュー</t>
  </si>
  <si>
    <t>海洋ゴールデンミルク</t>
  </si>
  <si>
    <t>最後の野菜</t>
  </si>
  <si>
    <t>水龍の血を受継ぐ龍魚</t>
  </si>
  <si>
    <t>レシピ入手:王国シチューLV3</t>
  </si>
  <si>
    <t>レシピ入手:ラクモシチューLV3</t>
  </si>
  <si>
    <t>レシピ入手:極上山羊ミルクLV3</t>
  </si>
  <si>
    <t>王様のコロッケ</t>
  </si>
  <si>
    <t>レシピ入手:幻の特級ラクダミルクLV6</t>
  </si>
  <si>
    <t>アルペガントの花</t>
  </si>
  <si>
    <t>レシピ入手:王族の晩餐LV3</t>
  </si>
  <si>
    <t>梅洛的草莓</t>
  </si>
  <si>
    <t>味わい苺ミルク</t>
  </si>
  <si>
    <t>探索(1,10):始まりの森～</t>
  </si>
  <si>
    <t>レシピ入手:イシュワルドオムレツ</t>
  </si>
  <si>
    <t>海洋ゴールデンチーズ</t>
  </si>
  <si>
    <t>レシピ入手:海洋ゴールデンチーズLV3</t>
  </si>
  <si>
    <t>イシュワルド茶葉</t>
  </si>
  <si>
    <t>レシピ入手:イシュワルド茶葉LV3</t>
  </si>
  <si>
    <t>神木の朝露</t>
  </si>
  <si>
    <t>レシピ入手:水龍の血を受継ぐ龍魚LV3</t>
  </si>
  <si>
    <t>ミックスミルク</t>
  </si>
  <si>
    <t>低品質なミルク</t>
  </si>
  <si>
    <t>レシピ入手:メロウの野苺LV6</t>
  </si>
  <si>
    <t>レシピ入手:神秘の卵焼きLV6</t>
  </si>
  <si>
    <t>レシピ入手:最後の野菜LV3</t>
  </si>
  <si>
    <t>海街のヨーグルト</t>
  </si>
  <si>
    <t>レシピ入手:海洋王国の健康ミルクLV9</t>
  </si>
  <si>
    <t>買い物</t>
  </si>
  <si>
    <t>青リンゴジュース</t>
  </si>
  <si>
    <t>青リンゴジャム</t>
  </si>
  <si>
    <r>
      <rPr>
        <sz val="9"/>
        <color theme="1"/>
        <rFont val="黑体"/>
        <charset val="134"/>
      </rPr>
      <t>探索(2,5):</t>
    </r>
    <r>
      <rPr>
        <sz val="9"/>
        <color rgb="FF7FB2CC"/>
        <rFont val="黑体"/>
        <charset val="134"/>
      </rPr>
      <t>青葉と若草の平原</t>
    </r>
    <r>
      <rPr>
        <sz val="9"/>
        <color theme="1"/>
        <rFont val="黑体"/>
        <charset val="134"/>
      </rPr>
      <t>～、敵(2):</t>
    </r>
    <r>
      <rPr>
        <sz val="9"/>
        <color rgb="FF7FB2CC"/>
        <rFont val="黑体"/>
        <charset val="134"/>
      </rPr>
      <t>★3</t>
    </r>
    <r>
      <rPr>
        <sz val="9"/>
        <color theme="1"/>
        <rFont val="黑体"/>
        <charset val="134"/>
      </rPr>
      <t>～</t>
    </r>
  </si>
  <si>
    <t>イシュワルドの小麦粉</t>
  </si>
  <si>
    <t>レシピ入手:王国ミルククッキーLV3</t>
  </si>
  <si>
    <t>苹果汁</t>
  </si>
  <si>
    <t>小さな青リンゴ</t>
  </si>
  <si>
    <t>レシピ入手:小さな青リンゴLV3</t>
  </si>
  <si>
    <t>葡萄ジュース</t>
  </si>
  <si>
    <t>探索(1,3):始まりの山～</t>
  </si>
  <si>
    <t>雷托雷托牧場の贈り物</t>
  </si>
  <si>
    <t>レシピ入手:牧場アイスクリームLV3</t>
  </si>
  <si>
    <t>メロウの夜葡萄</t>
  </si>
  <si>
    <t>レシピ入手:メロウの夜葡萄LV3</t>
  </si>
  <si>
    <t>王国ミルククッキー</t>
  </si>
  <si>
    <t>レシピ入手:イシュベリーの実LV6</t>
  </si>
  <si>
    <t>冬酒場の果実と蜂蜜湯</t>
  </si>
  <si>
    <t>レシピ入手:イシュワルド水LV3</t>
  </si>
  <si>
    <t>パルシェの彩り花茶</t>
  </si>
  <si>
    <t>レシピ入手:イシュワルドチャイLV3</t>
  </si>
  <si>
    <t>練乳カキ氷</t>
  </si>
  <si>
    <t>レシピ入手:ファシミアンチェリーLV3</t>
  </si>
  <si>
    <t>王国シュークリーム</t>
  </si>
  <si>
    <t>レシピ入手:王国山羊ミルクLV9</t>
  </si>
  <si>
    <t>妖精の蜜</t>
  </si>
  <si>
    <t>特選フルーツタルト</t>
  </si>
  <si>
    <t>王国特上小麦粉</t>
  </si>
  <si>
    <t>王国メロン</t>
  </si>
  <si>
    <t>レシピ入手:苺のショートケーキLV3</t>
  </si>
  <si>
    <t>レシピ入手:味わい苺ミルクLV3</t>
  </si>
  <si>
    <t>花の国のエクレア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</si>
  <si>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上質な王国の油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パン工場の職人パイ</t>
    </r>
    <r>
      <rPr>
        <sz val="9"/>
        <color theme="1"/>
        <rFont val="黑体"/>
        <charset val="134"/>
      </rPr>
      <t>LV3</t>
    </r>
  </si>
  <si>
    <t>チョコレートミルク</t>
  </si>
  <si>
    <t>パルシェ花茶的色彩</t>
  </si>
  <si>
    <t>芳香リラックスティー</t>
  </si>
  <si>
    <t>フルトに咲く花</t>
  </si>
  <si>
    <t>イシュワルド高級茶葉</t>
  </si>
  <si>
    <t>ビタミナの実</t>
  </si>
  <si>
    <t>レシピ入手:王国ハーブミルクティLV3</t>
  </si>
  <si>
    <t>フルーツインゼリー</t>
  </si>
  <si>
    <t>ジェリーのゼラチン</t>
  </si>
  <si>
    <t>レシピ入手:ジェリーのゼラチンLV3</t>
  </si>
  <si>
    <t>雷托雷托マドレーヌ</t>
  </si>
  <si>
    <t>レシピ入手:メロウ水LV3</t>
  </si>
  <si>
    <t>アコの目薬</t>
  </si>
  <si>
    <t>探索(2,7):始まりの山～</t>
  </si>
  <si>
    <t>恋するメロンケーキ</t>
  </si>
  <si>
    <t>天使のミルクセーキ</t>
  </si>
  <si>
    <t>レシピ入手:味わい苺ミルクLV6</t>
  </si>
  <si>
    <t>含有维生素C +馕</t>
  </si>
  <si>
    <t>ビタミナンC</t>
  </si>
  <si>
    <t>レシピ入手:ビタミナンCLV3</t>
  </si>
  <si>
    <t>冬酒厂的果实蜂蜜汤</t>
  </si>
  <si>
    <t>海洋王国の蜂蜜</t>
  </si>
  <si>
    <t>レシピ入手:王国冒険者の酒LV3</t>
  </si>
  <si>
    <t>焼き菓子</t>
  </si>
  <si>
    <t>レシピ入手:イシュワルドワインLV3</t>
  </si>
  <si>
    <t>レシピ入手:ひんやりさくらんぼLV3</t>
  </si>
  <si>
    <t>王国山羊チーズプリン</t>
  </si>
  <si>
    <t>レシピ入手:濃厚ラクダミルクLV6</t>
  </si>
  <si>
    <t>チョコレート</t>
  </si>
  <si>
    <t>レシピ入手:チョコレートLV3</t>
  </si>
  <si>
    <t>芳香放松</t>
  </si>
  <si>
    <t>太陽のミルクティ</t>
  </si>
  <si>
    <t>ビタミナハーブのど飴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</si>
  <si>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イシュワルド高級茶葉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パルシェの彩り花茶</t>
    </r>
    <r>
      <rPr>
        <sz val="9"/>
        <color theme="1"/>
        <rFont val="黑体"/>
        <charset val="134"/>
      </rPr>
      <t>LV3</t>
    </r>
  </si>
  <si>
    <t>牧場アイスクリーム</t>
  </si>
  <si>
    <t>レシピ入手:海街のヨーグルトLV6、调和奶昔LV3</t>
  </si>
  <si>
    <t>朝摘みの粗茶</t>
  </si>
  <si>
    <t>アコの実</t>
  </si>
  <si>
    <t>レシピ入手:アコの実LV6</t>
  </si>
  <si>
    <t>花和山羊的牛奶布丁</t>
  </si>
  <si>
    <t>プリンセスプリン</t>
  </si>
  <si>
    <t>レシピ入手:王国野菜プリンLV3</t>
  </si>
  <si>
    <t>山羊アイスクリーム</t>
  </si>
  <si>
    <t>レシピ入手:天使のミルクセーキLV3</t>
  </si>
  <si>
    <t>レシピ入手:王国の田舎ジャムパンLV6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</si>
  <si>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天使のドーナツ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女神の寵愛する小麦粉</t>
    </r>
    <r>
      <rPr>
        <sz val="9"/>
        <color theme="1"/>
        <rFont val="黑体"/>
        <charset val="134"/>
      </rPr>
      <t>LV6</t>
    </r>
  </si>
  <si>
    <r>
      <rPr>
        <sz val="9"/>
        <color theme="1"/>
        <rFont val="黑体"/>
        <charset val="134"/>
      </rPr>
      <t>探索(4,19):</t>
    </r>
    <r>
      <rPr>
        <sz val="9"/>
        <color rgb="FF7FB2CC"/>
        <rFont val="黑体"/>
        <charset val="134"/>
      </rPr>
      <t>迷い子の森</t>
    </r>
    <r>
      <rPr>
        <sz val="9"/>
        <color theme="1"/>
        <rFont val="黑体"/>
        <charset val="134"/>
      </rPr>
      <t>～、敵(2):</t>
    </r>
    <r>
      <rPr>
        <sz val="9"/>
        <color rgb="FF7FB2CC"/>
        <rFont val="黑体"/>
        <charset val="134"/>
      </rPr>
      <t>★4</t>
    </r>
    <r>
      <rPr>
        <sz val="9"/>
        <color theme="1"/>
        <rFont val="黑体"/>
        <charset val="134"/>
      </rPr>
      <t>～</t>
    </r>
  </si>
  <si>
    <t>圣职者的葡萄酒果冻</t>
  </si>
  <si>
    <t>アルペガントゼリー</t>
  </si>
  <si>
    <t>ハイジェリーゼラチン</t>
  </si>
  <si>
    <t>ビタミナンC+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</si>
  <si>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街娘の甘蜜ゼリー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ハイジェリーゼラチン</t>
    </r>
    <r>
      <rPr>
        <sz val="9"/>
        <color theme="1"/>
        <rFont val="黑体"/>
        <charset val="134"/>
      </rPr>
      <t>LV3</t>
    </r>
  </si>
  <si>
    <t>レシピ入手:王国ミルクティーLV3</t>
  </si>
  <si>
    <t>女神の苺ケーキ</t>
  </si>
  <si>
    <t>レシピ入手:恋するメロンケーキLV3</t>
  </si>
  <si>
    <t>クールチョコパフェ</t>
  </si>
  <si>
    <t>レシピ入手:大自然の山羊ミルクLV6</t>
  </si>
  <si>
    <t>萩之明月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</si>
  <si>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魚焼き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女神の寵愛する小麦粉</t>
    </r>
    <r>
      <rPr>
        <sz val="9"/>
        <color theme="1"/>
        <rFont val="黑体"/>
        <charset val="134"/>
      </rPr>
      <t>LV3</t>
    </r>
  </si>
  <si>
    <t>レシピ入手:女神の寵愛する小麦粉LV9</t>
  </si>
  <si>
    <t>レシピ入手:芳香リラックスティーLV3</t>
  </si>
  <si>
    <t>王国烤饼</t>
  </si>
  <si>
    <t>王国チーズプディング</t>
  </si>
  <si>
    <t>レシピ入手:上質な王国の油LV9</t>
  </si>
  <si>
    <t>エリクサー</t>
  </si>
  <si>
    <t>レシピ入手:幻の特級ラクダミルクLV9</t>
  </si>
  <si>
    <t>王国焼きプリン</t>
  </si>
  <si>
    <t>レシピ入手:上質な王国の油LV6</t>
  </si>
  <si>
    <t>ゴールデンゼリー</t>
  </si>
  <si>
    <t>レシピ入手:聖職者のワインゼリーLV3</t>
  </si>
  <si>
    <t>天使のドーナツ</t>
  </si>
  <si>
    <t>レシピ入手:王国ホットケーキLV3</t>
  </si>
  <si>
    <t>龍の瞳</t>
  </si>
  <si>
    <t>レシピ入手:アルペガントゼリーLV3</t>
  </si>
  <si>
    <t>王国甜瓜</t>
  </si>
  <si>
    <t>メロンジャム</t>
  </si>
  <si>
    <r>
      <rPr>
        <sz val="9"/>
        <color theme="1"/>
        <rFont val="黑体"/>
        <charset val="134"/>
      </rPr>
      <t>探索(2,3):</t>
    </r>
    <r>
      <rPr>
        <sz val="9"/>
        <color rgb="FF7FB2CC"/>
        <rFont val="黑体"/>
        <charset val="134"/>
      </rPr>
      <t>悲しみの平原</t>
    </r>
    <r>
      <rPr>
        <sz val="9"/>
        <color theme="1"/>
        <rFont val="黑体"/>
        <charset val="134"/>
      </rPr>
      <t>～、敵(3):</t>
    </r>
    <r>
      <rPr>
        <sz val="9"/>
        <color rgb="FF7FB2CC"/>
        <rFont val="黑体"/>
        <charset val="134"/>
      </rPr>
      <t>★5</t>
    </r>
    <r>
      <rPr>
        <sz val="9"/>
        <color theme="1"/>
        <rFont val="黑体"/>
        <charset val="134"/>
      </rPr>
      <t>～</t>
    </r>
  </si>
  <si>
    <t>聖女のアイスクリーム</t>
  </si>
  <si>
    <t>レシピ入手:雷托雷托牧場の贈り物LV3</t>
  </si>
  <si>
    <t>ハーブアロマオイル</t>
  </si>
  <si>
    <t>探索(4,12):始まりの平原～</t>
  </si>
  <si>
    <t>プリンスプリン</t>
  </si>
  <si>
    <t>レシピ入手:花と山羊ミルクプリンLV3</t>
  </si>
  <si>
    <t>王国フルーツタルト</t>
  </si>
  <si>
    <t>王国チーズケーキ</t>
  </si>
  <si>
    <t>レシピ入手:王国特上小麦粉LV6</t>
  </si>
  <si>
    <t>買い物(春)、探索(2,5):始まりの平原～</t>
  </si>
  <si>
    <t>库尔巧克力冰激凌</t>
  </si>
  <si>
    <t>王国フルーツパフェ</t>
  </si>
  <si>
    <t>レシピ入手:青色の午後パフェLV3</t>
  </si>
  <si>
    <t>レシピ入手:特選フルーツタルトLV3</t>
  </si>
  <si>
    <t>王国ホットケーキ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</si>
  <si>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フルーツショコラ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王国特上小麦粉</t>
    </r>
    <r>
      <rPr>
        <sz val="9"/>
        <color theme="1"/>
        <rFont val="黑体"/>
        <charset val="134"/>
      </rPr>
      <t>LV9</t>
    </r>
  </si>
  <si>
    <t>ハーブののど飴</t>
  </si>
  <si>
    <t>植物性の油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</si>
  <si>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野に咲く緑色の香草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ファシミア草</t>
    </r>
    <r>
      <rPr>
        <sz val="9"/>
        <color theme="1"/>
        <rFont val="黑体"/>
        <charset val="134"/>
      </rPr>
      <t>LV3</t>
    </r>
  </si>
  <si>
    <t>王国水果冰激凌</t>
  </si>
  <si>
    <t>雷托雷托ラクモパフェ</t>
  </si>
  <si>
    <t>レシピ入手:クールチョコパフェLV3</t>
  </si>
  <si>
    <t>レシピ入手:メロウの野苺LV3</t>
  </si>
  <si>
    <t>プリンセスアイス</t>
  </si>
  <si>
    <t>レシピ入手:山羊アイスクリームLV3</t>
  </si>
  <si>
    <t>アルペガントティー</t>
  </si>
  <si>
    <t>レシピ入手:アルペガントの花LV6</t>
  </si>
  <si>
    <t>蜜かけバウムクーヘン</t>
  </si>
  <si>
    <t>レシピ入手:王国チーズプディングLV3</t>
  </si>
  <si>
    <t>フルーツのど飴</t>
  </si>
  <si>
    <t>レシピ入手:ハーブアロマオイルLV3</t>
  </si>
  <si>
    <t>萩の名月</t>
  </si>
  <si>
    <t>プリンセスケーキ</t>
  </si>
  <si>
    <t>レシピ入手:プリンセスケーキLV3</t>
  </si>
  <si>
    <t>花的国家的吉百利怡口莲</t>
  </si>
  <si>
    <t>王国シュトーレン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</si>
  <si>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王国シュークリーム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フルトに咲く花</t>
    </r>
    <r>
      <rPr>
        <sz val="9"/>
        <color theme="1"/>
        <rFont val="黑体"/>
        <charset val="134"/>
      </rPr>
      <t>LV6</t>
    </r>
  </si>
  <si>
    <t>上質な植物性の油</t>
  </si>
  <si>
    <t>アルローネの花飾り</t>
  </si>
  <si>
    <t>王国ハーブ卵パン</t>
  </si>
  <si>
    <r>
      <rPr>
        <sz val="9"/>
        <color theme="1"/>
        <rFont val="黑体"/>
        <charset val="134"/>
      </rPr>
      <t>探索(3,7):</t>
    </r>
    <r>
      <rPr>
        <sz val="9"/>
        <color rgb="FF7FB2CC"/>
        <rFont val="黑体"/>
        <charset val="134"/>
      </rPr>
      <t>大平原</t>
    </r>
    <r>
      <rPr>
        <sz val="9"/>
        <color theme="1"/>
        <rFont val="黑体"/>
        <charset val="134"/>
      </rPr>
      <t>～、敵(3):</t>
    </r>
    <r>
      <rPr>
        <sz val="9"/>
        <color rgb="FF7FB2CC"/>
        <rFont val="黑体"/>
        <charset val="134"/>
      </rPr>
      <t>★3</t>
    </r>
    <r>
      <rPr>
        <sz val="9"/>
        <color theme="1"/>
        <rFont val="黑体"/>
        <charset val="134"/>
      </rPr>
      <t>～</t>
    </r>
  </si>
  <si>
    <t>聖女のフルーツパフェ</t>
  </si>
  <si>
    <t>レシピ入手:王国フルーツパフェLV3</t>
  </si>
  <si>
    <t>探求者の焼き茸</t>
  </si>
  <si>
    <r>
      <rPr>
        <sz val="9"/>
        <color theme="1"/>
        <rFont val="黑体"/>
        <charset val="134"/>
      </rPr>
      <t>探索(1,5):</t>
    </r>
    <r>
      <rPr>
        <sz val="9"/>
        <color rgb="FF7FB2CC"/>
        <rFont val="黑体"/>
        <charset val="134"/>
      </rPr>
      <t>始まりの山</t>
    </r>
    <r>
      <rPr>
        <sz val="9"/>
        <color theme="1"/>
        <rFont val="黑体"/>
        <charset val="134"/>
      </rPr>
      <t>～、敵(3):</t>
    </r>
    <r>
      <rPr>
        <sz val="9"/>
        <color rgb="FF7FB2CC"/>
        <rFont val="黑体"/>
        <charset val="134"/>
      </rPr>
      <t>★1</t>
    </r>
    <r>
      <rPr>
        <sz val="9"/>
        <color theme="1"/>
        <rFont val="黑体"/>
        <charset val="134"/>
      </rPr>
      <t>～</t>
    </r>
  </si>
  <si>
    <t>鱼烤</t>
  </si>
  <si>
    <t>レシピ入手:海を誇る中魚LV6</t>
  </si>
  <si>
    <t>馬油石鹸</t>
  </si>
  <si>
    <t>レシピ入手:馬油石鹸LV6</t>
  </si>
  <si>
    <t>レシピ入手:野菜アロマオイルLV3</t>
  </si>
  <si>
    <t>王国アロマオイル</t>
  </si>
  <si>
    <t>レシピ入手:王国アロマオイルLV3</t>
  </si>
  <si>
    <t>野苺と夜葡萄のジャム</t>
  </si>
  <si>
    <t>レシピ入手:メロウの夜葡萄LV6</t>
  </si>
  <si>
    <t>アルローネ装饰的花</t>
  </si>
  <si>
    <t>フルトの花飾り</t>
  </si>
  <si>
    <t>イシュワルド羊毛</t>
  </si>
  <si>
    <t>レシピ入手:アルローネの花LV6</t>
  </si>
  <si>
    <t>女神のフルーツムース</t>
  </si>
  <si>
    <t>魚焼き</t>
  </si>
  <si>
    <t>レシピ入手:雷托雷托ラクモパフェLV3</t>
  </si>
  <si>
    <t>木雕牛的装饰品</t>
  </si>
  <si>
    <t>高価な木彫り牛の置物</t>
  </si>
  <si>
    <t>イシュワルド材木</t>
  </si>
  <si>
    <t>レシピ入手:イシュワルド材木LV3</t>
  </si>
  <si>
    <t>ドラゴンタルト</t>
  </si>
  <si>
    <t>レシピ入手:王国フルーツタルトLV3</t>
  </si>
  <si>
    <t>アルローネオイル</t>
  </si>
  <si>
    <t>フルトオイル</t>
  </si>
  <si>
    <t>レシピ入手:上質な植物性の油LV3</t>
  </si>
  <si>
    <t>レシピ入手:プリンセスアイスLV3</t>
  </si>
  <si>
    <t>レシピ入手:ハーブののど飴LV3</t>
  </si>
  <si>
    <r>
      <rPr>
        <sz val="9"/>
        <color theme="1"/>
        <rFont val="黑体"/>
        <charset val="134"/>
      </rPr>
      <t>探索(2,6):</t>
    </r>
    <r>
      <rPr>
        <sz val="9"/>
        <color rgb="FF7FB2CC"/>
        <rFont val="黑体"/>
        <charset val="134"/>
      </rPr>
      <t>燃え盛る大火山</t>
    </r>
    <r>
      <rPr>
        <sz val="9"/>
        <color theme="1"/>
        <rFont val="黑体"/>
        <charset val="134"/>
      </rPr>
      <t>～、敵(2):</t>
    </r>
    <r>
      <rPr>
        <sz val="9"/>
        <color rgb="FF7FB2CC"/>
        <rFont val="黑体"/>
        <charset val="134"/>
      </rPr>
      <t>★6</t>
    </r>
    <r>
      <rPr>
        <sz val="9"/>
        <color theme="1"/>
        <rFont val="黑体"/>
        <charset val="134"/>
      </rPr>
      <t>～</t>
    </r>
  </si>
  <si>
    <t>雷托雷托プレミアム</t>
  </si>
  <si>
    <t>プリンセスミルクパイ</t>
  </si>
  <si>
    <t>レシピ入手:聖女のフルーツパフェLV3</t>
  </si>
  <si>
    <t>魔物皮紙</t>
  </si>
  <si>
    <t>イシュワルド紙</t>
  </si>
  <si>
    <t>レシピ入手:イシュワルド紙LV3</t>
  </si>
  <si>
    <t>アルフレ室内罗马</t>
  </si>
  <si>
    <t>アルフレインドの樹木</t>
  </si>
  <si>
    <t>レシピ入手:アルフレインドの樹木LV3</t>
  </si>
  <si>
    <t>夏魚の串焼き</t>
  </si>
  <si>
    <t>夏魚肉ソーセージ</t>
  </si>
  <si>
    <t>探索(1,3):始まりの森～</t>
  </si>
  <si>
    <t>フルトの香水</t>
  </si>
  <si>
    <r>
      <rPr>
        <sz val="9"/>
        <color theme="1"/>
        <rFont val="黑体"/>
        <charset val="134"/>
      </rPr>
      <t>探索(2,7):～</t>
    </r>
    <r>
      <rPr>
        <sz val="9"/>
        <color rgb="FF7FB2CC"/>
        <rFont val="黑体"/>
        <charset val="134"/>
      </rPr>
      <t>悲しみの平原</t>
    </r>
    <r>
      <rPr>
        <sz val="9"/>
        <color theme="1"/>
        <rFont val="黑体"/>
        <charset val="134"/>
      </rPr>
      <t>～、敵(2):</t>
    </r>
    <r>
      <rPr>
        <sz val="9"/>
        <color rgb="FF7FB2CC"/>
        <rFont val="黑体"/>
        <charset val="134"/>
      </rPr>
      <t>★5</t>
    </r>
    <r>
      <rPr>
        <sz val="9"/>
        <color theme="1"/>
        <rFont val="黑体"/>
        <charset val="134"/>
      </rPr>
      <t>～</t>
    </r>
  </si>
  <si>
    <t>公主沐浴露</t>
  </si>
  <si>
    <t>女神の石鹸</t>
  </si>
  <si>
    <t>上質な馬油石鹸</t>
  </si>
  <si>
    <t>レシピ入手:上質な馬油石鹸LV3</t>
  </si>
  <si>
    <t>フルーツアロマオイル</t>
  </si>
  <si>
    <t>レシピ入手:海洋菜園の旬野菜LV6</t>
  </si>
  <si>
    <t>油油</t>
  </si>
  <si>
    <t>レシピ入手:アルローネオイルLV3</t>
  </si>
  <si>
    <t>アルフレインドアロマ</t>
  </si>
  <si>
    <t>レシピ入手:フルトの香水LV3</t>
  </si>
  <si>
    <t>高級イシュワルド羊毛</t>
  </si>
  <si>
    <t>レシピ入手:アルローネの花飾りLV3</t>
  </si>
  <si>
    <t>プリンセスソープ</t>
  </si>
  <si>
    <t>レシピ入手:プリンセスソープLV3</t>
  </si>
  <si>
    <t>上質な馬油クリーム</t>
  </si>
  <si>
    <t>イシュワルド馬油</t>
  </si>
  <si>
    <t>イシュワルド石鹸</t>
  </si>
  <si>
    <t>レシピ入手:イシュワルド馬油LV3</t>
  </si>
  <si>
    <t>大礼</t>
  </si>
  <si>
    <t>レシピ入手:龍薬ノーブルエリクサLV3</t>
  </si>
  <si>
    <t>プリンスシャンプー</t>
  </si>
  <si>
    <t>上質な馬油シャンプー</t>
  </si>
  <si>
    <t>レシピ入手:上質な馬油シャンプーLV3</t>
  </si>
  <si>
    <t>高价的木雕牛的装饰品</t>
  </si>
  <si>
    <t>レシピ入手:木彫り牛の置物LV3</t>
  </si>
  <si>
    <t>イシュワルドの花香水</t>
  </si>
  <si>
    <t>野菜アロマオイル</t>
  </si>
  <si>
    <t>レシピ入手:植物性の油LV6</t>
  </si>
  <si>
    <t>ノーブルエリクサー</t>
  </si>
  <si>
    <t>エリクサーズアロマ</t>
  </si>
  <si>
    <t>エリクサ</t>
  </si>
  <si>
    <t>レシピ入手:エリクサLV3</t>
  </si>
  <si>
    <t>一味的香水</t>
  </si>
  <si>
    <t>聖女の芳香</t>
  </si>
  <si>
    <t>レシピ入手:フルトに咲く花LV3</t>
  </si>
  <si>
    <t>雷托雷托石鹸</t>
  </si>
  <si>
    <t>レシピ入手:馬油石鹸LV3</t>
  </si>
  <si>
    <t>高級羊毛絨毯</t>
  </si>
  <si>
    <t>雷托雷托石鹸歯磨き</t>
  </si>
  <si>
    <t>レシピ入手:高級羊毛絨毯LV3</t>
  </si>
  <si>
    <t>GANTT的花</t>
  </si>
  <si>
    <t>アルペガントハルヴァ</t>
  </si>
  <si>
    <t>アルペガントアロマ</t>
  </si>
  <si>
    <r>
      <rPr>
        <sz val="9"/>
        <color theme="1"/>
        <rFont val="黑体"/>
        <charset val="134"/>
      </rPr>
      <t>探索(2,2):</t>
    </r>
    <r>
      <rPr>
        <sz val="9"/>
        <color rgb="FF7FB2CC"/>
        <rFont val="黑体"/>
        <charset val="134"/>
      </rPr>
      <t>最後の山</t>
    </r>
    <r>
      <rPr>
        <sz val="9"/>
        <color theme="1"/>
        <rFont val="黑体"/>
        <charset val="134"/>
      </rPr>
      <t>、敵(2):</t>
    </r>
    <r>
      <rPr>
        <sz val="9"/>
        <color rgb="FF7FB2CC"/>
        <rFont val="黑体"/>
        <charset val="134"/>
      </rPr>
      <t>★8</t>
    </r>
    <r>
      <rPr>
        <sz val="9"/>
        <color theme="1"/>
        <rFont val="黑体"/>
        <charset val="134"/>
      </rPr>
      <t>～</t>
    </r>
  </si>
  <si>
    <t>含有维生素纳香草的喉糖</t>
  </si>
  <si>
    <t>レシピ入手:フルーツのど飴LV3</t>
  </si>
  <si>
    <t>宝エリクサー</t>
  </si>
  <si>
    <t>龍薬ノーブルエリクサ</t>
  </si>
  <si>
    <t>レシピ入手:エリクサーLV3</t>
  </si>
  <si>
    <t>レシピ入手:アルペガントの花LV9</t>
  </si>
  <si>
    <t>レシピ入手:イシュワルド羊毛LV3</t>
  </si>
  <si>
    <t>エリク非典芳香</t>
  </si>
  <si>
    <t>レシピ入手:エリクサーLV6</t>
  </si>
  <si>
    <t>レシピ入手:イシュワルド羊毛LV6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</si>
  <si>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龍の瞳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ノーブルエリクサー</t>
    </r>
    <r>
      <rPr>
        <sz val="9"/>
        <color theme="1"/>
        <rFont val="黑体"/>
        <charset val="134"/>
      </rPr>
      <t>LV3</t>
    </r>
  </si>
  <si>
    <t>优质的马油奶油</t>
  </si>
  <si>
    <t>プリンセスクリーム</t>
  </si>
  <si>
    <t>馬油ハーブクリーム</t>
  </si>
  <si>
    <t>上質な馬油</t>
  </si>
  <si>
    <t>レシピ入手:馬油ハーブクリームLV3</t>
  </si>
  <si>
    <t>公主奶油</t>
  </si>
  <si>
    <t>レシピ入手:上質な馬油クリームLV3</t>
  </si>
  <si>
    <t>王族の羊帽子</t>
  </si>
  <si>
    <t>魔物の毛皮</t>
  </si>
  <si>
    <t>レシピ入手:高級イシュワルド羊毛LV3</t>
  </si>
  <si>
    <t>高级羊毛地毯</t>
  </si>
  <si>
    <t>イシュワルド羊毛絨毯</t>
  </si>
  <si>
    <t>レシピ入手:高級イシュワルド羊毛LV6</t>
  </si>
  <si>
    <t>王族帽子</t>
  </si>
  <si>
    <t>レシピ入手:高級羊毛枕LV3</t>
  </si>
  <si>
    <t>最初から、動物(1,3):イシュワルド雑牛～</t>
  </si>
  <si>
    <t>低质量鸡蛋</t>
  </si>
  <si>
    <t>イシュワルド温泉卵</t>
  </si>
  <si>
    <t>最初から、動物(1,3):イシュワルド雑種鶏～</t>
  </si>
  <si>
    <t>レシピ入手:イシュワルド小麦粉LV3</t>
  </si>
  <si>
    <t>イシュワルドプチパン</t>
  </si>
  <si>
    <t>レシピ入手:イシュワルド小麦粉LV6</t>
  </si>
  <si>
    <t>レシピ入手:海洋菜園の旬野菜LV3</t>
  </si>
  <si>
    <t>レシピ入手:低品質な卵LV6</t>
  </si>
  <si>
    <t>農耕民の黒パン</t>
  </si>
  <si>
    <t>王国野菜炒め</t>
  </si>
  <si>
    <t>生ゴミ</t>
  </si>
  <si>
    <t>探索(1,4):水色の塔　―序―～、動物(1,9):プチジェリー～、敵(10):★0～</t>
  </si>
  <si>
    <t>探索(1,7):水色の塔　―序―～、敵(8):★1～</t>
  </si>
  <si>
    <t>シオのクッキー</t>
  </si>
  <si>
    <t>チュートリアル、探索(3,12):始まりの平原～、敵(17):★1～</t>
  </si>
  <si>
    <t>動物(1,9):イシュワルド雑牛～</t>
  </si>
  <si>
    <t>鶏広場の目玉焼き</t>
  </si>
  <si>
    <t>イシュワルドプリン</t>
  </si>
  <si>
    <t>動物(1,12):イシュワルド雑種鶏～</t>
  </si>
  <si>
    <t>王国の田舎ジャムパン</t>
  </si>
  <si>
    <t>レシピ入手:農耕民の黒パンLV3</t>
  </si>
  <si>
    <t>牧場のミルクパン</t>
  </si>
  <si>
    <t>チョコレートブレッド</t>
  </si>
  <si>
    <t>レシピ入手:王国の田舎パンLV3</t>
  </si>
  <si>
    <t>レシピ入手:野草の詰め合わせLV3</t>
  </si>
  <si>
    <t>夏魚のチーズ蒸し焼き</t>
  </si>
  <si>
    <t>レシピ入手:夏魚LV6</t>
  </si>
  <si>
    <t>チョコショコラ</t>
  </si>
  <si>
    <t>レシピ入手:王国の油LV3</t>
  </si>
  <si>
    <t>ひんやりさくらんぼ</t>
  </si>
  <si>
    <t>探索(2,4):さかさまの平原</t>
  </si>
  <si>
    <t>ブルーベリージャム</t>
  </si>
  <si>
    <t>ブルーベリークッキー</t>
  </si>
  <si>
    <t>探索(2,5):戦士の山～</t>
  </si>
  <si>
    <t>妖精的蜜</t>
  </si>
  <si>
    <t>探索(1,4):妖精の森～、敵(1):★3～</t>
  </si>
  <si>
    <t>ヨーグルタブレット</t>
  </si>
  <si>
    <t>レシピ入手:イシュワルドミルクLV6</t>
  </si>
  <si>
    <t>チェリープリン</t>
  </si>
  <si>
    <t>レシピ入手:イシュワルド卵LV9</t>
  </si>
  <si>
    <t>木彫り牛の置物</t>
  </si>
  <si>
    <t>探索(3,8):果実実る新緑の森</t>
  </si>
  <si>
    <t>ファシミア湿布薬</t>
  </si>
  <si>
    <t>探索(3,13):始まりの平原～、敵(2):(バッタ系)★1～</t>
  </si>
  <si>
    <t>イシュワルドゼリー</t>
  </si>
  <si>
    <t>レシピ入手:ジェリーの体液LV3</t>
  </si>
  <si>
    <t>魔物の皮</t>
  </si>
  <si>
    <t>レシピ入手:魔物の皮LV3</t>
  </si>
  <si>
    <t>レシピ入手:イシュワルドミルクLV3</t>
  </si>
  <si>
    <t>山羊チーズミルクパン</t>
  </si>
  <si>
    <t>レシピ入手:イシュワルドプチパンLV3</t>
  </si>
  <si>
    <t>レシピ入手:夏魚肉ソーセージLV3</t>
  </si>
  <si>
    <t>フルーツショコラ</t>
  </si>
  <si>
    <t>レシピ入手:焼き菓子LV3</t>
  </si>
  <si>
    <t>戦場のヨーグルメイト</t>
  </si>
  <si>
    <t>レシピ入手:海街のヨーグルトLV3</t>
  </si>
  <si>
    <t>レシピ入手:イシュワルドプリンLV3</t>
  </si>
  <si>
    <t>馬油シャンプー</t>
  </si>
  <si>
    <t>動物(2,8):イシュワルド馬～</t>
  </si>
  <si>
    <t>レシピ入手:ハーブアロマオイルLV6</t>
  </si>
  <si>
    <t>レシピ入手:植物性の油LV3</t>
  </si>
  <si>
    <t>レシピ入手:ファシミア草LV6</t>
  </si>
  <si>
    <t>苹果果酱</t>
  </si>
  <si>
    <t>ダブルブルージャム</t>
  </si>
  <si>
    <t>レシピ入手:小さな青リンゴLV6</t>
  </si>
  <si>
    <t>レシピ入手:イシュベリーの実LV3</t>
  </si>
  <si>
    <t>アコの抗菌目薬</t>
  </si>
  <si>
    <t>レシピ入手:アコの実LV3</t>
  </si>
  <si>
    <t>旅人の日記</t>
  </si>
  <si>
    <t>レシピ入手:魔物皮紙LV3</t>
  </si>
  <si>
    <t>雷托雷托健康チーズ</t>
  </si>
  <si>
    <t>王国果物ヨーグルト</t>
  </si>
  <si>
    <t>動物(1,12):イシュワルド牛～</t>
  </si>
  <si>
    <t>イシュワルドオムレツ</t>
  </si>
  <si>
    <t>動物(1,14):イシュワルド鶏～</t>
  </si>
  <si>
    <t>王国ホワイトブレッド</t>
  </si>
  <si>
    <t>レシピ入手:イシュワルドプチパンLV6</t>
  </si>
  <si>
    <t>レシピ入手:チョコショコラLV3</t>
  </si>
  <si>
    <t>イシュワルドチャイ</t>
  </si>
  <si>
    <t>レシピ入手:アコハーブティLV3</t>
  </si>
  <si>
    <t>山羊ハーブクッキー</t>
  </si>
  <si>
    <t>レシピ入手:ブルーベリークッキーLV3</t>
  </si>
  <si>
    <t>街娘の甘蜜ゼリー</t>
  </si>
  <si>
    <t>レシピ入手:イシュワルドゼリーLV3</t>
  </si>
  <si>
    <t>王国野菜プリン</t>
  </si>
  <si>
    <t>レシピ入手:チェリープリンLV3</t>
  </si>
  <si>
    <t>イシュワルド羊毛帽子</t>
  </si>
  <si>
    <t>動物(1,6):イシュワルド雑種羊～</t>
  </si>
  <si>
    <t>馬油ミルク石鹸</t>
  </si>
  <si>
    <t>馬油卵石鹸</t>
  </si>
  <si>
    <t>レシピ入手:イシュワルド石鹸LV3</t>
  </si>
  <si>
    <t>レシピ入手:イシュワルド馬油LV6</t>
  </si>
  <si>
    <t>レシピ入手:メロウの夜葡萄ジャムLV3</t>
  </si>
  <si>
    <t>レシピ入手:青リンゴジャムLV3、ブルーベリージャムLV3</t>
  </si>
  <si>
    <t>レシピ入手:ヨーグルタブレットLV3</t>
  </si>
  <si>
    <t>レシピ入手:アコの目薬LV3</t>
  </si>
  <si>
    <t>レシピ入手:海洋王国の健康ミルクLV6</t>
  </si>
  <si>
    <t>レシピ入手:海洋王国の健康卵LV9</t>
  </si>
  <si>
    <t>探索(2,8):大山賊の山～</t>
  </si>
  <si>
    <t>聖職者のワインゼリー</t>
  </si>
  <si>
    <t>レシピ入手:フルーツインゼリーLV3</t>
  </si>
  <si>
    <t>動物(4,10):イシュワルド赤べこ～、敵(2):★4～</t>
  </si>
  <si>
    <t>哈密瓜果酱</t>
  </si>
  <si>
    <t>レシピ入手:王国メロンLV3</t>
  </si>
  <si>
    <t>探索(1,4):迷い子の森、敵(2):★3～</t>
  </si>
  <si>
    <t>雷托雷托バター</t>
  </si>
  <si>
    <t>動物(1,12):王国一角牛～</t>
  </si>
  <si>
    <t>大自然的恩泽蛋</t>
  </si>
  <si>
    <t>動物(1,12):イシュワルド採卵鶏～</t>
  </si>
  <si>
    <t>伊什沃尔德辊</t>
  </si>
  <si>
    <t>雷托雷托パン</t>
  </si>
  <si>
    <t>レシピ入手:王国特上小麦粉LV3</t>
  </si>
  <si>
    <t>サンセットパンロール</t>
  </si>
  <si>
    <t>レシピ入手:チョコレートブレッドLV3</t>
  </si>
  <si>
    <t>レシピ入手:大自然の恵み卵LV3</t>
  </si>
  <si>
    <t>レシピ入手:ビタミナの実LV3</t>
  </si>
  <si>
    <t>南蛮カステーラ</t>
  </si>
  <si>
    <t>探索(1,3):朧の森、敵(3):★4～</t>
  </si>
  <si>
    <t>花と山羊ミルクプリン</t>
  </si>
  <si>
    <t>レシピ入手:王国焼きプリンLV3</t>
  </si>
  <si>
    <t>苺のショートケーキ</t>
  </si>
  <si>
    <t>買い物(ミッション30)、探索(1,1):秘宝の洞窟　上級～</t>
  </si>
  <si>
    <t>优质的马油</t>
  </si>
  <si>
    <t>動物(2,10):ミニミニポニー～</t>
  </si>
  <si>
    <t>上等植物性的油</t>
  </si>
  <si>
    <t>レシピ入手:アルローネの花LV3</t>
  </si>
  <si>
    <t>買い物(ミッション40)、探索(2,3):燃え盛る大火山～、敵(1):★6</t>
  </si>
  <si>
    <t>高级果冻怪体液</t>
  </si>
  <si>
    <t>動物(1,5):レッドキング～、探索(2,7):水色の塔　―達―～、敵(7):★4～</t>
  </si>
  <si>
    <t>上質なジェリーの体液</t>
  </si>
  <si>
    <t>レシピ入手:上質なジェリーの体液</t>
  </si>
  <si>
    <t>レシピ入手:馬油ミルク石鹸LV3</t>
  </si>
  <si>
    <t>王国シチュー</t>
  </si>
  <si>
    <t>レシピ入手:大自然の恵みミルクLV3</t>
  </si>
  <si>
    <t>パルシェ三明治</t>
  </si>
  <si>
    <t>レシピ入手:フルーツサンドイッチLV6</t>
  </si>
  <si>
    <t>泰罗南蛮槽</t>
  </si>
  <si>
    <t>レシピ入手:天使の蜜LV3</t>
  </si>
  <si>
    <t>アルフレインド的树木</t>
  </si>
  <si>
    <t>イシュワルドの材木</t>
  </si>
  <si>
    <t>探索(3,9):漆黒の森～、敵(2):★6～</t>
  </si>
  <si>
    <t>优质的马油皂</t>
  </si>
  <si>
    <t>レシピ入手:馬油石鹸LV9</t>
  </si>
  <si>
    <t>优质的马油洗发</t>
  </si>
  <si>
    <t>プリンセスシャンプー</t>
  </si>
  <si>
    <t>レシピ入手:馬油シャンプーLV3</t>
  </si>
  <si>
    <t>蜜苺の練りパン</t>
  </si>
  <si>
    <t>レシピ入手:メロンジャムLV3</t>
  </si>
  <si>
    <t>レシピ入手:雷托雷托石鹸LV3</t>
  </si>
  <si>
    <t>王国羊皮紙</t>
  </si>
  <si>
    <t>動物(1,5):モフモフシャロレ羊～</t>
  </si>
  <si>
    <t>美和健康的水果面包</t>
  </si>
  <si>
    <t>王国メロンパン</t>
  </si>
  <si>
    <t>レシピ入手:フルーツサンドイッチLV3</t>
  </si>
  <si>
    <t>プレミアムブレッド</t>
  </si>
  <si>
    <t>レシピ入手:イシュワルドロールLV3</t>
  </si>
  <si>
    <t>レシピ入手:王国ホワイトブレッドLV3</t>
  </si>
  <si>
    <t>レシピ入手:海洋ゴールデン卵LV6</t>
  </si>
  <si>
    <t>探索(2,3):太陽の山～、敵(5):★7～</t>
  </si>
  <si>
    <t>女神のクッキー</t>
  </si>
  <si>
    <t>レシピ入手:生ゴミLV3</t>
  </si>
  <si>
    <t>女神蜜</t>
  </si>
  <si>
    <t>探索(1,2):大精霊の森～、敵(1):★7</t>
  </si>
  <si>
    <t>レシピ入手:王国チーズケーキLV3</t>
  </si>
  <si>
    <t>高級羊毛枕</t>
  </si>
  <si>
    <t>雷托雷托羊の皮</t>
  </si>
  <si>
    <t>動物(1,5):イシュワルドムフロン～、敵(1):★9</t>
  </si>
  <si>
    <t>雷托雷托だし巻き卵</t>
  </si>
  <si>
    <t>動物(4,17):雷托雷托牛～、敵(4):★7～</t>
  </si>
  <si>
    <t>英知と豊穣のグラタン</t>
  </si>
  <si>
    <t>探索(1,2):月の平原～、敵(1):★9</t>
  </si>
  <si>
    <t>Eri</t>
  </si>
  <si>
    <t>探索(2,2):最後の平原、敵(5):★7～</t>
  </si>
  <si>
    <t>探索(2,4):水色の塔　―鬼―～、敵(7):★6～</t>
  </si>
  <si>
    <t>龙之瞳</t>
  </si>
  <si>
    <t>探索(1,3):水色の塔　―鬼―～、敵(14):★7～</t>
  </si>
  <si>
    <t>王国羊皮紙日記</t>
  </si>
  <si>
    <t>レシピ入手:雷托雷托羊の皮LV3</t>
  </si>
  <si>
    <t>ゴールデンバター</t>
  </si>
  <si>
    <t>動物(1,5):イシュワルド黒牛～</t>
  </si>
  <si>
    <t>ゴールデンエッグ</t>
  </si>
  <si>
    <t>神秘の卵焼き</t>
  </si>
  <si>
    <t>動物(1,5):ファシミアンシャモ～</t>
  </si>
  <si>
    <t>ゴールデンフォンデュ</t>
  </si>
  <si>
    <t>レシピ入手:海洋ゴールデンミルクLV6</t>
  </si>
  <si>
    <t>黄油黄油</t>
  </si>
  <si>
    <t>レシピ入手:海洋ゴールデンミルクLV9</t>
  </si>
  <si>
    <t>女神のオムレツ</t>
  </si>
  <si>
    <t>女神のスクランブル</t>
  </si>
  <si>
    <t>レシピ入手:南蛮カステーラLV3、アルペガントの花LV3</t>
  </si>
  <si>
    <t>探索(1,2):秘宝の洞窟　超級～</t>
  </si>
  <si>
    <t>水龙的血的受継ぐ龙鱼</t>
  </si>
  <si>
    <t>龍魚の酒蒸し</t>
  </si>
  <si>
    <t>探索(2,2):最後の森</t>
  </si>
  <si>
    <t>レシピ入手:王国羊皮紙LV3</t>
  </si>
  <si>
    <t>溢价试验电路</t>
  </si>
  <si>
    <t>奇跡の卵サンドイッチ</t>
  </si>
  <si>
    <t>レシピ入手:雷托雷托パンLV3</t>
  </si>
  <si>
    <t>レシピ入手:プレミアムブレッドLV3</t>
  </si>
  <si>
    <t>レシピ入手:シオのクッキーLV3</t>
  </si>
  <si>
    <t>レシピ入手:プリンセスプリンLV3</t>
  </si>
  <si>
    <t>レシピ入手:プリンセスシャンプーLV3</t>
  </si>
  <si>
    <t>攻击</t>
  </si>
  <si>
    <t>回复</t>
  </si>
  <si>
    <t>速度</t>
  </si>
  <si>
    <t>战术</t>
  </si>
  <si>
    <t>装備可能</t>
  </si>
  <si>
    <t>必殺</t>
  </si>
  <si>
    <t>分成</t>
  </si>
  <si>
    <t>诞生</t>
  </si>
  <si>
    <t>相性好的冒险者</t>
  </si>
  <si>
    <t>火</t>
  </si>
  <si>
    <t>水</t>
  </si>
  <si>
    <t>风</t>
  </si>
  <si>
    <t>毒</t>
  </si>
  <si>
    <t>麻</t>
  </si>
  <si>
    <t>盲</t>
  </si>
  <si>
    <t>初始</t>
  </si>
  <si>
    <t>上限</t>
  </si>
  <si>
    <t>短剑</t>
  </si>
  <si>
    <t>杖</t>
  </si>
  <si>
    <t>剑</t>
  </si>
  <si>
    <t>枪</t>
  </si>
  <si>
    <t>长剑</t>
  </si>
  <si>
    <t>艾特</t>
  </si>
  <si>
    <t>伊芙</t>
  </si>
  <si>
    <t>菲尔</t>
  </si>
  <si>
    <t>完成25个任务</t>
  </si>
  <si>
    <t>汐</t>
  </si>
  <si>
    <t>最开始</t>
  </si>
  <si>
    <t>玛丽叶塔</t>
  </si>
  <si>
    <t>沙恩</t>
  </si>
  <si>
    <t>索菲亚</t>
  </si>
  <si>
    <t>赫尔辛基</t>
  </si>
  <si>
    <t>缇可</t>
  </si>
  <si>
    <t>列弗</t>
  </si>
  <si>
    <t>完成55个任务</t>
  </si>
  <si>
    <t>完成65个任务</t>
  </si>
  <si>
    <t>完成5个任务</t>
  </si>
  <si>
    <t>无？</t>
  </si>
  <si>
    <t>比玛少？</t>
  </si>
  <si>
    <t>友好度</t>
  </si>
  <si>
    <t>HYPERLINK("[牧场甜心.xlsx]朋友!$A$4",朋友!$B$4)</t>
  </si>
  <si>
    <t>+3还是6</t>
  </si>
  <si>
    <t>0~19日</t>
  </si>
  <si>
    <t>☆☆☆☆☆</t>
  </si>
  <si>
    <t>5回？</t>
  </si>
  <si>
    <t>20~69日</t>
  </si>
  <si>
    <t>★☆☆☆☆</t>
  </si>
  <si>
    <t>失明抗性+3</t>
  </si>
  <si>
    <t>风属性+2</t>
  </si>
  <si>
    <t>70~149日</t>
  </si>
  <si>
    <t>★★☆☆☆</t>
  </si>
  <si>
    <t>失明抗性+1</t>
  </si>
  <si>
    <t>150~299日</t>
  </si>
  <si>
    <t>★★★☆☆</t>
  </si>
  <si>
    <t>水属性+5</t>
  </si>
  <si>
    <t>300~499日</t>
  </si>
  <si>
    <t>★★★★☆</t>
  </si>
  <si>
    <t>失明抗性+4</t>
  </si>
  <si>
    <t>500日</t>
  </si>
  <si>
    <t>★★★★★</t>
  </si>
  <si>
    <t>平衡</t>
  </si>
  <si>
    <t>水属性+2</t>
  </si>
  <si>
    <t>水属性+4</t>
  </si>
  <si>
    <t>第一次</t>
  </si>
  <si>
    <t>解锁</t>
  </si>
  <si>
    <t>动物</t>
  </si>
  <si>
    <t>初始自带</t>
  </si>
  <si>
    <t>贩卖</t>
  </si>
  <si>
    <t>动物人气</t>
  </si>
  <si>
    <t>100/150以下？</t>
  </si>
  <si>
    <t>100/151以上？</t>
  </si>
  <si>
    <t>750？（1000左右）</t>
  </si>
  <si>
    <t>生产</t>
  </si>
  <si>
    <t>扩张</t>
  </si>
  <si>
    <t>增加生产上限</t>
  </si>
  <si>
    <t>道具</t>
  </si>
  <si>
    <t>第2格</t>
  </si>
  <si>
    <t>第3格</t>
  </si>
  <si>
    <t>第4格</t>
  </si>
  <si>
    <t>第5格</t>
  </si>
  <si>
    <t>HYPERLINK("[牧场甜心.xlsx]产品!B3",产品!$C$3)</t>
  </si>
  <si>
    <t>警告！</t>
  </si>
  <si>
    <t>HYPERLINK("[牧场甜心.xlsx]产品!B4",产品!$C$4)</t>
  </si>
  <si>
    <t>HYPERLINK("[牧场甜心.xlsx]产品!B5",产品!$C$5)</t>
  </si>
  <si>
    <t>HYPERLINK("[牧场甜心.xlsx]产品!B6",产品!$C$6)</t>
  </si>
  <si>
    <t>HYPERLINK("[牧场甜心.xlsx]产品!B7",产品!$C$7)</t>
  </si>
  <si>
    <t>HYPERLINK("[牧场甜心.xlsx]产品!B8",产品!$C$8)</t>
  </si>
  <si>
    <t>HYPERLINK("[牧场甜心.xlsx]产品!B9",产品!$C$9)</t>
  </si>
  <si>
    <t>HYPERLINK("[牧场甜心.xlsx]产品!B10",产品!$C$10)</t>
  </si>
  <si>
    <t>HYPERLINK("[牧场甜心.xlsx]产品!B11",产品!$C$11)</t>
  </si>
  <si>
    <t>HYPERLINK("[牧场甜心.xlsx]产品!B12",产品!$C$12)</t>
  </si>
  <si>
    <t>HYPERLINK("[牧场甜心.xlsx]产品!B13",产品!$C$13)</t>
  </si>
  <si>
    <t>HYPERLINK("[牧场甜心.xlsx]产品!B14",产品!$C$14)</t>
  </si>
  <si>
    <t>HYPERLINK("[牧场甜心.xlsx]产品!B15",产品!$C$15)</t>
  </si>
  <si>
    <t>HYPERLINK("[牧场甜心.xlsx]产品!B16",产品!$C$16)</t>
  </si>
  <si>
    <t>HYPERLINK("[牧场甜心.xlsx]产品!B17",产品!$C$17)</t>
  </si>
  <si>
    <t>HYPERLINK("[牧场甜心.xlsx]产品!B18",产品!$C$18)</t>
  </si>
  <si>
    <t>HYPERLINK("[牧场甜心.xlsx]产品!B19",产品!$C$19)</t>
  </si>
  <si>
    <t>HYPERLINK("[牧场甜心.xlsx]产品!B20",产品!$C$20)</t>
  </si>
  <si>
    <t>HYPERLINK("[牧场甜心.xlsx]产品!B21",产品!$C$21)</t>
  </si>
  <si>
    <t>HYPERLINK("[牧场甜心.xlsx]产品!B22",产品!$C$22)</t>
  </si>
  <si>
    <t>HYPERLINK("[牧场甜心.xlsx]产品!B23",产品!$C$23)</t>
  </si>
  <si>
    <t>HYPERLINK("[牧场甜心.xlsx]产品!B24",产品!$C$24)</t>
  </si>
  <si>
    <t>HYPERLINK("[牧场甜心.xlsx]产品!B25",产品!$C$25)</t>
  </si>
  <si>
    <t>HYPERLINK("[牧场甜心.xlsx]产品!B26",产品!$C$26)</t>
  </si>
  <si>
    <t>HYPERLINK("[牧场甜心.xlsx]产品!B27",产品!$C$27)</t>
  </si>
  <si>
    <t>バッタ系</t>
  </si>
  <si>
    <t>HYPERLINK("[牧场甜心.xlsx]产品!B28",产品!$C$28)</t>
  </si>
  <si>
    <t>HYPERLINK("[牧场甜心.xlsx]产品!B29",产品!$C$29)</t>
  </si>
  <si>
    <t>HYPERLINK("[牧场甜心.xlsx]产品!B30",产品!$C$30)</t>
  </si>
  <si>
    <t>HYPERLINK("[牧场甜心.xlsx]产品!B31",产品!$C$31)</t>
  </si>
  <si>
    <t>HYPERLINK("[牧场甜心.xlsx]产品!B32",产品!$C$32)</t>
  </si>
  <si>
    <t>HYPERLINK("[牧场甜心.xlsx]产品!B33",产品!$C$33)</t>
  </si>
  <si>
    <t>HYPERLINK("[牧场甜心.xlsx]产品!B34",产品!$C$34)</t>
  </si>
  <si>
    <t>HYPERLINK("[牧场甜心.xlsx]产品!B35",产品!$C$35)</t>
  </si>
  <si>
    <t>HYPERLINK("[牧场甜心.xlsx]产品!B36",产品!$C$36)</t>
  </si>
  <si>
    <t>HYPERLINK("[牧场甜心.xlsx]产品!B37",产品!$C$37)</t>
  </si>
  <si>
    <t>HYPERLINK("[牧场甜心.xlsx]产品!B38",产品!$C$38)</t>
  </si>
  <si>
    <t>HYPERLINK("[牧场甜心.xlsx]产品!B39",产品!$C$39)</t>
  </si>
  <si>
    <t>HYPERLINK("[牧场甜心.xlsx]产品!B40",产品!$C$40)</t>
  </si>
  <si>
    <t>HYPERLINK("[牧场甜心.xlsx]产品!B41",产品!$C$41)</t>
  </si>
  <si>
    <t>HYPERLINK("[牧场甜心.xlsx]产品!B42",产品!$C$42)</t>
  </si>
  <si>
    <t>HYPERLINK("[牧场甜心.xlsx]产品!B43",产品!$C$43)</t>
  </si>
  <si>
    <t>HYPERLINK("[牧场甜心.xlsx]产品!B44",产品!$C$44)</t>
  </si>
  <si>
    <t>HYPERLINK("[牧场甜心.xlsx]产品!B45",产品!$C$45)</t>
  </si>
  <si>
    <t>HYPERLINK("[牧场甜心.xlsx]产品!B46",产品!$C$46)</t>
  </si>
  <si>
    <t>HYPERLINK("[牧场甜心.xlsx]产品!B47",产品!$C$47)</t>
  </si>
  <si>
    <t>HYPERLINK("[牧场甜心.xlsx]产品!B48",产品!$C$48)</t>
  </si>
  <si>
    <t>HYPERLINK("[牧场甜心.xlsx]产品!B49",产品!$C$49)</t>
  </si>
  <si>
    <t>HYPERLINK("[牧场甜心.xlsx]产品!B50",产品!$C$50)</t>
  </si>
  <si>
    <t>HYPERLINK("[牧场甜心.xlsx]产品!B51",产品!$C$51)</t>
  </si>
  <si>
    <r>
      <rPr>
        <sz val="16"/>
        <color theme="1"/>
        <rFont val="华文仿宋"/>
        <charset val="134"/>
      </rPr>
      <t>朝一牧场定食</t>
    </r>
    <r>
      <rPr>
        <sz val="16"/>
        <color theme="1"/>
        <rFont val="MS Gothic"/>
        <charset val="134"/>
      </rPr>
      <t>・</t>
    </r>
    <r>
      <rPr>
        <sz val="16"/>
        <color theme="1"/>
        <rFont val="华文仿宋"/>
        <charset val="134"/>
      </rPr>
      <t>改</t>
    </r>
  </si>
  <si>
    <t>HYPERLINK("[牧场甜心.xlsx]产品!B52",产品!$C$52)</t>
  </si>
  <si>
    <t>HYPERLINK("[牧场甜心.xlsx]产品!B53",产品!$C$53)</t>
  </si>
  <si>
    <t>HYPERLINK("[牧场甜心.xlsx]产品!B54",产品!$C$54)</t>
  </si>
  <si>
    <t>HYPERLINK("[牧场甜心.xlsx]产品!B55",产品!$C$55)</t>
  </si>
  <si>
    <t>HYPERLINK("[牧场甜心.xlsx]产品!B56",产品!$C$56)</t>
  </si>
  <si>
    <t>HYPERLINK("[牧场甜心.xlsx]产品!B57",产品!$C$57)</t>
  </si>
  <si>
    <t>HYPERLINK("[牧场甜心.xlsx]产品!B58",产品!$C$58)</t>
  </si>
  <si>
    <t>HYPERLINK("[牧场甜心.xlsx]产品!B59",产品!$C$59)</t>
  </si>
  <si>
    <t>HYPERLINK("[牧场甜心.xlsx]产品!B60",产品!$C$60)</t>
  </si>
  <si>
    <t>HYPERLINK("[牧场甜心.xlsx]产品!B61",产品!$C$61)</t>
  </si>
  <si>
    <t>HYPERLINK("[牧场甜心.xlsx]产品!B62",产品!$C$62)</t>
  </si>
  <si>
    <t>HYPERLINK("[牧场甜心.xlsx]产品!B63",产品!$C$63)</t>
  </si>
  <si>
    <t>HYPERLINK("[牧场甜心.xlsx]产品!B64",产品!$C$64)</t>
  </si>
  <si>
    <t>HYPERLINK("[牧场甜心.xlsx]产品!B65",产品!$C$65)</t>
  </si>
  <si>
    <t>HYPERLINK("[牧场甜心.xlsx]产品!B66",产品!$C$66)</t>
  </si>
  <si>
    <t>HYPERLINK("[牧场甜心.xlsx]产品!B67",产品!$C$67)</t>
  </si>
  <si>
    <t>HYPERLINK("[牧场甜心.xlsx]产品!B68",产品!$C$68)</t>
  </si>
  <si>
    <t>HYPERLINK("[牧场甜心.xlsx]产品!B69",产品!$C$69)</t>
  </si>
  <si>
    <t>HYPERLINK("[牧场甜心.xlsx]产品!B70",产品!$C$70)</t>
  </si>
  <si>
    <t>HYPERLINK("[牧场甜心.xlsx]产品!B71",产品!$C$71)</t>
  </si>
  <si>
    <t>HYPERLINK("[牧场甜心.xlsx]产品!B72",产品!$C$72)</t>
  </si>
  <si>
    <t>HYPERLINK("[牧场甜心.xlsx]产品!B73",产品!$C$73)</t>
  </si>
  <si>
    <t>HYPERLINK("[牧场甜心.xlsx]产品!B74",产品!$C$74)</t>
  </si>
  <si>
    <t>HYPERLINK("[牧场甜心.xlsx]产品!B75",产品!$C$75)</t>
  </si>
  <si>
    <t>HYPERLINK("[牧场甜心.xlsx]产品!B76",产品!$C$76)</t>
  </si>
  <si>
    <t>HYPERLINK("[牧场甜心.xlsx]产品!B77",产品!$C$77)</t>
  </si>
  <si>
    <t>HYPERLINK("[牧场甜心.xlsx]产品!B78",产品!$C$78)</t>
  </si>
  <si>
    <t>HYPERLINK("[牧场甜心.xlsx]产品!B79",产品!$C$79)</t>
  </si>
  <si>
    <t>HYPERLINK("[牧场甜心.xlsx]产品!B80",产品!$C$80)</t>
  </si>
  <si>
    <t>HYPERLINK("[牧场甜心.xlsx]产品!B81",产品!$C$81)</t>
  </si>
  <si>
    <t>HYPERLINK("[牧场甜心.xlsx]产品!B82",产品!$C$82)</t>
  </si>
  <si>
    <t>HYPERLINK("[牧场甜心.xlsx]产品!B83",产品!$C$83)</t>
  </si>
  <si>
    <t>HYPERLINK("[牧场甜心.xlsx]产品!B84",产品!$C$84)</t>
  </si>
  <si>
    <t>HYPERLINK("[牧场甜心.xlsx]产品!B85",产品!$C$85)</t>
  </si>
  <si>
    <t>HYPERLINK("[牧场甜心.xlsx]产品!B86",产品!$C$86)</t>
  </si>
  <si>
    <t>HYPERLINK("[牧场甜心.xlsx]产品!B87",产品!$C$87)</t>
  </si>
  <si>
    <t>HYPERLINK("[牧场甜心.xlsx]产品!B88",产品!$C$88)</t>
  </si>
  <si>
    <t>HYPERLINK("[牧场甜心.xlsx]产品!B89",产品!$C$89)</t>
  </si>
  <si>
    <t>HYPERLINK("[牧场甜心.xlsx]产品!B90",产品!$C$90)</t>
  </si>
  <si>
    <t>HYPERLINK("[牧场甜心.xlsx]产品!B91",产品!$C$91)</t>
  </si>
  <si>
    <t>HYPERLINK("[牧场甜心.xlsx]产品!B92",产品!$C$92)</t>
  </si>
  <si>
    <t>HYPERLINK("[牧场甜心.xlsx]产品!B93",产品!$C$93)</t>
  </si>
  <si>
    <t>HYPERLINK("[牧场甜心.xlsx]产品!B94",产品!$C$94)</t>
  </si>
  <si>
    <t>HYPERLINK("[牧场甜心.xlsx]产品!B95",产品!$C$95)</t>
  </si>
  <si>
    <t>HYPERLINK("[牧场甜心.xlsx]产品!B96",产品!$C$96)</t>
  </si>
  <si>
    <t>HYPERLINK("[牧场甜心.xlsx]产品!B97",产品!$C$97)</t>
  </si>
  <si>
    <t>HYPERLINK("[牧场甜心.xlsx]产品!B98",产品!$C$98)</t>
  </si>
  <si>
    <t>HYPERLINK("[牧场甜心.xlsx]产品!B99",产品!$C$99)</t>
  </si>
  <si>
    <t>HYPERLINK("[牧场甜心.xlsx]产品!B100",产品!$C$100)</t>
  </si>
  <si>
    <t>HYPERLINK("[牧场甜心.xlsx]产品!B101",产品!$C$101)</t>
  </si>
  <si>
    <t>HYPERLINK("[牧场甜心.xlsx]产品!B102",产品!$C$102)</t>
  </si>
  <si>
    <t>HYPERLINK("[牧场甜心.xlsx]产品!B103",产品!$C$103)</t>
  </si>
  <si>
    <t>HYPERLINK("[牧场甜心.xlsx]产品!B104",产品!$C$104)</t>
  </si>
  <si>
    <t>HYPERLINK("[牧场甜心.xlsx]产品!B105",产品!$C$105)</t>
  </si>
  <si>
    <t>HYPERLINK("[牧场甜心.xlsx]产品!B106",产品!$C$106)</t>
  </si>
  <si>
    <t>HYPERLINK("[牧场甜心.xlsx]产品!B107",产品!$C$107)</t>
  </si>
  <si>
    <t>HYPERLINK("[牧场甜心.xlsx]产品!B108",产品!$C$108)</t>
  </si>
  <si>
    <t>HYPERLINK("[牧场甜心.xlsx]产品!B109",产品!$C$109)</t>
  </si>
  <si>
    <t>HYPERLINK("[牧场甜心.xlsx]产品!B110",产品!$C$110)</t>
  </si>
  <si>
    <t>HYPERLINK("[牧场甜心.xlsx]产品!B111",产品!$C$111)</t>
  </si>
  <si>
    <t>HYPERLINK("[牧场甜心.xlsx]产品!B112",产品!$C$112)</t>
  </si>
  <si>
    <t>HYPERLINK("[牧场甜心.xlsx]产品!B113",产品!$C$113)</t>
  </si>
  <si>
    <t>HYPERLINK("[牧场甜心.xlsx]产品!B114",产品!$C$114)</t>
  </si>
  <si>
    <t>HYPERLINK("[牧场甜心.xlsx]产品!B115",产品!$C$115)</t>
  </si>
  <si>
    <t>HYPERLINK("[牧场甜心.xlsx]产品!B116",产品!$C$116)</t>
  </si>
  <si>
    <t>HYPERLINK("[牧场甜心.xlsx]产品!B117",产品!$C$117)</t>
  </si>
  <si>
    <t>HYPERLINK("[牧场甜心.xlsx]产品!B118",产品!$C$118)</t>
  </si>
  <si>
    <t>HYPERLINK("[牧场甜心.xlsx]产品!B119",产品!$C$119)</t>
  </si>
  <si>
    <t>HYPERLINK("[牧场甜心.xlsx]产品!B120",产品!$C$120)</t>
  </si>
  <si>
    <t>HYPERLINK("[牧场甜心.xlsx]产品!B121",产品!$C$121)</t>
  </si>
  <si>
    <t>HYPERLINK("[牧场甜心.xlsx]产品!B122",产品!$C$122)</t>
  </si>
  <si>
    <t>HYPERLINK("[牧场甜心.xlsx]产品!B123",产品!$C$123)</t>
  </si>
  <si>
    <t>HYPERLINK("[牧场甜心.xlsx]产品!B124",产品!$C$124)</t>
  </si>
  <si>
    <t>HYPERLINK("[牧场甜心.xlsx]产品!B125",产品!$C$125)</t>
  </si>
  <si>
    <t>HYPERLINK("[牧场甜心.xlsx]产品!B126",产品!$C$126)</t>
  </si>
  <si>
    <t>HYPERLINK("[牧场甜心.xlsx]产品!B127",产品!$C$127)</t>
  </si>
  <si>
    <t>HYPERLINK("[牧场甜心.xlsx]产品!B128",产品!$C$128)</t>
  </si>
  <si>
    <t>HYPERLINK("[牧场甜心.xlsx]产品!B129",产品!$C$129)</t>
  </si>
  <si>
    <t>HYPERLINK("[牧场甜心.xlsx]产品!B130",产品!$C$130)</t>
  </si>
  <si>
    <t>HYPERLINK("[牧场甜心.xlsx]产品!B131",产品!$C$131)</t>
  </si>
  <si>
    <t>HYPERLINK("[牧场甜心.xlsx]产品!B132",产品!$C$132)</t>
  </si>
  <si>
    <t>HYPERLINK("[牧场甜心.xlsx]产品!B133",产品!$C$133)</t>
  </si>
  <si>
    <t>HYPERLINK("[牧场甜心.xlsx]产品!B134",产品!$C$134)</t>
  </si>
  <si>
    <t>HYPERLINK("[牧场甜心.xlsx]产品!B135",产品!$C$135)</t>
  </si>
  <si>
    <t>HYPERLINK("[牧场甜心.xlsx]产品!B136",产品!$C$136)</t>
  </si>
  <si>
    <t>HYPERLINK("[牧场甜心.xlsx]产品!B137",产品!$C$137)</t>
  </si>
  <si>
    <t>HYPERLINK("[牧场甜心.xlsx]产品!B138",产品!$C$138)</t>
  </si>
  <si>
    <t>HYPERLINK("[牧场甜心.xlsx]产品!B139",产品!$C$139)</t>
  </si>
  <si>
    <t>HYPERLINK("[牧场甜心.xlsx]产品!B140",产品!$C$140)</t>
  </si>
  <si>
    <t>HYPERLINK("[牧场甜心.xlsx]产品!B141",产品!$C$141)</t>
  </si>
  <si>
    <t>HYPERLINK("[牧场甜心.xlsx]产品!B142",产品!$C$142)</t>
  </si>
  <si>
    <t>HYPERLINK("[牧场甜心.xlsx]产品!B143",产品!$C$143)</t>
  </si>
  <si>
    <t>HYPERLINK("[牧场甜心.xlsx]产品!B144",产品!$C$144)</t>
  </si>
  <si>
    <t>HYPERLINK("[牧场甜心.xlsx]产品!B145",产品!$C$145)</t>
  </si>
  <si>
    <t>HYPERLINK("[牧场甜心.xlsx]产品!B146",产品!$C$146)</t>
  </si>
  <si>
    <t>HYPERLINK("[牧场甜心.xlsx]产品!B147",产品!$C$147)</t>
  </si>
  <si>
    <t>HYPERLINK("[牧场甜心.xlsx]产品!B148",产品!$C$148)</t>
  </si>
  <si>
    <t>HYPERLINK("[牧场甜心.xlsx]产品!B149",产品!$C$149)</t>
  </si>
  <si>
    <t>HYPERLINK("[牧场甜心.xlsx]产品!B150",产品!$C$150)</t>
  </si>
  <si>
    <t>HYPERLINK("[牧场甜心.xlsx]产品!B151",产品!$C$151)</t>
  </si>
  <si>
    <t>HYPERLINK("[牧场甜心.xlsx]产品!B152",产品!$C$152)</t>
  </si>
  <si>
    <t>HYPERLINK("[牧场甜心.xlsx]产品!B153",产品!$C$153)</t>
  </si>
  <si>
    <t>HYPERLINK("[牧场甜心.xlsx]产品!B154",产品!$C$154)</t>
  </si>
  <si>
    <t>HYPERLINK("[牧场甜心.xlsx]产品!B155",产品!$C$155)</t>
  </si>
  <si>
    <t>HYPERLINK("[牧场甜心.xlsx]产品!B156",产品!$C$156)</t>
  </si>
  <si>
    <t>HYPERLINK("[牧场甜心.xlsx]产品!B157",产品!$C$157)</t>
  </si>
  <si>
    <t>HYPERLINK("[牧场甜心.xlsx]产品!B158",产品!$C$158)</t>
  </si>
  <si>
    <t>HYPERLINK("[牧场甜心.xlsx]产品!B159",产品!$C$159)</t>
  </si>
  <si>
    <t>HYPERLINK("[牧场甜心.xlsx]产品!B160",产品!$C$160)</t>
  </si>
  <si>
    <t>HYPERLINK("[牧场甜心.xlsx]产品!B161",产品!$C$161)</t>
  </si>
  <si>
    <t>HYPERLINK("[牧场甜心.xlsx]产品!B162",产品!$C$162)</t>
  </si>
  <si>
    <t>HYPERLINK("[牧场甜心.xlsx]产品!B163",产品!$C$163)</t>
  </si>
  <si>
    <t>HYPERLINK("[牧场甜心.xlsx]产品!B164",产品!$C$164)</t>
  </si>
  <si>
    <t>HYPERLINK("[牧场甜心.xlsx]产品!B165",产品!$C$165)</t>
  </si>
  <si>
    <t>HYPERLINK("[牧场甜心.xlsx]产品!B166",产品!$C$166)</t>
  </si>
  <si>
    <t>HYPERLINK("[牧场甜心.xlsx]产品!B167",产品!$C$167)</t>
  </si>
  <si>
    <t>HYPERLINK("[牧场甜心.xlsx]产品!B168",产品!$C$168)</t>
  </si>
  <si>
    <t>HYPERLINK("[牧场甜心.xlsx]产品!B169",产品!$C$169)</t>
  </si>
  <si>
    <t>HYPERLINK("[牧场甜心.xlsx]产品!B170",产品!$C$170)</t>
  </si>
  <si>
    <t>HYPERLINK("[牧场甜心.xlsx]产品!B171",产品!$C$171)</t>
  </si>
  <si>
    <t>HYPERLINK("[牧场甜心.xlsx]产品!B172",产品!$C$172)</t>
  </si>
  <si>
    <t>HYPERLINK("[牧场甜心.xlsx]产品!B173",产品!$C$173)</t>
  </si>
  <si>
    <t>HYPERLINK("[牧场甜心.xlsx]产品!B174",产品!$C$174)</t>
  </si>
  <si>
    <t>HYPERLINK("[牧场甜心.xlsx]产品!B175",产品!$C$175)</t>
  </si>
  <si>
    <t>HYPERLINK("[牧场甜心.xlsx]产品!B176",产品!$C$176)</t>
  </si>
  <si>
    <t>HYPERLINK("[牧场甜心.xlsx]产品!B177",产品!$C$177)</t>
  </si>
  <si>
    <t>HYPERLINK("[牧场甜心.xlsx]产品!B178",产品!$C$178)</t>
  </si>
  <si>
    <t>HYPERLINK("[牧场甜心.xlsx]产品!B179",产品!$C$179)</t>
  </si>
  <si>
    <t>HYPERLINK("[牧场甜心.xlsx]产品!B180",产品!$C$180)</t>
  </si>
  <si>
    <t>HYPERLINK("[牧场甜心.xlsx]产品!B181",产品!$C$181)</t>
  </si>
  <si>
    <t>HYPERLINK("[牧场甜心.xlsx]产品!B182",产品!$C$182)</t>
  </si>
  <si>
    <t>HYPERLINK("[牧场甜心.xlsx]产品!B183",产品!$C$183)</t>
  </si>
  <si>
    <t>HYPERLINK("[牧场甜心.xlsx]产品!B184",产品!$C$184)</t>
  </si>
  <si>
    <t>HYPERLINK("[牧场甜心.xlsx]产品!B185",产品!$C$185)</t>
  </si>
  <si>
    <t>HYPERLINK("[牧场甜心.xlsx]产品!B186",产品!$C$186)</t>
  </si>
  <si>
    <t>HYPERLINK("[牧场甜心.xlsx]产品!B187",产品!$C$187)</t>
  </si>
  <si>
    <t>HYPERLINK("[牧场甜心.xlsx]产品!B188",产品!$C$188)</t>
  </si>
  <si>
    <t>HYPERLINK("[牧场甜心.xlsx]产品!B189",产品!$C$189)</t>
  </si>
  <si>
    <t>HYPERLINK("[牧场甜心.xlsx]产品!B190",产品!$C$190)</t>
  </si>
  <si>
    <t>HYPERLINK("[牧场甜心.xlsx]产品!B191",产品!$C$191)</t>
  </si>
  <si>
    <t>HYPERLINK("[牧场甜心.xlsx]产品!B192",产品!$C$192)</t>
  </si>
  <si>
    <t>HYPERLINK("[牧场甜心.xlsx]产品!B193",产品!$C$193)</t>
  </si>
  <si>
    <t>HYPERLINK("[牧场甜心.xlsx]产品!B194",产品!$C$194)</t>
  </si>
  <si>
    <t>HYPERLINK("[牧场甜心.xlsx]产品!B195",产品!$C$195)</t>
  </si>
  <si>
    <t>HYPERLINK("[牧场甜心.xlsx]产品!B196",产品!$C$196)</t>
  </si>
  <si>
    <t>HYPERLINK("[牧场甜心.xlsx]产品!B197",产品!$C$197)</t>
  </si>
  <si>
    <t>HYPERLINK("[牧场甜心.xlsx]产品!B198",产品!$C$198)</t>
  </si>
  <si>
    <t>HYPERLINK("[牧场甜心.xlsx]产品!B199",产品!$C$199)</t>
  </si>
  <si>
    <t>HYPERLINK("[牧场甜心.xlsx]产品!B200",产品!$C$200)</t>
  </si>
  <si>
    <t>HYPERLINK("[牧场甜心.xlsx]产品!B201",产品!$C$201)</t>
  </si>
  <si>
    <t>HYPERLINK("[牧场甜心.xlsx]产品!B202",产品!$C$202)</t>
  </si>
  <si>
    <t>HYPERLINK("[牧场甜心.xlsx]产品!B203",产品!$C$203)</t>
  </si>
  <si>
    <t>HYPERLINK("[牧场甜心.xlsx]产品!B204",产品!$C$204)</t>
  </si>
  <si>
    <t>HYPERLINK("[牧场甜心.xlsx]产品!B205",产品!$C$205)</t>
  </si>
  <si>
    <t>HYPERLINK("[牧场甜心.xlsx]产品!B206",产品!$C$206)</t>
  </si>
  <si>
    <t>HYPERLINK("[牧场甜心.xlsx]产品!B207",产品!$C$207)</t>
  </si>
  <si>
    <t>HYPERLINK("[牧场甜心.xlsx]产品!B208",产品!$C$208)</t>
  </si>
  <si>
    <t>HYPERLINK("[牧场甜心.xlsx]产品!B209",产品!$C$209)</t>
  </si>
  <si>
    <t>HYPERLINK("[牧场甜心.xlsx]产品!B210",产品!$C$210)</t>
  </si>
  <si>
    <t>HYPERLINK("[牧场甜心.xlsx]产品!B211",产品!$C$211)</t>
  </si>
  <si>
    <t>HYPERLINK("[牧场甜心.xlsx]产品!B212",产品!$C$212)</t>
  </si>
  <si>
    <t>HYPERLINK("[牧场甜心.xlsx]产品!B213",产品!$C$213)</t>
  </si>
  <si>
    <t>HYPERLINK("[牧场甜心.xlsx]产品!B214",产品!$C$214)</t>
  </si>
  <si>
    <t>HYPERLINK("[牧场甜心.xlsx]产品!B215",产品!$C$215)</t>
  </si>
  <si>
    <t>HYPERLINK("[牧场甜心.xlsx]产品!B216",产品!$C$216)</t>
  </si>
  <si>
    <t>HYPERLINK("[牧场甜心.xlsx]产品!B217",产品!$C$217)</t>
  </si>
  <si>
    <t>HYPERLINK("[牧场甜心.xlsx]产品!B218",产品!$C$218)</t>
  </si>
  <si>
    <t>HYPERLINK("[牧场甜心.xlsx]产品!B219",产品!$C$219)</t>
  </si>
  <si>
    <t>HYPERLINK("[牧场甜心.xlsx]产品!B220",产品!$C$220)</t>
  </si>
  <si>
    <t>HYPERLINK("[牧场甜心.xlsx]产品!B221",产品!$C$221)</t>
  </si>
  <si>
    <t>HYPERLINK("[牧场甜心.xlsx]产品!B222",产品!$C$222)</t>
  </si>
  <si>
    <t>HYPERLINK("[牧场甜心.xlsx]产品!B223",产品!$C$223)</t>
  </si>
  <si>
    <t>HYPERLINK("[牧场甜心.xlsx]产品!B224",产品!$C$224)</t>
  </si>
  <si>
    <t>HYPERLINK("[牧场甜心.xlsx]产品!B225",产品!$C$225)</t>
  </si>
  <si>
    <t>HYPERLINK("[牧场甜心.xlsx]产品!B226",产品!$C$226)</t>
  </si>
  <si>
    <t>HYPERLINK("[牧场甜心.xlsx]产品!B227",产品!$C$227)</t>
  </si>
  <si>
    <t>HYPERLINK("[牧场甜心.xlsx]产品!B228",产品!$C$228)</t>
  </si>
  <si>
    <t>HYPERLINK("[牧场甜心.xlsx]产品!B229",产品!$C$229)</t>
  </si>
  <si>
    <t>HYPERLINK("[牧场甜心.xlsx]产品!B230",产品!$C$230)</t>
  </si>
  <si>
    <t>HYPERLINK("[牧场甜心.xlsx]产品!B231",产品!$C$231)</t>
  </si>
  <si>
    <t>HYPERLINK("[牧场甜心.xlsx]产品!B232",产品!$C$232)</t>
  </si>
  <si>
    <t>HYPERLINK("[牧场甜心.xlsx]产品!B233",产品!$C$233)</t>
  </si>
  <si>
    <t>HYPERLINK("[牧场甜心.xlsx]产品!B234",产品!$C$234)</t>
  </si>
  <si>
    <t>HYPERLINK("[牧场甜心.xlsx]产品!B235",产品!$C$235)</t>
  </si>
  <si>
    <t>HYPERLINK("[牧场甜心.xlsx]产品!B236",产品!$C$236)</t>
  </si>
  <si>
    <t>HYPERLINK("[牧场甜心.xlsx]产品!B237",产品!$C$237)</t>
  </si>
  <si>
    <t>HYPERLINK("[牧场甜心.xlsx]产品!B238",产品!$C$238)</t>
  </si>
  <si>
    <t>HYPERLINK("[牧场甜心.xlsx]产品!B239",产品!$C$239)</t>
  </si>
  <si>
    <t>HYPERLINK("[牧场甜心.xlsx]产品!B240",产品!$C$240)</t>
  </si>
  <si>
    <t>HYPERLINK("[牧场甜心.xlsx]产品!B241",产品!$C$241)</t>
  </si>
  <si>
    <t>HYPERLINK("[牧场甜心.xlsx]产品!B242",产品!$C$242)</t>
  </si>
  <si>
    <t>HYPERLINK("[牧场甜心.xlsx]产品!B243",产品!$C$243)</t>
  </si>
  <si>
    <t>HYPERLINK("[牧场甜心.xlsx]产品!B244",产品!$C$244)</t>
  </si>
  <si>
    <t>HYPERLINK("[牧场甜心.xlsx]产品!B245",产品!$C$245)</t>
  </si>
  <si>
    <t>HYPERLINK("[牧场甜心.xlsx]产品!B246",产品!$C$246)</t>
  </si>
  <si>
    <t>HYPERLINK("[牧场甜心.xlsx]产品!B247",产品!$C$247)</t>
  </si>
  <si>
    <t>HYPERLINK("[牧场甜心.xlsx]产品!B248",产品!$C$248)</t>
  </si>
  <si>
    <t>HYPERLINK("[牧场甜心.xlsx]产品!B249",产品!$C$249)</t>
  </si>
  <si>
    <t>HYPERLINK("[牧场甜心.xlsx]产品!B250",产品!$C$250)</t>
  </si>
  <si>
    <t>HYPERLINK("[牧场甜心.xlsx]产品!B251",产品!$C$251)</t>
  </si>
  <si>
    <t>HYPERLINK("[牧场甜心.xlsx]产品!B252",产品!$C$252)</t>
  </si>
  <si>
    <t>HYPERLINK("[牧场甜心.xlsx]产品!B253",产品!$C$253)</t>
  </si>
  <si>
    <t>HYPERLINK("[牧场甜心.xlsx]产品!B254",产品!$C$254)</t>
  </si>
  <si>
    <t>HYPERLINK("[牧场甜心.xlsx]产品!B255",产品!$C$255)</t>
  </si>
  <si>
    <t>HYPERLINK("[牧场甜心.xlsx]产品!B256",产品!$C$256)</t>
  </si>
  <si>
    <t>HYPERLINK("[牧场甜心.xlsx]产品!B257",产品!$C$257)</t>
  </si>
  <si>
    <t>HYPERLINK("[牧场甜心.xlsx]产品!B258",产品!$C$258)</t>
  </si>
  <si>
    <t>HYPERLINK("[牧场甜心.xlsx]产品!B259",产品!$C$259)</t>
  </si>
  <si>
    <t>HYPERLINK("[牧场甜心.xlsx]产品!B260",产品!$C$260)</t>
  </si>
  <si>
    <t>HYPERLINK("[牧场甜心.xlsx]产品!B261",产品!$C$261)</t>
  </si>
  <si>
    <t>HYPERLINK("[牧场甜心.xlsx]产品!B262",产品!$C$262)</t>
  </si>
  <si>
    <t>HYPERLINK("[牧场甜心.xlsx]产品!B263",产品!$C$263)</t>
  </si>
  <si>
    <t>HYPERLINK("[牧场甜心.xlsx]产品!B264",产品!$C$264)</t>
  </si>
  <si>
    <t>HYPERLINK("[牧场甜心.xlsx]产品!B265",产品!$C$265)</t>
  </si>
  <si>
    <t>HYPERLINK("[牧场甜心.xlsx]产品!B266",产品!$C$266)</t>
  </si>
  <si>
    <t>HYPERLINK("[牧场甜心.xlsx]产品!B267",产品!$C$267)</t>
  </si>
  <si>
    <t>HYPERLINK("[牧场甜心.xlsx]产品!B268",产品!$C$268)</t>
  </si>
  <si>
    <t>HYPERLINK("[牧场甜心.xlsx]产品!B269",产品!$C$269)</t>
  </si>
  <si>
    <t>HYPERLINK("[牧场甜心.xlsx]产品!B270",产品!$C$270)</t>
  </si>
  <si>
    <t>HYPERLINK("[牧场甜心.xlsx]产品!B271",产品!$C$271)</t>
  </si>
  <si>
    <t>HYPERLINK("[牧场甜心.xlsx]产品!B272",产品!$C$272)</t>
  </si>
  <si>
    <t>HYPERLINK("[牧场甜心.xlsx]产品!B273",产品!$C$273)</t>
  </si>
  <si>
    <t>HYPERLINK("[牧场甜心.xlsx]产品!B274",产品!$C$274)</t>
  </si>
  <si>
    <t>HYPERLINK("[牧场甜心.xlsx]产品!B275",产品!$C$275)</t>
  </si>
  <si>
    <t>HYPERLINK("[牧场甜心.xlsx]产品!B276",产品!$C$276)</t>
  </si>
  <si>
    <t>HYPERLINK("[牧场甜心.xlsx]产品!B277",产品!$C$277)</t>
  </si>
  <si>
    <t>HYPERLINK("[牧场甜心.xlsx]产品!B278",产品!$C$278)</t>
  </si>
  <si>
    <t>HYPERLINK("[牧场甜心.xlsx]产品!B279",产品!$C$279)</t>
  </si>
  <si>
    <t>HYPERLINK("[牧场甜心.xlsx]产品!B280",产品!$C$280)</t>
  </si>
  <si>
    <t>HYPERLINK("[牧场甜心.xlsx]产品!B281",产品!$C$281)</t>
  </si>
  <si>
    <t>HYPERLINK("[牧场甜心.xlsx]产品!B282",产品!$C$282)</t>
  </si>
  <si>
    <t>HYPERLINK("[牧场甜心.xlsx]产品!B283",产品!$C$283)</t>
  </si>
  <si>
    <t>HYPERLINK("[牧场甜心.xlsx]产品!B284",产品!$C$284)</t>
  </si>
  <si>
    <t>HYPERLINK("[牧场甜心.xlsx]产品!B285",产品!$C$285)</t>
  </si>
  <si>
    <t>HYPERLINK("[牧场甜心.xlsx]产品!B286",产品!$C$286)</t>
  </si>
  <si>
    <t>HYPERLINK("[牧场甜心.xlsx]产品!B287",产品!$C$287)</t>
  </si>
  <si>
    <t>HYPERLINK("[牧场甜心.xlsx]产品!B288",产品!$C$288)</t>
  </si>
  <si>
    <t>HYPERLINK("[牧场甜心.xlsx]产品!B289",产品!$C$289)</t>
  </si>
  <si>
    <t>HYPERLINK("[牧场甜心.xlsx]产品!B290",产品!$C$290)</t>
  </si>
  <si>
    <t>HYPERLINK("[牧场甜心.xlsx]产品!B291",产品!$C$291)</t>
  </si>
  <si>
    <t>HYPERLINK("[牧场甜心.xlsx]产品!B292",产品!$C$292)</t>
  </si>
  <si>
    <t>HYPERLINK("[牧场甜心.xlsx]产品!B293",产品!$C$293)</t>
  </si>
  <si>
    <t>HYPERLINK("[牧场甜心.xlsx]产品!B294",产品!$C$294)</t>
  </si>
  <si>
    <t>HYPERLINK("[牧场甜心.xlsx]产品!B295",产品!$C$295)</t>
  </si>
  <si>
    <t>HYPERLINK("[牧场甜心.xlsx]产品!B296",产品!$C$296)</t>
  </si>
  <si>
    <t>HYPERLINK("[牧场甜心.xlsx]产品!B297",产品!$C$297)</t>
  </si>
  <si>
    <t>HYPERLINK("[牧场甜心.xlsx]产品!B298",产品!$C$298)</t>
  </si>
  <si>
    <t>HYPERLINK("[牧场甜心.xlsx]产品!B299",产品!$C$299)</t>
  </si>
  <si>
    <t>HYPERLINK("[牧场甜心.xlsx]产品!B300",产品!$C$300)</t>
  </si>
  <si>
    <t>HYPERLINK("[牧场甜心.xlsx]产品!B301",产品!$C$301)</t>
  </si>
  <si>
    <t>HYPERLINK("[牧场甜心.xlsx]产品!B302",产品!$C$302)</t>
  </si>
  <si>
    <t>HYPERLINK("[牧场甜心.xlsx]动物!A3",动物!$B$3)</t>
  </si>
  <si>
    <t>HYPERLINK("[牧场甜心.xlsx]动物!A4",动物!$B$4)</t>
  </si>
  <si>
    <t>HYPERLINK("[牧场甜心.xlsx]动物!A5",动物!$B$5)</t>
  </si>
  <si>
    <t>HYPERLINK("[牧场甜心.xlsx]动物!A6",动物!$B$6)</t>
  </si>
  <si>
    <t>HYPERLINK("[牧场甜心.xlsx]动物!A7",动物!$B$7)</t>
  </si>
  <si>
    <t>HYPERLINK("[牧场甜心.xlsx]动物!A8",动物!$B$8)</t>
  </si>
  <si>
    <t>HYPERLINK("[牧场甜心.xlsx]动物!A9",动物!$B$9)</t>
  </si>
  <si>
    <t>HYPERLINK("[牧场甜心.xlsx]动物!A10",动物!$B$10)</t>
  </si>
  <si>
    <t>HYPERLINK("[牧场甜心.xlsx]动物!A11",动物!$B$11)</t>
  </si>
  <si>
    <t>HYPERLINK("[牧场甜心.xlsx]动物!A12",动物!$B$12)</t>
  </si>
  <si>
    <t>HYPERLINK("[牧场甜心.xlsx]动物!A13",动物!$B$13)</t>
  </si>
  <si>
    <t>HYPERLINK("[牧场甜心.xlsx]动物!A14",动物!$B$14)</t>
  </si>
  <si>
    <t>HYPERLINK("[牧场甜心.xlsx]动物!A15",动物!$B$15)</t>
  </si>
  <si>
    <t>HYPERLINK("[牧场甜心.xlsx]动物!A16",动物!$B$16)</t>
  </si>
  <si>
    <t>HYPERLINK("[牧场甜心.xlsx]动物!A17",动物!$B$17)</t>
  </si>
  <si>
    <t>HYPERLINK("[牧场甜心.xlsx]动物!A18",动物!$B$18)</t>
  </si>
  <si>
    <t>HYPERLINK("[牧场甜心.xlsx]动物!A19",动物!$B$19)</t>
  </si>
  <si>
    <t>HYPERLINK("[牧场甜心.xlsx]动物!A20",动物!$B$20)</t>
  </si>
  <si>
    <t>HYPERLINK("[牧场甜心.xlsx]动物!A21",动物!$B$21)</t>
  </si>
  <si>
    <t>HYPERLINK("[牧场甜心.xlsx]动物!A22",动物!$B$22)</t>
  </si>
  <si>
    <t>HYPERLINK("[牧场甜心.xlsx]动物!A23",动物!$B$23)</t>
  </si>
  <si>
    <t>HYPERLINK("[牧场甜心.xlsx]动物!A24",动物!$B$24)</t>
  </si>
  <si>
    <t>HYPERLINK("[牧场甜心.xlsx]动物!A25",动物!$B$25)</t>
  </si>
  <si>
    <t>HYPERLINK("[牧场甜心.xlsx]动物!A26",动物!$B$26)</t>
  </si>
  <si>
    <t>HYPERLINK("[牧场甜心.xlsx]动物!A27",动物!$B$27)</t>
  </si>
  <si>
    <t>HYPERLINK("[牧场甜心.xlsx]动物!A28",动物!$B$28)</t>
  </si>
  <si>
    <t>HYPERLINK("[牧场甜心.xlsx]动物!A29",动物!$B$29)</t>
  </si>
  <si>
    <t>HYPERLINK("[牧场甜心.xlsx]动物!A30",动物!$B$30)</t>
  </si>
  <si>
    <t>HYPERLINK("[牧场甜心.xlsx]动物!A31",动物!$B$31)</t>
  </si>
  <si>
    <t>HYPERLINK("[牧场甜心.xlsx]动物!A32",动物!$B$32)</t>
  </si>
  <si>
    <t>HYPERLINK("[牧场甜心.xlsx]动物!A33",动物!$B$33)</t>
  </si>
  <si>
    <t>HYPERLINK("[牧场甜心.xlsx]动物!A34",动物!$B$34)</t>
  </si>
  <si>
    <t>HYPERLINK("[牧场甜心.xlsx]动物!A35",动物!$B$35)</t>
  </si>
  <si>
    <t>HYPERLINK("[牧场甜心.xlsx]动物!A36",动物!$B$36)</t>
  </si>
  <si>
    <t>HYPERLINK("[牧场甜心.xlsx]动物!A37",动物!$B$37)</t>
  </si>
  <si>
    <t>HYPERLINK("[牧场甜心.xlsx]动物!A38",动物!$B$38)</t>
  </si>
  <si>
    <t>HYPERLINK("[牧场甜心.xlsx]动物!A39",动物!$B$39)</t>
  </si>
  <si>
    <t>HYPERLINK("[牧场甜心.xlsx]动物!A40",动物!$B$40)</t>
  </si>
  <si>
    <t>HYPERLINK("[牧场甜心.xlsx]动物!A41",动物!$B$41)</t>
  </si>
  <si>
    <t>HYPERLINK("[牧场甜心.xlsx]动物!A42",动物!$B$42)</t>
  </si>
  <si>
    <t>HYPERLINK("[牧场甜心.xlsx]动物!A43",动物!$B$43)</t>
  </si>
  <si>
    <t>HYPERLINK("[牧场甜心.xlsx]动物!A44",动物!$B$44)</t>
  </si>
  <si>
    <t>HYPERLINK("[牧场甜心.xlsx]动物!A45",动物!$B$45)</t>
  </si>
  <si>
    <t>HYPERLINK("[牧场甜心.xlsx]动物!A46",动物!$B$46)</t>
  </si>
  <si>
    <t>HYPERLINK("[牧场甜心.xlsx]动物!A47",动物!$B$47)</t>
  </si>
  <si>
    <t>HYPERLINK("[牧场甜心.xlsx]动物!A48",动物!$B$48)</t>
  </si>
  <si>
    <t>HYPERLINK("[牧场甜心.xlsx]动物!A49",动物!$B$49)</t>
  </si>
  <si>
    <t>HYPERLINK("[牧场甜心.xlsx]动物!A50",动物!$B$50)</t>
  </si>
  <si>
    <t>HYPERLINK("[牧场甜心.xlsx]动物!A51",动物!$B$51)</t>
  </si>
  <si>
    <t>HYPERLINK("[牧场甜心.xlsx]动物!A52",动物!$B$52)</t>
  </si>
  <si>
    <t>HYPERLINK("[牧场甜心.xlsx]动物!A53",动物!$B$53)</t>
  </si>
  <si>
    <t>HYPERLINK("[牧场甜心.xlsx]动物!A54",动物!$B$54)</t>
  </si>
  <si>
    <t>HYPERLINK("[牧场甜心.xlsx]动物!A55",动物!$B$55)</t>
  </si>
  <si>
    <t>HYPERLINK("[牧场甜心.xlsx]动物!A56",动物!$B$56)</t>
  </si>
  <si>
    <t>HYPERLINK("[牧场甜心.xlsx]动物!A57",动物!$B$57)</t>
  </si>
  <si>
    <t>HYPERLINK("[牧场甜心.xlsx]动物!A58",动物!$B$58)</t>
  </si>
  <si>
    <t>HYPERLINK("[牧场甜心.xlsx]动物!A59",动物!$B$59)</t>
  </si>
  <si>
    <t>HYPERLINK("[牧场甜心.xlsx]动物!A60",动物!$B$60)</t>
  </si>
  <si>
    <t>HYPERLINK("[牧场甜心.xlsx]动物!A61",动物!$B$61)</t>
  </si>
  <si>
    <t>HYPERLINK("[牧场甜心.xlsx]动物!A62",动物!$B$62)</t>
  </si>
  <si>
    <t>HYPERLINK("[牧场甜心.xlsx]动物!A63",动物!$B$63)</t>
  </si>
  <si>
    <t>HYPERLINK("[牧场甜心.xlsx]动物!A64",动物!$B$64)</t>
  </si>
  <si>
    <t>HYPERLINK("[牧场甜心.xlsx]动物!A65",动物!$B$65)</t>
  </si>
  <si>
    <t>HYPERLINK("[牧场甜心.xlsx]动物!A66",动物!$B$66)</t>
  </si>
  <si>
    <t>HYPERLINK("[牧场甜心.xlsx]动物!A67",动物!$B$67)</t>
  </si>
  <si>
    <t>HYPERLINK("[牧场甜心.xlsx]动物!A68",动物!$B$68)</t>
  </si>
  <si>
    <t>HYPERLINK("[牧场甜心.xlsx]动物!A69",动物!$B$69)</t>
  </si>
  <si>
    <t>HYPERLINK("[牧场甜心.xlsx]动物!A70",动物!$B$70)</t>
  </si>
  <si>
    <t>HYPERLINK("[牧场甜心.xlsx]动物!A71",动物!$B$71)</t>
  </si>
  <si>
    <t>HYPERLINK("[牧场甜心.xlsx]动物!A72",动物!$B$72)</t>
  </si>
  <si>
    <t>HYPERLINK("[牧场甜心.xlsx]动物!A73",动物!$B$73)</t>
  </si>
  <si>
    <t>HYPERLINK("[牧场甜心.xlsx]动物!A74",动物!$B$74)</t>
  </si>
  <si>
    <t>HYPERLINK("[牧场甜心.xlsx]动物!A75",动物!$B$75)</t>
  </si>
  <si>
    <t>HYPERLINK("[牧场甜心.xlsx]动物!A76",动物!$B$76)</t>
  </si>
  <si>
    <t>HYPERLINK("[牧场甜心.xlsx]动物!A77",动物!$B$77)</t>
  </si>
  <si>
    <t>HYPERLINK("[牧场甜心.xlsx]动物!A78",动物!$B$78)</t>
  </si>
  <si>
    <t>HYPERLINK("[牧场甜心.xlsx]动物!A79",动物!$B$79)</t>
  </si>
  <si>
    <t>HYPERLINK("[牧场甜心.xlsx]动物!A80",动物!$B$80)</t>
  </si>
  <si>
    <t>HYPERLINK("[牧场甜心.xlsx]动物!A81",动物!$B$81)</t>
  </si>
  <si>
    <t>HYPERLINK("[牧场甜心.xlsx]动物!A82",动物!$B$82)</t>
  </si>
  <si>
    <t>HYPERLINK("[牧场甜心.xlsx]动物!A83",动物!$B$83)</t>
  </si>
  <si>
    <t>HYPERLINK("[牧场甜心.xlsx]动物!A84",动物!$B$84)</t>
  </si>
  <si>
    <t>HYPERLINK("[牧场甜心.xlsx]动物!A85",动物!$B$85)</t>
  </si>
  <si>
    <t>HYPERLINK("[牧场甜心.xlsx]动物!A86",动物!$B$86)</t>
  </si>
  <si>
    <t>HYPERLINK("[牧场甜心.xlsx]动物!A87",动物!$B$87)</t>
  </si>
  <si>
    <t>HYPERLINK("[牧场甜心.xlsx]动物!A88",动物!$B$88)</t>
  </si>
  <si>
    <t>HYPERLINK("[牧场甜心.xlsx]动物!A89",动物!$B$89)</t>
  </si>
  <si>
    <t>HYPERLINK("[牧场甜心.xlsx]动物!A90",动物!$B$90)</t>
  </si>
  <si>
    <t>HYPERLINK("[牧场甜心.xlsx]动物!A91",动物!$B$91)</t>
  </si>
  <si>
    <t>HYPERLINK("[牧场甜心.xlsx]动物!A92",动物!$B$92)</t>
  </si>
  <si>
    <t>HYPERLINK("[牧场甜心.xlsx]动物!A93",动物!$B$93)</t>
  </si>
  <si>
    <t>HYPERLINK("[牧场甜心.xlsx]动物!A94",动物!$B$94)</t>
  </si>
  <si>
    <t>HYPERLINK("[牧场甜心.xlsx]动物!A95",动物!$B$95)</t>
  </si>
  <si>
    <t>HYPERLINK("[牧场甜心.xlsx]动物!A96",动物!$B$96)</t>
  </si>
  <si>
    <t>HYPERLINK("[牧场甜心.xlsx]动物!A97",动物!$B$97)</t>
  </si>
  <si>
    <t>HYPERLINK("[牧场甜心.xlsx]动物!A98",动物!$B$98)</t>
  </si>
  <si>
    <t>HYPERLINK("[牧场甜心.xlsx]动物!A99",动物!$B$99)</t>
  </si>
  <si>
    <t>HYPERLINK("[牧场甜心.xlsx]动物!A100",动物!$B$100)</t>
  </si>
  <si>
    <t>HYPERLINK("[牧场甜心.xlsx]动物!A101",动物!$B$101)</t>
  </si>
  <si>
    <t>HYPERLINK("[牧场甜心.xlsx]动物!A102",动物!$B$102)</t>
  </si>
  <si>
    <t>HYPERLINK("[牧场甜心.xlsx]地图!A2",地图!$B$2)</t>
  </si>
  <si>
    <t>HYPERLINK("[牧场甜心.xlsx]地图!A3",地图!$B$3)</t>
  </si>
  <si>
    <t>HYPERLINK("[牧场甜心.xlsx]地图!A4",地图!$B$4)</t>
  </si>
  <si>
    <t>HYPERLINK("[牧场甜心.xlsx]地图!A5",地图!$B$5)</t>
  </si>
  <si>
    <t>HYPERLINK("[牧场甜心.xlsx]地图!A6",地图!$B$6)</t>
  </si>
  <si>
    <t>HYPERLINK("[牧场甜心.xlsx]地图!A7",地图!$B$7)</t>
  </si>
  <si>
    <t>HYPERLINK("[牧场甜心.xlsx]地图!A8",地图!$B$8)</t>
  </si>
  <si>
    <t>HYPERLINK("[牧场甜心.xlsx]地图!A9",地图!$B$9)</t>
  </si>
  <si>
    <t>HYPERLINK("[牧场甜心.xlsx]地图!A10",地图!$B$10)</t>
  </si>
  <si>
    <t>HYPERLINK("[牧场甜心.xlsx]地图!A11",地图!$B$11)</t>
  </si>
  <si>
    <t>HYPERLINK("[牧场甜心.xlsx]地图!A12",地图!$B$12)</t>
  </si>
  <si>
    <t>HYPERLINK("[牧场甜心.xlsx]地图!A13",地图!$B$13)</t>
  </si>
  <si>
    <t>HYPERLINK("[牧场甜心.xlsx]地图!A14",地图!$B$14)</t>
  </si>
  <si>
    <t>HYPERLINK("[牧场甜心.xlsx]地图!A15",地图!$B$15)</t>
  </si>
  <si>
    <t>HYPERLINK("[牧场甜心.xlsx]地图!A16",地图!$B$16)</t>
  </si>
  <si>
    <t>HYPERLINK("[牧场甜心.xlsx]地图!A17",地图!$B$17)</t>
  </si>
  <si>
    <t>HYPERLINK("[牧场甜心.xlsx]地图!A18",地图!$B$18)</t>
  </si>
  <si>
    <t>HYPERLINK("[牧场甜心.xlsx]地图!A19",地图!$B$19)</t>
  </si>
  <si>
    <t>HYPERLINK("[牧场甜心.xlsx]地图!A20",地图!$B$20)</t>
  </si>
  <si>
    <t>HYPERLINK("[牧场甜心.xlsx]地图!A21",地图!$B$21)</t>
  </si>
  <si>
    <t>HYPERLINK("[牧场甜心.xlsx]地图!A22",地图!$B$22)</t>
  </si>
  <si>
    <t>HYPERLINK("[牧场甜心.xlsx]地图!A23",地图!$B$23)</t>
  </si>
  <si>
    <t>HYPERLINK("[牧场甜心.xlsx]地图!A24",地图!$B$24)</t>
  </si>
  <si>
    <t>HYPERLINK("[牧场甜心.xlsx]地图!A25",地图!$B$25)</t>
  </si>
  <si>
    <t>HYPERLINK("[牧场甜心.xlsx]地图!A26",地图!$B$26)</t>
  </si>
  <si>
    <t>HYPERLINK("[牧场甜心.xlsx]地图!A27",地图!$B$27)</t>
  </si>
  <si>
    <t>HYPERLINK("[牧场甜心.xlsx]地图!A28",地图!$B$28)</t>
  </si>
  <si>
    <t>HYPERLINK("[牧场甜心.xlsx]地图!A29",地图!$B$29)</t>
  </si>
  <si>
    <t>HYPERLINK("[牧场甜心.xlsx]地图!A30",地图!$B$30)</t>
  </si>
  <si>
    <t>HYPERLINK("[牧场甜心.xlsx]地图!A31",地图!$B$31)</t>
  </si>
  <si>
    <t>HYPERLINK("[牧场甜心.xlsx]地图!A32",地图!$B$32)</t>
  </si>
  <si>
    <t>HYPERLINK("[牧场甜心.xlsx]地图!A33",地图!$B$33)</t>
  </si>
  <si>
    <t>HYPERLINK("[牧场甜心.xlsx]地图!A34",地图!$B$34)</t>
  </si>
  <si>
    <t>HYPERLINK("[牧场甜心.xlsx]地图!A35",地图!$B$35)</t>
  </si>
  <si>
    <t>HYPERLINK("[牧场甜心.xlsx]地图!A36",地图!$B$36)</t>
  </si>
  <si>
    <t>HYPERLINK("[牧场甜心.xlsx]地图!A37",地图!$B$37)</t>
  </si>
  <si>
    <t>HYPERLINK("[牧场甜心.xlsx]地图!A38",地图!$B$38)</t>
  </si>
  <si>
    <t>HYPERLINK("[牧场甜心.xlsx]地图!A39",地图!$B$39)</t>
  </si>
  <si>
    <t>HYPERLINK("[牧场甜心.xlsx]地图!A40",地图!$B$40)</t>
  </si>
  <si>
    <t>HYPERLINK("[牧场甜心.xlsx]地图!A41",地图!$B$41)</t>
  </si>
  <si>
    <t>HYPERLINK("[牧场甜心.xlsx]地图!A42",地图!$B$42)</t>
  </si>
  <si>
    <t>HYPERLINK("[牧场甜心.xlsx]地图!A43",地图!$B$43)</t>
  </si>
  <si>
    <t>HYPERLINK("[牧场甜心.xlsx]地图!A44",地图!$B$44)</t>
  </si>
  <si>
    <t>HYPERLINK("[牧场甜心.xlsx]地图!A45",地图!$B$45)</t>
  </si>
  <si>
    <t>HYPERLINK("[牧场甜心.xlsx]地图!A46",地图!$B$46)</t>
  </si>
  <si>
    <t>HYPERLINK("[牧场甜心.xlsx]地图!A47",地图!$B$47)</t>
  </si>
  <si>
    <t>HYPERLINK("[牧场甜心.xlsx]地图!A48",地图!$B$48)</t>
  </si>
  <si>
    <t>HYPERLINK("[牧场甜心.xlsx]地图!A49",地图!$B$49)</t>
  </si>
  <si>
    <t>HYPERLINK("[牧场甜心.xlsx]地图!A50",地图!$B$50)</t>
  </si>
  <si>
    <t>HYPERLINK("[牧场甜心.xlsx]地图!A51",地图!$B$51)</t>
  </si>
  <si>
    <t>HYPERLINK("[牧场甜心.xlsx]地图!A52",地图!$B$52)</t>
  </si>
  <si>
    <t>HYPERLINK("[牧场甜心.xlsx]地图!A53",地图!$B$53)</t>
  </si>
  <si>
    <t>HYPERLINK("[牧场甜心.xlsx]地图!A54",地图!$B$54)</t>
  </si>
  <si>
    <t>HYPERLINK("[牧场甜心.xlsx]地图!A55",地图!$B$55)</t>
  </si>
  <si>
    <t>HYPERLINK("[牧场甜心.xlsx]地图!A56",地图!$B$56)</t>
  </si>
  <si>
    <t>HYPERLINK("[牧场甜心.xlsx]地图!A57",地图!$B$57)</t>
  </si>
  <si>
    <t>HYPERLINK("[牧场甜心.xlsx]地图!A58",地图!$B$58)</t>
  </si>
  <si>
    <t>HYPERLINK("[牧场甜心.xlsx]地图!A59",地图!$B$59)</t>
  </si>
  <si>
    <t>HYPERLINK("[牧场甜心.xlsx]地图!A60",地图!$B$60)</t>
  </si>
  <si>
    <t>HYPERLINK("[牧场甜心.xlsx]地图!A61",地图!$B$61)</t>
  </si>
  <si>
    <t>顺序</t>
  </si>
  <si>
    <t>販売価格</t>
  </si>
  <si>
    <t>餌化量</t>
  </si>
  <si>
    <t>必要FP</t>
  </si>
  <si>
    <t>レシピ入手</t>
  </si>
  <si>
    <t>加工に必要な素材</t>
  </si>
  <si>
    <t>主な入手法</t>
  </si>
  <si>
    <t>LV0</t>
  </si>
  <si>
    <t>LV10</t>
  </si>
  <si>
    <t>LVM</t>
  </si>
  <si>
    <t>LV3</t>
  </si>
  <si>
    <t>LV6</t>
  </si>
  <si>
    <t>LV9</t>
  </si>
  <si>
    <t>無</t>
  </si>
  <si>
    <t>庫売</t>
  </si>
  <si>
    <t>醇香的野莓</t>
  </si>
  <si>
    <t>夜晚的醇香的葡萄</t>
  </si>
  <si>
    <t>客売</t>
  </si>
  <si>
    <t>調子</t>
  </si>
  <si>
    <t>烤点心</t>
  </si>
  <si>
    <t>法シミアン樱桃</t>
  </si>
  <si>
    <t>動売</t>
  </si>
  <si>
    <t>動↑</t>
  </si>
  <si>
    <t>草莓牛奶</t>
  </si>
  <si>
    <t>プレーンラッスィー</t>
  </si>
  <si>
    <r>
      <rPr>
        <sz val="9"/>
        <color theme="1"/>
        <rFont val="黑体"/>
        <charset val="134"/>
      </rPr>
      <t>探索(1,4):</t>
    </r>
    <r>
      <rPr>
        <sz val="9"/>
        <color rgb="FF7FB2CC"/>
        <rFont val="黑体"/>
        <charset val="134"/>
      </rPr>
      <t>妖精の森</t>
    </r>
    <r>
      <rPr>
        <sz val="9"/>
        <color theme="1"/>
        <rFont val="黑体"/>
        <charset val="134"/>
      </rPr>
      <t>～、敵(1):</t>
    </r>
    <r>
      <rPr>
        <sz val="9"/>
        <color rgb="FF7FB2CC"/>
        <rFont val="黑体"/>
        <charset val="134"/>
      </rPr>
      <t>★3</t>
    </r>
    <r>
      <rPr>
        <sz val="9"/>
        <color theme="1"/>
        <rFont val="黑体"/>
        <charset val="134"/>
      </rPr>
      <t>～</t>
    </r>
  </si>
  <si>
    <t>海街的酸奶</t>
  </si>
  <si>
    <t>調売</t>
  </si>
  <si>
    <t>巧克力巧克力</t>
  </si>
  <si>
    <t>樱桃樱桃</t>
  </si>
  <si>
    <t>蓝莓曲奇</t>
  </si>
  <si>
    <t>混合奶</t>
  </si>
  <si>
    <t>ヨーグル平板</t>
  </si>
  <si>
    <t>フレン稍-罢工</t>
  </si>
  <si>
    <t>炼乳牡蛎冰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</si>
  <si>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海街のヨーグルト</t>
    </r>
    <r>
      <rPr>
        <sz val="9"/>
        <color theme="1"/>
        <rFont val="黑体"/>
        <charset val="134"/>
      </rPr>
      <t>LV6、</t>
    </r>
    <r>
      <rPr>
        <sz val="9"/>
        <color rgb="FF7FB2CC"/>
        <rFont val="黑体"/>
        <charset val="134"/>
      </rPr>
      <t>プレーンラッスィー</t>
    </r>
    <r>
      <rPr>
        <sz val="9"/>
        <color theme="1"/>
        <rFont val="黑体"/>
        <charset val="134"/>
      </rPr>
      <t>LV3</t>
    </r>
  </si>
  <si>
    <t>两个双人房</t>
  </si>
  <si>
    <t>牧场冰淇淋</t>
  </si>
  <si>
    <t>面包厂的工匠派</t>
  </si>
  <si>
    <t>赖姆洛水</t>
  </si>
  <si>
    <t>含有维生素纳的果实</t>
  </si>
  <si>
    <t>伊什沃尔德茶</t>
  </si>
  <si>
    <t>在一个是我的一个</t>
  </si>
  <si>
    <t>街姑娘的甘蜜果冻</t>
  </si>
  <si>
    <t>山羊冰淇淋</t>
  </si>
  <si>
    <t>レトレト牧場の贈り物</t>
  </si>
  <si>
    <t>王国奶油冰淇淋</t>
  </si>
  <si>
    <t>王国山羊乳酪布丁</t>
  </si>
  <si>
    <t>馕维生素C</t>
  </si>
  <si>
    <t>王国奶酪布丁</t>
  </si>
  <si>
    <t>库尔巧克力冰淇淋</t>
  </si>
  <si>
    <t>伊什沃尔德葡萄酒</t>
  </si>
  <si>
    <t>レトレトマドレーヌ</t>
  </si>
  <si>
    <r>
      <rPr>
        <sz val="9"/>
        <color theme="1"/>
        <rFont val="黑体"/>
        <charset val="134"/>
      </rPr>
      <t>探索(1,3):</t>
    </r>
    <r>
      <rPr>
        <sz val="9"/>
        <color rgb="FF7FB2CC"/>
        <rFont val="黑体"/>
        <charset val="134"/>
      </rPr>
      <t>朧の森</t>
    </r>
    <r>
      <rPr>
        <sz val="9"/>
        <color theme="1"/>
        <rFont val="黑体"/>
        <charset val="134"/>
      </rPr>
      <t>、敵(3):</t>
    </r>
    <r>
      <rPr>
        <sz val="9"/>
        <color rgb="FF7FB2CC"/>
        <rFont val="黑体"/>
        <charset val="134"/>
      </rPr>
      <t>★4</t>
    </r>
    <r>
      <rPr>
        <sz val="9"/>
        <color theme="1"/>
        <rFont val="黑体"/>
        <charset val="134"/>
      </rPr>
      <t>～</t>
    </r>
  </si>
  <si>
    <t>シュトーレン王国</t>
  </si>
  <si>
    <t>王国水果冰淇淋</t>
  </si>
  <si>
    <t>レトレトラクモパフェ</t>
  </si>
  <si>
    <t>レトレト牧场的礼物</t>
  </si>
  <si>
    <t>王国奶酪蛋糕</t>
  </si>
  <si>
    <t>レトレト牧場の油</t>
  </si>
  <si>
    <r>
      <rPr>
        <sz val="9"/>
        <color theme="1"/>
        <rFont val="黑体"/>
        <charset val="134"/>
      </rPr>
      <t>探索(2,3):</t>
    </r>
    <r>
      <rPr>
        <sz val="9"/>
        <color rgb="FF7FB2CC"/>
        <rFont val="黑体"/>
        <charset val="134"/>
      </rPr>
      <t>太陽の山</t>
    </r>
    <r>
      <rPr>
        <sz val="9"/>
        <color theme="1"/>
        <rFont val="黑体"/>
        <charset val="134"/>
      </rPr>
      <t>～、敵(5):</t>
    </r>
    <r>
      <rPr>
        <sz val="9"/>
        <color rgb="FF7FB2CC"/>
        <rFont val="黑体"/>
        <charset val="134"/>
      </rPr>
      <t>★7</t>
    </r>
    <r>
      <rPr>
        <sz val="9"/>
        <color theme="1"/>
        <rFont val="黑体"/>
        <charset val="134"/>
      </rPr>
      <t>～</t>
    </r>
  </si>
  <si>
    <t>西奥的曲奇</t>
  </si>
  <si>
    <r>
      <rPr>
        <sz val="9"/>
        <color theme="1"/>
        <rFont val="黑体"/>
        <charset val="134"/>
      </rPr>
      <t>探索(1,2):</t>
    </r>
    <r>
      <rPr>
        <sz val="9"/>
        <color rgb="FF7FB2CC"/>
        <rFont val="黑体"/>
        <charset val="134"/>
      </rPr>
      <t>大精霊の森</t>
    </r>
    <r>
      <rPr>
        <sz val="9"/>
        <color theme="1"/>
        <rFont val="黑体"/>
        <charset val="134"/>
      </rPr>
      <t>～、敵(1):</t>
    </r>
    <r>
      <rPr>
        <sz val="9"/>
        <color rgb="FF7FB2CC"/>
        <rFont val="黑体"/>
        <charset val="134"/>
      </rPr>
      <t>★7</t>
    </r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</si>
  <si>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南蛮カステーラ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アルペガントの花</t>
    </r>
    <r>
      <rPr>
        <sz val="9"/>
        <color theme="1"/>
        <rFont val="黑体"/>
        <charset val="134"/>
      </rPr>
      <t>LV3</t>
    </r>
  </si>
  <si>
    <t>公主冰淇淋</t>
  </si>
  <si>
    <t>レシピ入手:レトレト牧場の贈り物LV3</t>
  </si>
  <si>
    <t>奶酪的奶酪酸奶</t>
  </si>
  <si>
    <t>レシピ入手:レトレトラクモパフェLV3</t>
  </si>
  <si>
    <t>圣女的冰淇淋</t>
  </si>
  <si>
    <t>レトレトプレミアム</t>
  </si>
  <si>
    <t>伊什沃尔德小麦粉</t>
  </si>
  <si>
    <t>王国的油</t>
  </si>
  <si>
    <t>绽放在野外的绿色的香草</t>
  </si>
  <si>
    <t>海洋菜园应时蔬菜</t>
  </si>
  <si>
    <t>夏天鱼</t>
  </si>
  <si>
    <t>和山相依偎的王国的蘑菇</t>
  </si>
  <si>
    <t>jelly的体液</t>
  </si>
  <si>
    <r>
      <rPr>
        <sz val="9"/>
        <color theme="1"/>
        <rFont val="黑体"/>
        <charset val="134"/>
      </rPr>
      <t>探索(1,4):</t>
    </r>
    <r>
      <rPr>
        <sz val="9"/>
        <color rgb="FF7FB2CC"/>
        <rFont val="黑体"/>
        <charset val="134"/>
      </rPr>
      <t>水色の塔　―序―</t>
    </r>
    <r>
      <rPr>
        <sz val="9"/>
        <color theme="1"/>
        <rFont val="黑体"/>
        <charset val="134"/>
      </rPr>
      <t>～、動物(1,9):</t>
    </r>
    <r>
      <rPr>
        <sz val="9"/>
        <color rgb="FF7FB2CC"/>
        <rFont val="黑体"/>
        <charset val="134"/>
      </rPr>
      <t>プチジェリー</t>
    </r>
    <r>
      <rPr>
        <sz val="9"/>
        <color theme="1"/>
        <rFont val="黑体"/>
        <charset val="134"/>
      </rPr>
      <t>～、敵(10):</t>
    </r>
    <r>
      <rPr>
        <sz val="9"/>
        <color rgb="FF7FB2CC"/>
        <rFont val="黑体"/>
        <charset val="134"/>
      </rPr>
      <t>★0</t>
    </r>
    <r>
      <rPr>
        <sz val="9"/>
        <color theme="1"/>
        <rFont val="黑体"/>
        <charset val="134"/>
      </rPr>
      <t>～</t>
    </r>
  </si>
  <si>
    <r>
      <rPr>
        <sz val="9"/>
        <color theme="1"/>
        <rFont val="黑体"/>
        <charset val="134"/>
      </rPr>
      <t>探索(1,7):</t>
    </r>
    <r>
      <rPr>
        <sz val="9"/>
        <color rgb="FF7FB2CC"/>
        <rFont val="黑体"/>
        <charset val="134"/>
      </rPr>
      <t>水色の塔　―序―</t>
    </r>
    <r>
      <rPr>
        <sz val="9"/>
        <color theme="1"/>
        <rFont val="黑体"/>
        <charset val="134"/>
      </rPr>
      <t>～、敵(8):</t>
    </r>
    <r>
      <rPr>
        <sz val="9"/>
        <color rgb="FF7FB2CC"/>
        <rFont val="黑体"/>
        <charset val="134"/>
      </rPr>
      <t>★1</t>
    </r>
    <r>
      <rPr>
        <sz val="9"/>
        <color theme="1"/>
        <rFont val="黑体"/>
        <charset val="134"/>
      </rPr>
      <t>～</t>
    </r>
  </si>
  <si>
    <t>生垃圾</t>
  </si>
  <si>
    <r>
      <rPr>
        <sz val="9"/>
        <color theme="1"/>
        <rFont val="黑体"/>
        <charset val="134"/>
      </rPr>
      <t>チュートリアル、探索(3,12):</t>
    </r>
    <r>
      <rPr>
        <sz val="9"/>
        <color rgb="FF7FB2CC"/>
        <rFont val="黑体"/>
        <charset val="134"/>
      </rPr>
      <t>始まりの平原</t>
    </r>
    <r>
      <rPr>
        <sz val="9"/>
        <color theme="1"/>
        <rFont val="黑体"/>
        <charset val="134"/>
      </rPr>
      <t>～、敵(17):</t>
    </r>
    <r>
      <rPr>
        <sz val="9"/>
        <color rgb="FF7FB2CC"/>
        <rFont val="黑体"/>
        <charset val="134"/>
      </rPr>
      <t>★1</t>
    </r>
    <r>
      <rPr>
        <sz val="9"/>
        <color theme="1"/>
        <rFont val="黑体"/>
        <charset val="134"/>
      </rPr>
      <t>～</t>
    </r>
  </si>
  <si>
    <t>亚米米娅</t>
  </si>
  <si>
    <r>
      <rPr>
        <sz val="9"/>
        <color theme="1"/>
        <rFont val="黑体"/>
        <charset val="134"/>
      </rPr>
      <t>探索(3,13):</t>
    </r>
    <r>
      <rPr>
        <sz val="9"/>
        <color rgb="FF7FB2CC"/>
        <rFont val="黑体"/>
        <charset val="134"/>
      </rPr>
      <t>始まりの平原</t>
    </r>
    <r>
      <rPr>
        <sz val="9"/>
        <color theme="1"/>
        <rFont val="黑体"/>
        <charset val="134"/>
      </rPr>
      <t>～、敵(2):(バッタ系)</t>
    </r>
    <r>
      <rPr>
        <sz val="9"/>
        <color rgb="FF7FB2CC"/>
        <rFont val="黑体"/>
        <charset val="134"/>
      </rPr>
      <t>★1</t>
    </r>
    <r>
      <rPr>
        <sz val="9"/>
        <color theme="1"/>
        <rFont val="黑体"/>
        <charset val="134"/>
      </rPr>
      <t>～</t>
    </r>
  </si>
  <si>
    <t>香草芳香油</t>
  </si>
  <si>
    <t>蔬菜香氛油</t>
  </si>
  <si>
    <t>水果芳香油</t>
  </si>
  <si>
    <t>醇香的野草莓果酱</t>
  </si>
  <si>
    <t>葡萄果酱的醇香的夜晚</t>
  </si>
  <si>
    <t>jelly的明胶</t>
  </si>
  <si>
    <t>魔怪纸</t>
  </si>
  <si>
    <t>香草的糖</t>
  </si>
  <si>
    <t>植物性油</t>
  </si>
  <si>
    <t>伊什沃尔德肥皂</t>
  </si>
  <si>
    <t>湿布湿布药</t>
  </si>
  <si>
    <t>アコ眼药</t>
  </si>
  <si>
    <t>水果糖</t>
  </si>
  <si>
    <t>马油香草奶油</t>
  </si>
  <si>
    <t>马油皂</t>
  </si>
  <si>
    <t>马油洗发</t>
  </si>
  <si>
    <t>野草莓和夜葡萄果酱</t>
  </si>
  <si>
    <t>双蓝色果酱</t>
  </si>
  <si>
    <r>
      <rPr>
        <sz val="9"/>
        <color theme="1"/>
        <rFont val="黑体"/>
        <charset val="134"/>
      </rPr>
      <t>レシピ入手:</t>
    </r>
    <r>
      <rPr>
        <sz val="9"/>
        <color rgb="FF7FB2CC"/>
        <rFont val="黑体"/>
        <charset val="134"/>
      </rPr>
      <t>青リンゴジャム</t>
    </r>
    <r>
      <rPr>
        <sz val="9"/>
        <color theme="1"/>
        <rFont val="黑体"/>
        <charset val="134"/>
      </rPr>
      <t>LV3、</t>
    </r>
    <r>
      <rPr>
        <sz val="9"/>
        <color rgb="FF7FB2CC"/>
        <rFont val="黑体"/>
        <charset val="134"/>
      </rPr>
      <t>ブルーベリージャム</t>
    </r>
    <r>
      <rPr>
        <sz val="9"/>
        <color theme="1"/>
        <rFont val="黑体"/>
        <charset val="134"/>
      </rPr>
      <t>LV3</t>
    </r>
  </si>
  <si>
    <t>战场上的ヨーグル同学</t>
  </si>
  <si>
    <t>アコ抗菌眼药</t>
  </si>
  <si>
    <t>王国香氛油</t>
  </si>
  <si>
    <t>アルローネ的花</t>
  </si>
  <si>
    <t>上等王国的油</t>
  </si>
  <si>
    <r>
      <rPr>
        <sz val="9"/>
        <color theme="1"/>
        <rFont val="黑体"/>
        <charset val="134"/>
      </rPr>
      <t>動物(4,10):</t>
    </r>
    <r>
      <rPr>
        <sz val="9"/>
        <color rgb="FF7FB2CC"/>
        <rFont val="黑体"/>
        <charset val="134"/>
      </rPr>
      <t>イシュワルド赤べこ</t>
    </r>
    <r>
      <rPr>
        <sz val="9"/>
        <color theme="1"/>
        <rFont val="黑体"/>
        <charset val="134"/>
      </rPr>
      <t>～、敵(2):</t>
    </r>
    <r>
      <rPr>
        <sz val="9"/>
        <color rgb="FF7FB2CC"/>
        <rFont val="黑体"/>
        <charset val="134"/>
      </rPr>
      <t>★4</t>
    </r>
    <r>
      <rPr>
        <sz val="9"/>
        <color theme="1"/>
        <rFont val="黑体"/>
        <charset val="134"/>
      </rPr>
      <t>～</t>
    </r>
  </si>
  <si>
    <t>马油牛奶肥皂</t>
  </si>
  <si>
    <t>レトレト石鹸</t>
  </si>
  <si>
    <t>马油皂鸡蛋</t>
  </si>
  <si>
    <t>レトレトジャムセット</t>
  </si>
  <si>
    <t>在海中自豪的鱼</t>
  </si>
  <si>
    <r>
      <rPr>
        <sz val="9"/>
        <color theme="1"/>
        <rFont val="黑体"/>
        <charset val="134"/>
      </rPr>
      <t>探索(1,4):</t>
    </r>
    <r>
      <rPr>
        <sz val="9"/>
        <color rgb="FF7FB2CC"/>
        <rFont val="黑体"/>
        <charset val="134"/>
      </rPr>
      <t>迷い子の森</t>
    </r>
    <r>
      <rPr>
        <sz val="9"/>
        <color theme="1"/>
        <rFont val="黑体"/>
        <charset val="134"/>
      </rPr>
      <t>、敵(2):</t>
    </r>
    <r>
      <rPr>
        <sz val="9"/>
        <color rgb="FF7FB2CC"/>
        <rFont val="黑体"/>
        <charset val="134"/>
      </rPr>
      <t>★3</t>
    </r>
    <r>
      <rPr>
        <sz val="9"/>
        <color theme="1"/>
        <rFont val="黑体"/>
        <charset val="134"/>
      </rPr>
      <t>～</t>
    </r>
  </si>
  <si>
    <t>伊什特沃尔德的花香水</t>
  </si>
  <si>
    <t>含有维生素纳香草的喉咙糖</t>
  </si>
  <si>
    <t>伊什沃尔德羊毛帽子</t>
  </si>
  <si>
    <t>伊什沃尔德羊毛地毯</t>
  </si>
  <si>
    <t>给在上的花</t>
  </si>
  <si>
    <r>
      <rPr>
        <sz val="9"/>
        <color theme="1"/>
        <rFont val="黑体"/>
        <charset val="134"/>
      </rPr>
      <t>買い物(ミッション40)、探索(2,3):</t>
    </r>
    <r>
      <rPr>
        <sz val="9"/>
        <color rgb="FF7FB2CC"/>
        <rFont val="黑体"/>
        <charset val="134"/>
      </rPr>
      <t>燃え盛る大火山</t>
    </r>
    <r>
      <rPr>
        <sz val="9"/>
        <color theme="1"/>
        <rFont val="黑体"/>
        <charset val="134"/>
      </rPr>
      <t>～、敵(1):</t>
    </r>
    <r>
      <rPr>
        <sz val="9"/>
        <color rgb="FF7FB2CC"/>
        <rFont val="黑体"/>
        <charset val="134"/>
      </rPr>
      <t>★6</t>
    </r>
  </si>
  <si>
    <t>优质的jelly的体液</t>
  </si>
  <si>
    <r>
      <rPr>
        <sz val="9"/>
        <color theme="1"/>
        <rFont val="黑体"/>
        <charset val="134"/>
      </rPr>
      <t>動物(1,5):</t>
    </r>
    <r>
      <rPr>
        <sz val="9"/>
        <color rgb="FF7FB2CC"/>
        <rFont val="黑体"/>
        <charset val="134"/>
      </rPr>
      <t>レッドキング</t>
    </r>
    <r>
      <rPr>
        <sz val="9"/>
        <color theme="1"/>
        <rFont val="黑体"/>
        <charset val="134"/>
      </rPr>
      <t>～、探索(2,7):</t>
    </r>
    <r>
      <rPr>
        <sz val="9"/>
        <color rgb="FF7FB2CC"/>
        <rFont val="黑体"/>
        <charset val="134"/>
      </rPr>
      <t>水色の塔　―達―</t>
    </r>
    <r>
      <rPr>
        <sz val="9"/>
        <color theme="1"/>
        <rFont val="黑体"/>
        <charset val="134"/>
      </rPr>
      <t>～、敵(7):</t>
    </r>
    <r>
      <rPr>
        <sz val="9"/>
        <color rgb="FF7FB2CC"/>
        <rFont val="黑体"/>
        <charset val="134"/>
      </rPr>
      <t>★4</t>
    </r>
    <r>
      <rPr>
        <sz val="9"/>
        <color theme="1"/>
        <rFont val="黑体"/>
        <charset val="134"/>
      </rPr>
      <t>～</t>
    </r>
  </si>
  <si>
    <t>レトレト肥皂</t>
  </si>
  <si>
    <t>レトレト石鹸歯磨き</t>
  </si>
  <si>
    <r>
      <rPr>
        <sz val="9"/>
        <color theme="1"/>
        <rFont val="黑体"/>
        <charset val="134"/>
      </rPr>
      <t>探索(3,9):</t>
    </r>
    <r>
      <rPr>
        <sz val="9"/>
        <color rgb="FF7FB2CC"/>
        <rFont val="黑体"/>
        <charset val="134"/>
      </rPr>
      <t>漆黒の森</t>
    </r>
    <r>
      <rPr>
        <sz val="9"/>
        <color theme="1"/>
        <rFont val="黑体"/>
        <charset val="134"/>
      </rPr>
      <t>～、敵(2):</t>
    </r>
    <r>
      <rPr>
        <sz val="9"/>
        <color rgb="FF7FB2CC"/>
        <rFont val="黑体"/>
        <charset val="134"/>
      </rPr>
      <t>★6</t>
    </r>
    <r>
      <rPr>
        <sz val="9"/>
        <color theme="1"/>
        <rFont val="黑体"/>
        <charset val="134"/>
      </rPr>
      <t>～</t>
    </r>
  </si>
  <si>
    <t>レトレト肥皂牙膏</t>
  </si>
  <si>
    <t>レシピ入手:レトレト石鹸LV3</t>
  </si>
  <si>
    <t>レトレト羊的皮</t>
  </si>
  <si>
    <t>レトレト羊の皮</t>
  </si>
  <si>
    <r>
      <rPr>
        <sz val="9"/>
        <color theme="1"/>
        <rFont val="黑体"/>
        <charset val="134"/>
      </rPr>
      <t>動物(1,5):</t>
    </r>
    <r>
      <rPr>
        <sz val="9"/>
        <color rgb="FF7FB2CC"/>
        <rFont val="黑体"/>
        <charset val="134"/>
      </rPr>
      <t>イシュワルドムフロン</t>
    </r>
    <r>
      <rPr>
        <sz val="9"/>
        <color theme="1"/>
        <rFont val="黑体"/>
        <charset val="134"/>
      </rPr>
      <t>～、敵(1):</t>
    </r>
    <r>
      <rPr>
        <sz val="9"/>
        <color rgb="FF7FB2CC"/>
        <rFont val="黑体"/>
        <charset val="134"/>
      </rPr>
      <t>★9</t>
    </r>
  </si>
  <si>
    <t>レトレト牧场的油</t>
  </si>
  <si>
    <t>レトレトだし巻き卵</t>
  </si>
  <si>
    <r>
      <rPr>
        <sz val="9"/>
        <color theme="1"/>
        <rFont val="黑体"/>
        <charset val="134"/>
      </rPr>
      <t>動物(4,17):</t>
    </r>
    <r>
      <rPr>
        <sz val="9"/>
        <color rgb="FF7FB2CC"/>
        <rFont val="黑体"/>
        <charset val="134"/>
      </rPr>
      <t>レトレト牛</t>
    </r>
    <r>
      <rPr>
        <sz val="9"/>
        <color theme="1"/>
        <rFont val="黑体"/>
        <charset val="134"/>
      </rPr>
      <t>～、敵(4):</t>
    </r>
    <r>
      <rPr>
        <sz val="9"/>
        <color rgb="FF7FB2CC"/>
        <rFont val="黑体"/>
        <charset val="134"/>
      </rPr>
      <t>★7</t>
    </r>
    <r>
      <rPr>
        <sz val="9"/>
        <color theme="1"/>
        <rFont val="黑体"/>
        <charset val="134"/>
      </rPr>
      <t>～</t>
    </r>
  </si>
  <si>
    <r>
      <rPr>
        <sz val="9"/>
        <color theme="1"/>
        <rFont val="黑体"/>
        <charset val="134"/>
      </rPr>
      <t>探索(1,2):</t>
    </r>
    <r>
      <rPr>
        <sz val="9"/>
        <color rgb="FF7FB2CC"/>
        <rFont val="黑体"/>
        <charset val="134"/>
      </rPr>
      <t>月の平原</t>
    </r>
    <r>
      <rPr>
        <sz val="9"/>
        <color theme="1"/>
        <rFont val="黑体"/>
        <charset val="134"/>
      </rPr>
      <t>～、敵(1):</t>
    </r>
    <r>
      <rPr>
        <sz val="9"/>
        <color rgb="FF7FB2CC"/>
        <rFont val="黑体"/>
        <charset val="134"/>
      </rPr>
      <t>★9</t>
    </r>
  </si>
  <si>
    <r>
      <rPr>
        <sz val="9"/>
        <color theme="1"/>
        <rFont val="黑体"/>
        <charset val="134"/>
      </rPr>
      <t>探索(2,2):</t>
    </r>
    <r>
      <rPr>
        <sz val="9"/>
        <color rgb="FF7FB2CC"/>
        <rFont val="黑体"/>
        <charset val="134"/>
      </rPr>
      <t>最後の平原</t>
    </r>
    <r>
      <rPr>
        <sz val="9"/>
        <color theme="1"/>
        <rFont val="黑体"/>
        <charset val="134"/>
      </rPr>
      <t>、敵(5):</t>
    </r>
    <r>
      <rPr>
        <sz val="9"/>
        <color rgb="FF7FB2CC"/>
        <rFont val="黑体"/>
        <charset val="134"/>
      </rPr>
      <t>★7</t>
    </r>
    <r>
      <rPr>
        <sz val="9"/>
        <color theme="1"/>
        <rFont val="黑体"/>
        <charset val="134"/>
      </rPr>
      <t>～</t>
    </r>
  </si>
  <si>
    <r>
      <rPr>
        <sz val="9"/>
        <color theme="1"/>
        <rFont val="黑体"/>
        <charset val="134"/>
      </rPr>
      <t>探索(2,4):</t>
    </r>
    <r>
      <rPr>
        <sz val="9"/>
        <color rgb="FF7FB2CC"/>
        <rFont val="黑体"/>
        <charset val="134"/>
      </rPr>
      <t>水色の塔　―鬼―</t>
    </r>
    <r>
      <rPr>
        <sz val="9"/>
        <color theme="1"/>
        <rFont val="黑体"/>
        <charset val="134"/>
      </rPr>
      <t>～、敵(7):</t>
    </r>
    <r>
      <rPr>
        <sz val="9"/>
        <color rgb="FF7FB2CC"/>
        <rFont val="黑体"/>
        <charset val="134"/>
      </rPr>
      <t>★6</t>
    </r>
    <r>
      <rPr>
        <sz val="9"/>
        <color theme="1"/>
        <rFont val="黑体"/>
        <charset val="134"/>
      </rPr>
      <t>～</t>
    </r>
  </si>
  <si>
    <r>
      <rPr>
        <sz val="9"/>
        <color theme="1"/>
        <rFont val="黑体"/>
        <charset val="134"/>
      </rPr>
      <t>探索(1,3):</t>
    </r>
    <r>
      <rPr>
        <sz val="9"/>
        <color rgb="FF7FB2CC"/>
        <rFont val="黑体"/>
        <charset val="134"/>
      </rPr>
      <t>水色の塔　―鬼―</t>
    </r>
    <r>
      <rPr>
        <sz val="9"/>
        <color theme="1"/>
        <rFont val="黑体"/>
        <charset val="134"/>
      </rPr>
      <t>～、敵(14):</t>
    </r>
    <r>
      <rPr>
        <sz val="9"/>
        <color rgb="FF7FB2CC"/>
        <rFont val="黑体"/>
        <charset val="134"/>
      </rPr>
      <t>★7</t>
    </r>
    <r>
      <rPr>
        <sz val="9"/>
        <color theme="1"/>
        <rFont val="黑体"/>
        <charset val="134"/>
      </rPr>
      <t>～</t>
    </r>
  </si>
  <si>
    <t>レシピ入手:レトレト羊の皮LV3</t>
  </si>
  <si>
    <t>攻撃</t>
  </si>
  <si>
    <t>戦術</t>
  </si>
  <si>
    <t>诞生季节</t>
  </si>
  <si>
    <t>火属性</t>
  </si>
  <si>
    <t>水属性</t>
  </si>
  <si>
    <t>風属性</t>
  </si>
  <si>
    <t>猛毒耐性</t>
  </si>
  <si>
    <t>麻痺耐性</t>
  </si>
  <si>
    <t>盲目耐性</t>
  </si>
  <si>
    <t>短剣</t>
  </si>
  <si>
    <t>剣</t>
  </si>
  <si>
    <t>槍</t>
  </si>
  <si>
    <t>長剣</t>
  </si>
  <si>
    <t>玛丽</t>
  </si>
  <si>
    <t>総探索日数</t>
  </si>
  <si>
    <t>0～19日</t>
  </si>
  <si>
    <t>赫尔</t>
  </si>
  <si>
    <t>20～69日</t>
  </si>
  <si>
    <t>魔女</t>
  </si>
  <si>
    <t>70～149日</t>
  </si>
  <si>
    <t>徒弟</t>
  </si>
  <si>
    <t>修女</t>
  </si>
  <si>
    <t>150～299日</t>
  </si>
  <si>
    <t>300～499日</t>
  </si>
  <si>
    <t>500日以上</t>
  </si>
  <si>
    <t>王国的乡村葡萄</t>
  </si>
  <si>
    <t>鸡肉广场的半熟鸡蛋烤</t>
  </si>
  <si>
    <t>浓厚的骆驼牛奶</t>
  </si>
  <si>
    <t>浓厚的骆驼乳酪</t>
  </si>
  <si>
    <t>极品骆驼奶酪</t>
  </si>
  <si>
    <t>レトレトスクランブル</t>
  </si>
  <si>
    <t>虚幻的特级骆驼乳酪</t>
  </si>
  <si>
    <t>奶酪奶油蒸鸡蛋羹</t>
  </si>
  <si>
    <t>レシピ入手:レトレト牧場の油LV3</t>
  </si>
  <si>
    <t>レシピ入手:レトレトバターLV3</t>
  </si>
  <si>
    <r>
      <rPr>
        <b/>
        <sz val="14"/>
        <color theme="1"/>
        <rFont val="华文仿宋"/>
        <charset val="134"/>
      </rPr>
      <t>生産物</t>
    </r>
    <r>
      <rPr>
        <b/>
        <sz val="14"/>
        <color theme="1"/>
        <rFont val="MS Gothic"/>
        <charset val="134"/>
      </rPr>
      <t>・</t>
    </r>
    <r>
      <rPr>
        <b/>
        <sz val="14"/>
        <color theme="1"/>
        <rFont val="华文仿宋"/>
        <charset val="134"/>
      </rPr>
      <t>生産力</t>
    </r>
  </si>
  <si>
    <t>无产物</t>
  </si>
</sst>
</file>

<file path=xl/styles.xml><?xml version="1.0" encoding="utf-8"?>
<styleSheet xmlns="http://schemas.openxmlformats.org/spreadsheetml/2006/main">
  <numFmts count="6">
    <numFmt numFmtId="6" formatCode="&quot;￥&quot;#,##0;[Red]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63">
    <font>
      <sz val="11"/>
      <color theme="1"/>
      <name val="宋体"/>
      <charset val="134"/>
      <scheme val="minor"/>
    </font>
    <font>
      <sz val="14"/>
      <color theme="1"/>
      <name val="华文仿宋"/>
      <charset val="134"/>
    </font>
    <font>
      <b/>
      <sz val="14"/>
      <color theme="1"/>
      <name val="华文仿宋"/>
      <charset val="134"/>
    </font>
    <font>
      <b/>
      <sz val="16"/>
      <color theme="1"/>
      <name val="华文仿宋"/>
      <charset val="134"/>
    </font>
    <font>
      <sz val="14"/>
      <color rgb="FF333333"/>
      <name val="华文仿宋"/>
      <charset val="134"/>
    </font>
    <font>
      <sz val="9"/>
      <color theme="1"/>
      <name val="黑体"/>
      <charset val="134"/>
    </font>
    <font>
      <sz val="11"/>
      <name val="宋体"/>
      <charset val="134"/>
      <scheme val="minor"/>
    </font>
    <font>
      <sz val="9"/>
      <name val="黑体"/>
      <charset val="134"/>
    </font>
    <font>
      <b/>
      <sz val="10"/>
      <color theme="1"/>
      <name val="黑体"/>
      <charset val="134"/>
    </font>
    <font>
      <sz val="10"/>
      <color theme="1"/>
      <name val="黑体"/>
      <charset val="134"/>
    </font>
    <font>
      <u/>
      <sz val="9"/>
      <color theme="10"/>
      <name val="黑体"/>
      <charset val="134"/>
    </font>
    <font>
      <sz val="9"/>
      <color theme="1"/>
      <name val="宋体"/>
      <charset val="134"/>
      <scheme val="minor"/>
    </font>
    <font>
      <b/>
      <sz val="9"/>
      <color theme="0"/>
      <name val="黑体"/>
      <charset val="134"/>
    </font>
    <font>
      <sz val="9"/>
      <color rgb="FFFF0000"/>
      <name val="黑体"/>
      <charset val="134"/>
    </font>
    <font>
      <sz val="16"/>
      <color theme="1"/>
      <name val="宋体"/>
      <charset val="134"/>
      <scheme val="minor"/>
    </font>
    <font>
      <sz val="16"/>
      <color theme="1"/>
      <name val="华文仿宋"/>
      <charset val="134"/>
    </font>
    <font>
      <u/>
      <sz val="16"/>
      <color theme="10"/>
      <name val="华文仿宋"/>
      <charset val="134"/>
    </font>
    <font>
      <sz val="16"/>
      <color rgb="FF333333"/>
      <name val="华文仿宋"/>
      <charset val="134"/>
    </font>
    <font>
      <sz val="16"/>
      <name val="华文仿宋"/>
      <charset val="134"/>
    </font>
    <font>
      <b/>
      <sz val="16"/>
      <name val="华文仿宋"/>
      <charset val="134"/>
    </font>
    <font>
      <sz val="10"/>
      <name val="黑体"/>
      <charset val="134"/>
    </font>
    <font>
      <b/>
      <sz val="9"/>
      <color theme="1"/>
      <name val="黑体"/>
      <charset val="134"/>
    </font>
    <font>
      <sz val="14"/>
      <color theme="1"/>
      <name val="宋体"/>
      <charset val="134"/>
    </font>
    <font>
      <b/>
      <sz val="14"/>
      <name val="宋体"/>
      <charset val="134"/>
    </font>
    <font>
      <sz val="12"/>
      <color theme="1"/>
      <name val="华文仿宋"/>
      <charset val="134"/>
    </font>
    <font>
      <b/>
      <sz val="12"/>
      <color theme="1"/>
      <name val="华文仿宋"/>
      <charset val="134"/>
    </font>
    <font>
      <u/>
      <sz val="12"/>
      <color theme="10"/>
      <name val="华文仿宋"/>
      <charset val="134"/>
    </font>
    <font>
      <u/>
      <sz val="12"/>
      <color rgb="FF800080"/>
      <name val="华文仿宋"/>
      <charset val="134"/>
    </font>
    <font>
      <sz val="12"/>
      <color rgb="FF333333"/>
      <name val="华文仿宋"/>
      <charset val="134"/>
    </font>
    <font>
      <i/>
      <sz val="16"/>
      <color theme="0" tint="-0.249977111117893"/>
      <name val="华文仿宋"/>
      <charset val="134"/>
    </font>
    <font>
      <sz val="16"/>
      <color theme="0" tint="-0.149998474074526"/>
      <name val="华文仿宋"/>
      <charset val="134"/>
    </font>
    <font>
      <b/>
      <sz val="16"/>
      <color rgb="FF333333"/>
      <name val="华文仿宋"/>
      <charset val="134"/>
    </font>
    <font>
      <b/>
      <sz val="16"/>
      <color rgb="FF7FB2CC"/>
      <name val="华文仿宋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theme="1"/>
      <name val="MS Gothic"/>
      <charset val="134"/>
    </font>
    <font>
      <sz val="9"/>
      <color rgb="FF7FB2CC"/>
      <name val="黑体"/>
      <charset val="134"/>
    </font>
    <font>
      <sz val="16"/>
      <color theme="1"/>
      <name val="MS Gothic"/>
      <charset val="134"/>
    </font>
    <font>
      <sz val="9"/>
      <color theme="1"/>
      <name val="宋体"/>
      <charset val="134"/>
    </font>
    <font>
      <sz val="16"/>
      <name val="MS Gothic"/>
      <charset val="134"/>
    </font>
    <font>
      <b/>
      <sz val="16"/>
      <color theme="1"/>
      <name val="MS Gothic"/>
      <charset val="134"/>
    </font>
    <font>
      <b/>
      <sz val="12"/>
      <color theme="1"/>
      <name val="MS Gothic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14"/>
      <name val="华文仿宋"/>
      <charset val="134"/>
    </font>
    <font>
      <sz val="14"/>
      <name val="华文仿宋"/>
      <charset val="134"/>
    </font>
  </fonts>
  <fills count="62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1DFD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2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ck">
        <color rgb="FFCCCCCC"/>
      </left>
      <right/>
      <top style="thin">
        <color rgb="FFCCCCCC"/>
      </top>
      <bottom style="thick">
        <color rgb="FFCCCCCC"/>
      </bottom>
      <diagonal/>
    </border>
    <border>
      <left/>
      <right style="medium">
        <color rgb="FFCCCCCC"/>
      </right>
      <top style="thin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CCCCCC"/>
      </top>
      <bottom style="thick">
        <color rgb="FFCCCCCC"/>
      </bottom>
      <diagonal/>
    </border>
    <border>
      <left style="thick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ck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ck">
        <color rgb="FFCCCCCC"/>
      </left>
      <right style="medium">
        <color rgb="FFCCCCCC"/>
      </right>
      <top style="thin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n">
        <color rgb="FFCCCCCC"/>
      </top>
      <bottom style="thick">
        <color rgb="FFCCCCCC"/>
      </bottom>
      <diagonal/>
    </border>
    <border>
      <left/>
      <right style="thick">
        <color rgb="FFCCCCCC"/>
      </right>
      <top style="thin">
        <color rgb="FFCCCCCC"/>
      </top>
      <bottom style="thick">
        <color rgb="FFCCCCCC"/>
      </bottom>
      <diagonal/>
    </border>
    <border>
      <left style="thick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ck">
        <color rgb="FFCCCCCC"/>
      </right>
      <top style="thin">
        <color rgb="FFCCCCCC"/>
      </top>
      <bottom style="thin">
        <color rgb="FFCCCCCC"/>
      </bottom>
      <diagonal/>
    </border>
    <border>
      <left/>
      <right style="thick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/>
      <top style="thin">
        <color rgb="FFCCCCCC"/>
      </top>
      <bottom style="thin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theme="0" tint="-0.14996795556505"/>
      </left>
      <right style="medium">
        <color theme="0" tint="-0.14996795556505"/>
      </right>
      <top/>
      <bottom style="thin">
        <color rgb="FFCCCCCC"/>
      </bottom>
      <diagonal/>
    </border>
    <border>
      <left style="medium">
        <color theme="0" tint="-0.14996795556505"/>
      </left>
      <right style="medium">
        <color theme="0" tint="-0.14996795556505"/>
      </right>
      <top style="thin">
        <color rgb="FFCCCCCC"/>
      </top>
      <bottom style="thin">
        <color rgb="FFCCCCCC"/>
      </bottom>
      <diagonal/>
    </border>
    <border>
      <left style="medium">
        <color theme="0" tint="-0.14996795556505"/>
      </left>
      <right style="medium">
        <color theme="0" tint="-0.14996795556505"/>
      </right>
      <top style="thin">
        <color rgb="FFCCCCCC"/>
      </top>
      <bottom style="thick">
        <color rgb="FFCCCCCC"/>
      </bottom>
      <diagonal/>
    </border>
    <border>
      <left/>
      <right style="medium">
        <color theme="0" tint="-0.14996795556505"/>
      </right>
      <top style="thick">
        <color auto="1"/>
      </top>
      <bottom style="thin">
        <color rgb="FFCCCCCC"/>
      </bottom>
      <diagonal/>
    </border>
    <border>
      <left/>
      <right style="medium">
        <color theme="0" tint="-0.14996795556505"/>
      </right>
      <top style="thin">
        <color rgb="FFCCCCCC"/>
      </top>
      <bottom style="thin">
        <color rgb="FFCCCCCC"/>
      </bottom>
      <diagonal/>
    </border>
    <border>
      <left/>
      <right style="medium">
        <color theme="0" tint="-0.14996795556505"/>
      </right>
      <top style="thin">
        <color rgb="FFCCCCCC"/>
      </top>
      <bottom style="thick">
        <color rgb="FFCCCCCC"/>
      </bottom>
      <diagonal/>
    </border>
    <border>
      <left/>
      <right style="medium">
        <color theme="0" tint="-0.14996795556505"/>
      </right>
      <top/>
      <bottom style="thin">
        <color rgb="FFCCCCCC"/>
      </bottom>
      <diagonal/>
    </border>
    <border>
      <left/>
      <right style="medium">
        <color theme="0" tint="-0.14996795556505"/>
      </right>
      <top style="thin">
        <color rgb="FFCCCCCC"/>
      </top>
      <bottom style="thick">
        <color theme="0" tint="-0.14996795556505"/>
      </bottom>
      <diagonal/>
    </border>
    <border>
      <left/>
      <right style="medium">
        <color theme="0" tint="-0.14996795556505"/>
      </right>
      <top style="thin">
        <color rgb="FFCCCCCC"/>
      </top>
      <bottom style="thick">
        <color theme="1"/>
      </bottom>
      <diagonal/>
    </border>
    <border>
      <left style="medium">
        <color theme="0" tint="-0.14996795556505"/>
      </left>
      <right style="medium">
        <color theme="0" tint="-0.14996795556505"/>
      </right>
      <top style="thin">
        <color rgb="FFCCCCCC"/>
      </top>
      <bottom style="thick">
        <color theme="0" tint="-0.14996795556505"/>
      </bottom>
      <diagonal/>
    </border>
    <border>
      <left style="medium">
        <color theme="0" tint="-0.14996795556505"/>
      </left>
      <right style="medium">
        <color theme="0" tint="-0.14996795556505"/>
      </right>
      <top style="thick">
        <color auto="1"/>
      </top>
      <bottom style="thin">
        <color rgb="FFCCCCCC"/>
      </bottom>
      <diagonal/>
    </border>
    <border>
      <left/>
      <right style="medium">
        <color theme="2" tint="-0.25"/>
      </right>
      <top style="thick">
        <color theme="2" tint="-0.1"/>
      </top>
      <bottom style="thin">
        <color theme="2" tint="-0.25"/>
      </bottom>
      <diagonal/>
    </border>
    <border>
      <left style="thick">
        <color theme="2" tint="-0.1"/>
      </left>
      <right style="medium">
        <color theme="2" tint="-0.1"/>
      </right>
      <top style="thick">
        <color theme="2" tint="-0.1"/>
      </top>
      <bottom style="thin">
        <color theme="2" tint="-0.25"/>
      </bottom>
      <diagonal/>
    </border>
    <border>
      <left/>
      <right style="medium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thick">
        <color theme="2" tint="-0.1"/>
      </left>
      <right style="medium">
        <color theme="2" tint="-0.1"/>
      </right>
      <top style="thin">
        <color theme="2" tint="-0.25"/>
      </top>
      <bottom style="thin">
        <color theme="2" tint="-0.25"/>
      </bottom>
      <diagonal/>
    </border>
    <border>
      <left/>
      <right style="medium">
        <color theme="2" tint="-0.25"/>
      </right>
      <top style="thin">
        <color theme="2" tint="-0.25"/>
      </top>
      <bottom style="thick">
        <color theme="2" tint="-0.25"/>
      </bottom>
      <diagonal/>
    </border>
    <border>
      <left style="thick">
        <color theme="2" tint="-0.1"/>
      </left>
      <right style="medium">
        <color theme="2" tint="-0.1"/>
      </right>
      <top style="thin">
        <color theme="2" tint="-0.25"/>
      </top>
      <bottom style="thick">
        <color theme="2" tint="-0.25"/>
      </bottom>
      <diagonal/>
    </border>
    <border>
      <left/>
      <right style="medium">
        <color theme="2" tint="-0.25"/>
      </right>
      <top/>
      <bottom style="thin">
        <color theme="2" tint="-0.25"/>
      </bottom>
      <diagonal/>
    </border>
    <border>
      <left style="thick">
        <color theme="2" tint="-0.1"/>
      </left>
      <right style="medium">
        <color theme="2" tint="-0.1"/>
      </right>
      <top/>
      <bottom style="thin">
        <color theme="2" tint="-0.25"/>
      </bottom>
      <diagonal/>
    </border>
    <border>
      <left/>
      <right style="medium">
        <color theme="2" tint="-0.25"/>
      </right>
      <top style="thin">
        <color theme="2" tint="-0.25"/>
      </top>
      <bottom style="thick">
        <color theme="2" tint="-0.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theme="2" tint="-0.25"/>
      </left>
      <right style="medium">
        <color theme="2" tint="-0.25"/>
      </right>
      <top/>
      <bottom style="medium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/>
      <bottom style="medium">
        <color theme="2" tint="-0.25"/>
      </bottom>
      <diagonal/>
    </border>
    <border>
      <left style="thick">
        <color theme="2" tint="-0.25"/>
      </left>
      <right style="medium">
        <color theme="2" tint="-0.25"/>
      </right>
      <top style="medium">
        <color theme="2" tint="-0.25"/>
      </top>
      <bottom style="medium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 style="medium">
        <color theme="2" tint="-0.25"/>
      </top>
      <bottom style="medium">
        <color theme="2" tint="-0.25"/>
      </bottom>
      <diagonal/>
    </border>
    <border>
      <left style="thick">
        <color theme="2" tint="-0.25"/>
      </left>
      <right style="medium">
        <color theme="2" tint="-0.25"/>
      </right>
      <top style="medium">
        <color theme="2" tint="-0.25"/>
      </top>
      <bottom style="thick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 style="medium">
        <color theme="2" tint="-0.25"/>
      </top>
      <bottom style="thick">
        <color theme="2" tint="-0.25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2" tint="-0.25"/>
      </left>
      <right style="thick">
        <color theme="2" tint="-0.25"/>
      </right>
      <top/>
      <bottom style="medium">
        <color theme="2" tint="-0.25"/>
      </bottom>
      <diagonal/>
    </border>
    <border>
      <left style="medium">
        <color theme="2" tint="-0.25"/>
      </left>
      <right style="thick">
        <color theme="2" tint="-0.25"/>
      </right>
      <top style="medium">
        <color theme="2" tint="-0.25"/>
      </top>
      <bottom style="medium">
        <color theme="2" tint="-0.25"/>
      </bottom>
      <diagonal/>
    </border>
    <border>
      <left style="medium">
        <color theme="2" tint="-0.25"/>
      </left>
      <right style="thick">
        <color theme="2" tint="-0.25"/>
      </right>
      <top style="medium">
        <color theme="2" tint="-0.25"/>
      </top>
      <bottom style="thick">
        <color theme="2" tint="-0.25"/>
      </bottom>
      <diagonal/>
    </border>
    <border>
      <left/>
      <right/>
      <top/>
      <bottom style="thin">
        <color rgb="FFCCCCCC"/>
      </bottom>
      <diagonal/>
    </border>
    <border>
      <left style="thick">
        <color rgb="FFCCCCCC"/>
      </left>
      <right/>
      <top/>
      <bottom style="thin">
        <color rgb="FFCCCCCC"/>
      </bottom>
      <diagonal/>
    </border>
    <border>
      <left style="medium">
        <color theme="0" tint="-0.14996795556505"/>
      </left>
      <right style="thick">
        <color theme="0" tint="-0.14996795556505"/>
      </right>
      <top style="thick">
        <color auto="1"/>
      </top>
      <bottom style="thin">
        <color rgb="FFCCCCCC"/>
      </bottom>
      <diagonal/>
    </border>
    <border>
      <left style="medium">
        <color theme="0" tint="-0.14996795556505"/>
      </left>
      <right style="thick">
        <color theme="0" tint="-0.14996795556505"/>
      </right>
      <top style="thin">
        <color rgb="FFCCCCCC"/>
      </top>
      <bottom style="thin">
        <color rgb="FFCCCCCC"/>
      </bottom>
      <diagonal/>
    </border>
    <border>
      <left style="medium">
        <color theme="0" tint="-0.14996795556505"/>
      </left>
      <right style="thick">
        <color theme="0" tint="-0.14996795556505"/>
      </right>
      <top style="thin">
        <color rgb="FFCCCCCC"/>
      </top>
      <bottom style="thick">
        <color rgb="FFCCCCCC"/>
      </bottom>
      <diagonal/>
    </border>
    <border>
      <left style="medium">
        <color theme="0" tint="-0.14996795556505"/>
      </left>
      <right style="thick">
        <color theme="0" tint="-0.14996795556505"/>
      </right>
      <top/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ck">
        <color auto="1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ck">
        <color auto="1"/>
      </top>
      <bottom style="thin">
        <color rgb="FFCCCCCC"/>
      </bottom>
      <diagonal/>
    </border>
    <border>
      <left style="thin">
        <color rgb="FFCCCCCC"/>
      </left>
      <right style="thick">
        <color auto="1"/>
      </right>
      <top style="thick">
        <color auto="1"/>
      </top>
      <bottom style="thin">
        <color rgb="FFCCCCCC"/>
      </bottom>
      <diagonal/>
    </border>
    <border>
      <left/>
      <right style="thin">
        <color rgb="FFCCCCCC"/>
      </right>
      <top style="thick">
        <color rgb="FFCCCCCC"/>
      </top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auto="1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n">
        <color rgb="FFCCCCCC"/>
      </top>
      <bottom style="thick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rgb="FFCCCCCC"/>
      </bottom>
      <diagonal/>
    </border>
    <border>
      <left style="thin">
        <color rgb="FFCCCCCC"/>
      </left>
      <right style="thick">
        <color auto="1"/>
      </right>
      <top style="thin">
        <color rgb="FFCCCCCC"/>
      </top>
      <bottom style="thick">
        <color rgb="FFCCCCCC"/>
      </bottom>
      <diagonal/>
    </border>
    <border>
      <left style="thick">
        <color auto="1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ck">
        <color auto="1"/>
      </right>
      <top/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n">
        <color rgb="FFCCCCCC"/>
      </top>
      <bottom style="thick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ck">
        <color auto="1"/>
      </bottom>
      <diagonal/>
    </border>
    <border>
      <left style="thin">
        <color rgb="FFCCCCCC"/>
      </left>
      <right style="thick">
        <color auto="1"/>
      </right>
      <top style="thin">
        <color rgb="FFCCCCCC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CCCCCC"/>
      </left>
      <right style="thin">
        <color rgb="FFCCCCCC"/>
      </right>
      <top style="thick">
        <color rgb="FFCCCCCC"/>
      </top>
      <bottom style="thin">
        <color rgb="FFCCCCCC"/>
      </bottom>
      <diagonal/>
    </border>
    <border>
      <left style="thin">
        <color rgb="FFCCCCCC"/>
      </left>
      <right/>
      <top style="thick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auto="1"/>
      </left>
      <right style="thin">
        <color rgb="FFCCCCCC"/>
      </right>
      <top style="thin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CCCCC"/>
      </right>
      <top style="thin">
        <color rgb="FFCCCCCC"/>
      </top>
      <bottom style="thick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auto="1"/>
      </bottom>
      <diagonal/>
    </border>
    <border>
      <left style="thin">
        <color rgb="FFCCCCCC"/>
      </left>
      <right style="thick">
        <color auto="1"/>
      </right>
      <top style="thin">
        <color rgb="FFCCCCCC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CCCCCC"/>
      </left>
      <right/>
      <top style="thin">
        <color rgb="FFCCCCCC"/>
      </top>
      <bottom style="thick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theme="2" tint="-0.1"/>
      </left>
      <right style="medium">
        <color theme="2" tint="-0.1"/>
      </right>
      <top/>
      <bottom style="thin">
        <color theme="2" tint="-0.1"/>
      </bottom>
      <diagonal/>
    </border>
    <border>
      <left style="medium">
        <color theme="2" tint="-0.1"/>
      </left>
      <right/>
      <top/>
      <bottom style="thin">
        <color theme="2" tint="-0.1"/>
      </bottom>
      <diagonal/>
    </border>
    <border>
      <left/>
      <right style="medium">
        <color theme="2" tint="-0.1"/>
      </right>
      <top style="thick">
        <color auto="1"/>
      </top>
      <bottom style="thin">
        <color theme="2" tint="-0.1"/>
      </bottom>
      <diagonal/>
    </border>
    <border>
      <left style="medium">
        <color theme="2" tint="-0.1"/>
      </left>
      <right style="medium">
        <color theme="2" tint="-0.1"/>
      </right>
      <top/>
      <bottom style="thin">
        <color theme="2" tint="-0.1"/>
      </bottom>
      <diagonal/>
    </border>
    <border>
      <left style="medium">
        <color theme="2" tint="-0.1"/>
      </left>
      <right style="thick">
        <color theme="2" tint="-0.1"/>
      </right>
      <top/>
      <bottom style="thin">
        <color theme="2" tint="-0.1"/>
      </bottom>
      <diagonal/>
    </border>
    <border>
      <left style="thick">
        <color rgb="FFCCCCCC"/>
      </left>
      <right/>
      <top style="thin">
        <color rgb="FFCCCCCC"/>
      </top>
      <bottom style="thick">
        <color theme="1"/>
      </bottom>
      <diagonal/>
    </border>
    <border>
      <left style="thick">
        <color theme="2" tint="-0.1"/>
      </left>
      <right style="medium">
        <color theme="2" tint="-0.1"/>
      </right>
      <top style="thick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medium">
        <color theme="2" tint="-0.1"/>
      </right>
      <top style="thick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thick">
        <color theme="1"/>
      </right>
      <top style="thick">
        <color theme="2" tint="-0.1"/>
      </top>
      <bottom style="thin">
        <color theme="2" tint="-0.1"/>
      </bottom>
      <diagonal/>
    </border>
    <border>
      <left/>
      <right style="medium">
        <color theme="2" tint="-0.1"/>
      </right>
      <top style="thick">
        <color theme="2" tint="-0.1"/>
      </top>
      <bottom style="thin">
        <color theme="2" tint="-0.1"/>
      </bottom>
      <diagonal/>
    </border>
    <border>
      <left style="thick">
        <color theme="2" tint="-0.1"/>
      </left>
      <right style="medium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medium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thick">
        <color theme="1"/>
      </right>
      <top style="thin">
        <color theme="2" tint="-0.1"/>
      </top>
      <bottom style="thin">
        <color theme="2" tint="-0.1"/>
      </bottom>
      <diagonal/>
    </border>
    <border>
      <left/>
      <right style="medium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ck">
        <color theme="2" tint="-0.1"/>
      </left>
      <right style="medium">
        <color theme="2" tint="-0.1"/>
      </right>
      <top style="thin">
        <color theme="2" tint="-0.1"/>
      </top>
      <bottom style="thick">
        <color theme="2" tint="-0.1"/>
      </bottom>
      <diagonal/>
    </border>
    <border>
      <left style="medium">
        <color theme="2" tint="-0.1"/>
      </left>
      <right style="medium">
        <color theme="2" tint="-0.1"/>
      </right>
      <top style="thin">
        <color theme="2" tint="-0.1"/>
      </top>
      <bottom style="thick">
        <color theme="2" tint="-0.1"/>
      </bottom>
      <diagonal/>
    </border>
    <border>
      <left style="medium">
        <color theme="2" tint="-0.1"/>
      </left>
      <right style="thick">
        <color theme="1"/>
      </right>
      <top style="thin">
        <color theme="2" tint="-0.1"/>
      </top>
      <bottom style="thick">
        <color theme="2" tint="-0.1"/>
      </bottom>
      <diagonal/>
    </border>
    <border>
      <left/>
      <right style="medium">
        <color theme="2" tint="-0.1"/>
      </right>
      <top style="thin">
        <color theme="2" tint="-0.1"/>
      </top>
      <bottom style="thick">
        <color theme="2" tint="-0.1"/>
      </bottom>
      <diagonal/>
    </border>
    <border>
      <left/>
      <right style="medium">
        <color theme="2" tint="-0.1"/>
      </right>
      <top/>
      <bottom style="thin">
        <color theme="2" tint="-0.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theme="2" tint="-0.1"/>
      </left>
      <right style="thick">
        <color theme="2" tint="-0.1"/>
      </right>
      <top style="thick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thick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thick">
        <color theme="2" tint="-0.1"/>
      </right>
      <top style="thin">
        <color theme="2" tint="-0.1"/>
      </top>
      <bottom style="thick">
        <color theme="2" tint="-0.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theme="0" tint="-0.14996795556505"/>
      </left>
      <right/>
      <top style="thick">
        <color auto="1"/>
      </top>
      <bottom style="thin">
        <color rgb="FFCCCCCC"/>
      </bottom>
      <diagonal/>
    </border>
    <border>
      <left/>
      <right style="thick">
        <color theme="0" tint="-0.14996795556505"/>
      </right>
      <top style="thick">
        <color auto="1"/>
      </top>
      <bottom style="thin">
        <color rgb="FFCCCCCC"/>
      </bottom>
      <diagonal/>
    </border>
    <border>
      <left style="medium">
        <color theme="0" tint="-0.14996795556505"/>
      </left>
      <right/>
      <top style="thin">
        <color rgb="FFCCCCCC"/>
      </top>
      <bottom style="thin">
        <color rgb="FFCCCCCC"/>
      </bottom>
      <diagonal/>
    </border>
    <border>
      <left/>
      <right style="thick">
        <color theme="0" tint="-0.14996795556505"/>
      </right>
      <top style="thin">
        <color rgb="FFCCCCCC"/>
      </top>
      <bottom style="thin">
        <color rgb="FFCCCCCC"/>
      </bottom>
      <diagonal/>
    </border>
    <border>
      <left style="medium">
        <color theme="0" tint="-0.14996795556505"/>
      </left>
      <right/>
      <top style="thin">
        <color rgb="FFCCCCCC"/>
      </top>
      <bottom style="thick">
        <color rgb="FFCCCCCC"/>
      </bottom>
      <diagonal/>
    </border>
    <border>
      <left/>
      <right style="thick">
        <color theme="0" tint="-0.14996795556505"/>
      </right>
      <top style="thin">
        <color rgb="FFCCCCCC"/>
      </top>
      <bottom style="thick">
        <color rgb="FFCCCCCC"/>
      </bottom>
      <diagonal/>
    </border>
    <border>
      <left style="medium">
        <color theme="0" tint="-0.14996795556505"/>
      </left>
      <right/>
      <top/>
      <bottom style="thin">
        <color rgb="FFCCCCCC"/>
      </bottom>
      <diagonal/>
    </border>
    <border>
      <left/>
      <right style="thick">
        <color theme="0" tint="-0.14996795556505"/>
      </right>
      <top/>
      <bottom style="thin">
        <color rgb="FFCCCCCC"/>
      </bottom>
      <diagonal/>
    </border>
    <border>
      <left style="medium">
        <color theme="0" tint="-0.14996795556505"/>
      </left>
      <right/>
      <top style="thin">
        <color rgb="FFCCCCCC"/>
      </top>
      <bottom style="thick">
        <color theme="0" tint="-0.14996795556505"/>
      </bottom>
      <diagonal/>
    </border>
    <border>
      <left/>
      <right style="thick">
        <color theme="0" tint="-0.14996795556505"/>
      </right>
      <top style="thin">
        <color rgb="FFCCCCCC"/>
      </top>
      <bottom style="thick">
        <color theme="0" tint="-0.14996795556505"/>
      </bottom>
      <diagonal/>
    </border>
    <border>
      <left/>
      <right/>
      <top style="thin">
        <color rgb="FFCCCCCC"/>
      </top>
      <bottom style="thick">
        <color theme="1"/>
      </bottom>
      <diagonal/>
    </border>
    <border>
      <left style="thick">
        <color rgb="FFCCCCCC"/>
      </left>
      <right style="medium">
        <color rgb="FFCCCCCC"/>
      </right>
      <top/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auto="1"/>
      </top>
      <bottom style="thin">
        <color rgb="FFCCCCCC"/>
      </bottom>
      <diagonal/>
    </border>
    <border>
      <left style="medium">
        <color rgb="FFCCCCCC"/>
      </left>
      <right/>
      <top style="thick">
        <color auto="1"/>
      </top>
      <bottom style="thin">
        <color rgb="FFCCCCCC"/>
      </bottom>
      <diagonal/>
    </border>
    <border>
      <left style="medium">
        <color theme="2" tint="-0.25"/>
      </left>
      <right style="medium">
        <color theme="2" tint="-0.25"/>
      </right>
      <top style="thick">
        <color theme="2" tint="-0.1"/>
      </top>
      <bottom style="thin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 style="thin">
        <color theme="2" tint="-0.25"/>
      </top>
      <bottom style="thin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 style="thin">
        <color theme="2" tint="-0.25"/>
      </top>
      <bottom style="thick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/>
      <bottom style="thin">
        <color theme="2" tint="-0.25"/>
      </bottom>
      <diagonal/>
    </border>
    <border>
      <left style="medium">
        <color theme="2" tint="-0.25"/>
      </left>
      <right style="medium">
        <color theme="2" tint="-0.25"/>
      </right>
      <top style="thin">
        <color theme="2" tint="-0.25"/>
      </top>
      <bottom style="thick">
        <color theme="2" tint="-0.1"/>
      </bottom>
      <diagonal/>
    </border>
    <border>
      <left style="medium">
        <color theme="2" tint="-0.25"/>
      </left>
      <right style="thick">
        <color theme="2" tint="-0.1"/>
      </right>
      <top style="thick">
        <color theme="2" tint="-0.1"/>
      </top>
      <bottom style="thin">
        <color theme="2" tint="-0.25"/>
      </bottom>
      <diagonal/>
    </border>
    <border>
      <left style="medium">
        <color theme="2" tint="-0.25"/>
      </left>
      <right style="thick">
        <color theme="2" tint="-0.1"/>
      </right>
      <top style="thin">
        <color theme="2" tint="-0.25"/>
      </top>
      <bottom style="thin">
        <color theme="2" tint="-0.25"/>
      </bottom>
      <diagonal/>
    </border>
    <border>
      <left style="medium">
        <color theme="2" tint="-0.25"/>
      </left>
      <right style="thick">
        <color theme="2" tint="-0.1"/>
      </right>
      <top style="thin">
        <color theme="2" tint="-0.25"/>
      </top>
      <bottom style="thick">
        <color theme="2" tint="-0.25"/>
      </bottom>
      <diagonal/>
    </border>
    <border>
      <left style="medium">
        <color theme="2" tint="-0.25"/>
      </left>
      <right style="thick">
        <color theme="2" tint="-0.1"/>
      </right>
      <top/>
      <bottom style="thin">
        <color theme="2" tint="-0.25"/>
      </bottom>
      <diagonal/>
    </border>
    <border>
      <left style="medium">
        <color theme="2" tint="-0.25"/>
      </left>
      <right style="thick">
        <color theme="2" tint="-0.1"/>
      </right>
      <top style="thin">
        <color theme="2" tint="-0.25"/>
      </top>
      <bottom style="thick">
        <color theme="2" tint="-0.1"/>
      </bottom>
      <diagonal/>
    </border>
    <border>
      <left style="thick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rgb="FFCCCCCC"/>
      </left>
      <right style="thick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/>
      <right style="thick">
        <color theme="2" tint="-0.25"/>
      </right>
      <top/>
      <bottom/>
      <diagonal/>
    </border>
    <border>
      <left style="medium">
        <color theme="2" tint="-0.1"/>
      </left>
      <right style="medium">
        <color theme="2" tint="-0.1"/>
      </right>
      <top style="thick">
        <color theme="2" tint="-0.1"/>
      </top>
      <bottom/>
      <diagonal/>
    </border>
    <border>
      <left style="medium">
        <color theme="2" tint="-0.1"/>
      </left>
      <right style="thick">
        <color theme="2" tint="-0.25"/>
      </right>
      <top style="thick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medium">
        <color theme="2" tint="-0.1"/>
      </right>
      <top/>
      <bottom/>
      <diagonal/>
    </border>
    <border>
      <left style="medium">
        <color theme="2" tint="-0.1"/>
      </left>
      <right style="thick">
        <color theme="2" tint="-0.25"/>
      </right>
      <top style="thin">
        <color theme="2" tint="-0.1"/>
      </top>
      <bottom style="thin">
        <color theme="2" tint="-0.1"/>
      </bottom>
      <diagonal/>
    </border>
    <border>
      <left style="medium">
        <color theme="2" tint="-0.1"/>
      </left>
      <right style="medium">
        <color theme="2" tint="-0.1"/>
      </right>
      <top style="thin">
        <color theme="2" tint="-0.1"/>
      </top>
      <bottom/>
      <diagonal/>
    </border>
    <border>
      <left style="thick">
        <color theme="2" tint="-0.1"/>
      </left>
      <right style="medium">
        <color theme="2" tint="-0.1"/>
      </right>
      <top style="thin">
        <color theme="2" tint="-0.1"/>
      </top>
      <bottom style="thick">
        <color theme="2" tint="-0.25"/>
      </bottom>
      <diagonal/>
    </border>
    <border>
      <left style="medium">
        <color theme="2" tint="-0.1"/>
      </left>
      <right style="medium">
        <color theme="2" tint="-0.1"/>
      </right>
      <top style="thin">
        <color theme="2" tint="-0.1"/>
      </top>
      <bottom style="thick">
        <color theme="2" tint="-0.25"/>
      </bottom>
      <diagonal/>
    </border>
    <border>
      <left style="medium">
        <color theme="2" tint="-0.1"/>
      </left>
      <right style="thick">
        <color theme="2" tint="-0.1"/>
      </right>
      <top style="thin">
        <color theme="2" tint="-0.1"/>
      </top>
      <bottom style="thick">
        <color theme="2" tint="-0.25"/>
      </bottom>
      <diagonal/>
    </border>
    <border>
      <left style="medium">
        <color theme="2" tint="-0.1"/>
      </left>
      <right style="medium">
        <color theme="2" tint="-0.1"/>
      </right>
      <top/>
      <bottom style="thick">
        <color theme="2" tint="-0.25"/>
      </bottom>
      <diagonal/>
    </border>
    <border>
      <left style="medium">
        <color theme="2" tint="-0.1"/>
      </left>
      <right style="medium">
        <color theme="2" tint="-0.1"/>
      </right>
      <top/>
      <bottom style="thick">
        <color theme="2" tint="-0.1"/>
      </bottom>
      <diagonal/>
    </border>
    <border>
      <left style="medium">
        <color theme="2" tint="-0.1"/>
      </left>
      <right style="thick">
        <color theme="2" tint="-0.25"/>
      </right>
      <top style="thin">
        <color theme="2" tint="-0.1"/>
      </top>
      <bottom style="thick">
        <color theme="2" tint="-0.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40" borderId="2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42" borderId="221" applyNumberFormat="0" applyFont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22" applyNumberFormat="0" applyFill="0" applyAlignment="0" applyProtection="0">
      <alignment vertical="center"/>
    </xf>
    <xf numFmtId="0" fontId="44" fillId="0" borderId="222" applyNumberFormat="0" applyFill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9" fillId="0" borderId="223" applyNumberFormat="0" applyFill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5" fillId="46" borderId="224" applyNumberFormat="0" applyAlignment="0" applyProtection="0">
      <alignment vertical="center"/>
    </xf>
    <xf numFmtId="0" fontId="46" fillId="46" borderId="220" applyNumberFormat="0" applyAlignment="0" applyProtection="0">
      <alignment vertical="center"/>
    </xf>
    <xf numFmtId="0" fontId="47" fillId="47" borderId="225" applyNumberForma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48" fillId="0" borderId="226" applyNumberFormat="0" applyFill="0" applyAlignment="0" applyProtection="0">
      <alignment vertical="center"/>
    </xf>
    <xf numFmtId="0" fontId="49" fillId="0" borderId="227" applyNumberFormat="0" applyFill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6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3" fillId="58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36" fillId="6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</cellStyleXfs>
  <cellXfs count="116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9" borderId="6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49" fontId="7" fillId="11" borderId="12" xfId="0" applyNumberFormat="1" applyFont="1" applyFill="1" applyBorder="1" applyAlignment="1">
      <alignment horizontal="center" vertical="center"/>
    </xf>
    <xf numFmtId="0" fontId="5" fillId="12" borderId="13" xfId="0" applyFont="1" applyFill="1" applyBorder="1">
      <alignment vertical="center"/>
    </xf>
    <xf numFmtId="0" fontId="5" fillId="6" borderId="14" xfId="0" applyFont="1" applyFill="1" applyBorder="1" applyAlignment="1">
      <alignment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left" vertical="center"/>
    </xf>
    <xf numFmtId="49" fontId="5" fillId="13" borderId="15" xfId="0" applyNumberFormat="1" applyFont="1" applyFill="1" applyBorder="1" applyAlignment="1">
      <alignment horizontal="center" vertical="center"/>
    </xf>
    <xf numFmtId="0" fontId="5" fillId="0" borderId="16" xfId="0" applyFont="1" applyFill="1" applyBorder="1">
      <alignment vertical="center"/>
    </xf>
    <xf numFmtId="0" fontId="5" fillId="6" borderId="17" xfId="0" applyFont="1" applyFill="1" applyBorder="1" applyAlignment="1">
      <alignment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/>
    </xf>
    <xf numFmtId="0" fontId="5" fillId="12" borderId="16" xfId="0" applyFont="1" applyFill="1" applyBorder="1">
      <alignment vertical="center"/>
    </xf>
    <xf numFmtId="49" fontId="5" fillId="14" borderId="15" xfId="0" applyNumberFormat="1" applyFont="1" applyFill="1" applyBorder="1" applyAlignment="1">
      <alignment horizontal="center" vertical="center"/>
    </xf>
    <xf numFmtId="49" fontId="5" fillId="11" borderId="15" xfId="0" applyNumberFormat="1" applyFont="1" applyFill="1" applyBorder="1" applyAlignment="1">
      <alignment horizontal="center" vertical="center"/>
    </xf>
    <xf numFmtId="49" fontId="5" fillId="15" borderId="15" xfId="0" applyNumberFormat="1" applyFont="1" applyFill="1" applyBorder="1" applyAlignment="1">
      <alignment horizontal="center" vertical="center"/>
    </xf>
    <xf numFmtId="49" fontId="5" fillId="15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>
      <alignment vertical="center"/>
    </xf>
    <xf numFmtId="0" fontId="5" fillId="16" borderId="8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6" borderId="6" xfId="0" applyFont="1" applyFill="1" applyBorder="1" applyAlignment="1">
      <alignment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/>
    </xf>
    <xf numFmtId="0" fontId="5" fillId="12" borderId="0" xfId="0" applyFont="1" applyFill="1">
      <alignment vertical="center"/>
    </xf>
    <xf numFmtId="0" fontId="5" fillId="18" borderId="8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9" fontId="5" fillId="6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9" fontId="5" fillId="6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9" fontId="5" fillId="6" borderId="6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5" fillId="0" borderId="20" xfId="0" applyFont="1" applyBorder="1">
      <alignment vertical="center"/>
    </xf>
    <xf numFmtId="0" fontId="5" fillId="6" borderId="21" xfId="0" applyFont="1" applyFill="1" applyBorder="1" applyAlignment="1">
      <alignment vertical="center"/>
    </xf>
    <xf numFmtId="0" fontId="5" fillId="0" borderId="1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7" xfId="0" applyFont="1" applyBorder="1">
      <alignment vertical="center"/>
    </xf>
    <xf numFmtId="0" fontId="5" fillId="6" borderId="24" xfId="0" applyFont="1" applyFill="1" applyBorder="1" applyAlignment="1">
      <alignment vertical="center"/>
    </xf>
    <xf numFmtId="0" fontId="5" fillId="0" borderId="25" xfId="0" applyFont="1" applyBorder="1">
      <alignment vertical="center"/>
    </xf>
    <xf numFmtId="0" fontId="5" fillId="0" borderId="24" xfId="0" applyFont="1" applyBorder="1">
      <alignment vertical="center"/>
    </xf>
    <xf numFmtId="0" fontId="5" fillId="6" borderId="23" xfId="0" applyFont="1" applyFill="1" applyBorder="1" applyAlignment="1">
      <alignment vertical="center"/>
    </xf>
    <xf numFmtId="0" fontId="5" fillId="6" borderId="20" xfId="0" applyFont="1" applyFill="1" applyBorder="1" applyAlignment="1">
      <alignment vertical="center"/>
    </xf>
    <xf numFmtId="49" fontId="7" fillId="11" borderId="15" xfId="0" applyNumberFormat="1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8" fillId="26" borderId="1" xfId="0" applyFont="1" applyFill="1" applyBorder="1" applyAlignment="1">
      <alignment horizontal="center" vertical="center" wrapText="1"/>
    </xf>
    <xf numFmtId="0" fontId="8" fillId="26" borderId="2" xfId="0" applyFont="1" applyFill="1" applyBorder="1" applyAlignment="1">
      <alignment horizontal="center" vertical="center" wrapText="1"/>
    </xf>
    <xf numFmtId="0" fontId="8" fillId="26" borderId="4" xfId="0" applyFont="1" applyFill="1" applyBorder="1" applyAlignment="1">
      <alignment horizontal="center" vertical="center" wrapText="1"/>
    </xf>
    <xf numFmtId="0" fontId="8" fillId="26" borderId="5" xfId="0" applyFont="1" applyFill="1" applyBorder="1" applyAlignment="1">
      <alignment horizontal="center" vertical="center" wrapText="1"/>
    </xf>
    <xf numFmtId="0" fontId="8" fillId="2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horizontal="right" vertical="center" wrapText="1"/>
    </xf>
    <xf numFmtId="0" fontId="9" fillId="6" borderId="4" xfId="0" applyFont="1" applyFill="1" applyBorder="1" applyAlignment="1">
      <alignment horizontal="right" vertical="center" wrapText="1"/>
    </xf>
    <xf numFmtId="0" fontId="9" fillId="6" borderId="6" xfId="0" applyFont="1" applyFill="1" applyBorder="1" applyAlignment="1">
      <alignment horizontal="right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0" fillId="0" borderId="0" xfId="10" applyFont="1" applyAlignment="1">
      <alignment horizontal="left" vertical="center" wrapText="1"/>
    </xf>
    <xf numFmtId="0" fontId="8" fillId="26" borderId="3" xfId="0" applyFont="1" applyFill="1" applyBorder="1" applyAlignment="1">
      <alignment horizontal="center" vertical="center" wrapText="1"/>
    </xf>
    <xf numFmtId="9" fontId="9" fillId="6" borderId="6" xfId="0" applyNumberFormat="1" applyFont="1" applyFill="1" applyBorder="1" applyAlignment="1">
      <alignment horizontal="right" vertical="center" wrapText="1"/>
    </xf>
    <xf numFmtId="0" fontId="9" fillId="1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 applyProtection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2" fillId="27" borderId="0" xfId="0" applyFont="1" applyFill="1" applyAlignment="1" applyProtection="1">
      <alignment vertical="center" wrapText="1"/>
    </xf>
    <xf numFmtId="0" fontId="12" fillId="27" borderId="8" xfId="0" applyFont="1" applyFill="1" applyBorder="1" applyAlignment="1" applyProtection="1">
      <alignment vertical="center" wrapText="1"/>
    </xf>
    <xf numFmtId="0" fontId="12" fillId="27" borderId="1" xfId="0" applyFont="1" applyFill="1" applyBorder="1" applyAlignment="1" applyProtection="1">
      <alignment vertical="center" wrapText="1"/>
    </xf>
    <xf numFmtId="0" fontId="12" fillId="27" borderId="2" xfId="0" applyFont="1" applyFill="1" applyBorder="1" applyAlignment="1" applyProtection="1">
      <alignment vertical="center" wrapText="1"/>
    </xf>
    <xf numFmtId="0" fontId="12" fillId="27" borderId="5" xfId="0" applyFont="1" applyFill="1" applyBorder="1" applyAlignment="1" applyProtection="1">
      <alignment vertical="center" wrapText="1"/>
    </xf>
    <xf numFmtId="0" fontId="12" fillId="27" borderId="6" xfId="0" applyFont="1" applyFill="1" applyBorder="1" applyAlignment="1" applyProtection="1">
      <alignment horizontal="center" vertical="center" wrapText="1"/>
    </xf>
    <xf numFmtId="0" fontId="5" fillId="11" borderId="8" xfId="0" applyFont="1" applyFill="1" applyBorder="1" applyAlignment="1">
      <alignment vertical="center"/>
    </xf>
    <xf numFmtId="9" fontId="5" fillId="6" borderId="6" xfId="0" applyNumberFormat="1" applyFont="1" applyFill="1" applyBorder="1" applyAlignment="1">
      <alignment vertical="center"/>
    </xf>
    <xf numFmtId="0" fontId="5" fillId="21" borderId="8" xfId="0" applyFont="1" applyFill="1" applyBorder="1" applyAlignment="1">
      <alignment vertical="center"/>
    </xf>
    <xf numFmtId="0" fontId="5" fillId="22" borderId="8" xfId="0" applyFont="1" applyFill="1" applyBorder="1" applyAlignment="1">
      <alignment vertical="center"/>
    </xf>
    <xf numFmtId="0" fontId="5" fillId="23" borderId="8" xfId="0" applyFont="1" applyFill="1" applyBorder="1" applyAlignment="1">
      <alignment vertical="center"/>
    </xf>
    <xf numFmtId="0" fontId="12" fillId="27" borderId="4" xfId="0" applyFont="1" applyFill="1" applyBorder="1" applyAlignment="1" applyProtection="1">
      <alignment vertical="center" wrapText="1"/>
    </xf>
    <xf numFmtId="0" fontId="13" fillId="12" borderId="6" xfId="0" applyFont="1" applyFill="1" applyBorder="1" applyAlignment="1">
      <alignment vertical="center"/>
    </xf>
    <xf numFmtId="0" fontId="12" fillId="27" borderId="3" xfId="0" applyFont="1" applyFill="1" applyBorder="1" applyAlignment="1" applyProtection="1">
      <alignment vertical="center" wrapText="1"/>
    </xf>
    <xf numFmtId="0" fontId="12" fillId="27" borderId="27" xfId="0" applyFont="1" applyFill="1" applyBorder="1" applyAlignment="1" applyProtection="1">
      <alignment vertical="center" wrapText="1"/>
    </xf>
    <xf numFmtId="0" fontId="12" fillId="27" borderId="28" xfId="0" applyFont="1" applyFill="1" applyBorder="1" applyAlignment="1" applyProtection="1">
      <alignment vertical="center" wrapText="1"/>
    </xf>
    <xf numFmtId="0" fontId="12" fillId="27" borderId="29" xfId="0" applyFont="1" applyFill="1" applyBorder="1" applyAlignment="1" applyProtection="1">
      <alignment vertical="center" wrapText="1"/>
    </xf>
    <xf numFmtId="0" fontId="12" fillId="27" borderId="9" xfId="0" applyFont="1" applyFill="1" applyBorder="1" applyAlignment="1" applyProtection="1">
      <alignment vertical="center" wrapText="1"/>
    </xf>
    <xf numFmtId="0" fontId="12" fillId="27" borderId="10" xfId="0" applyFont="1" applyFill="1" applyBorder="1" applyAlignment="1" applyProtection="1">
      <alignment vertical="center" wrapText="1"/>
    </xf>
    <xf numFmtId="0" fontId="12" fillId="27" borderId="11" xfId="0" applyFont="1" applyFill="1" applyBorder="1" applyAlignment="1" applyProtection="1">
      <alignment vertical="center" wrapText="1"/>
    </xf>
    <xf numFmtId="0" fontId="5" fillId="24" borderId="8" xfId="0" applyFont="1" applyFill="1" applyBorder="1" applyAlignment="1">
      <alignment vertical="center"/>
    </xf>
    <xf numFmtId="0" fontId="5" fillId="12" borderId="6" xfId="0" applyFont="1" applyFill="1" applyBorder="1" applyAlignment="1">
      <alignment vertical="center"/>
    </xf>
    <xf numFmtId="0" fontId="5" fillId="16" borderId="8" xfId="0" applyFont="1" applyFill="1" applyBorder="1" applyAlignment="1">
      <alignment vertical="center"/>
    </xf>
    <xf numFmtId="0" fontId="7" fillId="17" borderId="8" xfId="0" applyFont="1" applyFill="1" applyBorder="1" applyAlignment="1">
      <alignment vertical="center"/>
    </xf>
    <xf numFmtId="0" fontId="5" fillId="18" borderId="8" xfId="0" applyFont="1" applyFill="1" applyBorder="1" applyAlignment="1">
      <alignment vertical="center"/>
    </xf>
    <xf numFmtId="0" fontId="5" fillId="19" borderId="8" xfId="0" applyFont="1" applyFill="1" applyBorder="1" applyAlignment="1">
      <alignment vertical="center"/>
    </xf>
    <xf numFmtId="0" fontId="5" fillId="20" borderId="8" xfId="0" applyFont="1" applyFill="1" applyBorder="1" applyAlignme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30" xfId="0" applyFont="1" applyBorder="1">
      <alignment vertical="center"/>
    </xf>
    <xf numFmtId="0" fontId="15" fillId="6" borderId="30" xfId="0" applyFont="1" applyFill="1" applyBorder="1" applyAlignment="1">
      <alignment vertical="center"/>
    </xf>
    <xf numFmtId="0" fontId="15" fillId="12" borderId="0" xfId="0" applyFont="1" applyFill="1">
      <alignment vertical="center"/>
    </xf>
    <xf numFmtId="0" fontId="15" fillId="0" borderId="0" xfId="0" applyFont="1" applyFill="1" applyAlignment="1">
      <alignment vertical="center"/>
    </xf>
    <xf numFmtId="0" fontId="15" fillId="0" borderId="31" xfId="0" applyFont="1" applyBorder="1">
      <alignment vertical="center"/>
    </xf>
    <xf numFmtId="0" fontId="15" fillId="6" borderId="31" xfId="0" applyFont="1" applyFill="1" applyBorder="1" applyAlignment="1">
      <alignment vertical="center"/>
    </xf>
    <xf numFmtId="0" fontId="15" fillId="0" borderId="0" xfId="0" applyFont="1" applyFill="1">
      <alignment vertical="center"/>
    </xf>
    <xf numFmtId="0" fontId="15" fillId="0" borderId="32" xfId="0" applyFont="1" applyBorder="1">
      <alignment vertical="center"/>
    </xf>
    <xf numFmtId="0" fontId="15" fillId="6" borderId="32" xfId="0" applyFont="1" applyFill="1" applyBorder="1" applyAlignment="1">
      <alignment vertical="center"/>
    </xf>
    <xf numFmtId="0" fontId="3" fillId="11" borderId="33" xfId="0" applyFont="1" applyFill="1" applyBorder="1">
      <alignment vertical="center"/>
    </xf>
    <xf numFmtId="0" fontId="16" fillId="11" borderId="34" xfId="10" applyFont="1" applyFill="1" applyBorder="1">
      <alignment vertical="center"/>
    </xf>
    <xf numFmtId="0" fontId="15" fillId="11" borderId="34" xfId="0" applyFont="1" applyFill="1" applyBorder="1">
      <alignment vertical="center"/>
    </xf>
    <xf numFmtId="0" fontId="15" fillId="11" borderId="35" xfId="0" applyFont="1" applyFill="1" applyBorder="1">
      <alignment vertical="center"/>
    </xf>
    <xf numFmtId="0" fontId="3" fillId="11" borderId="36" xfId="0" applyFont="1" applyFill="1" applyBorder="1">
      <alignment vertical="center"/>
    </xf>
    <xf numFmtId="0" fontId="3" fillId="28" borderId="36" xfId="0" applyFont="1" applyFill="1" applyBorder="1">
      <alignment vertical="center"/>
    </xf>
    <xf numFmtId="0" fontId="15" fillId="28" borderId="34" xfId="0" applyFont="1" applyFill="1" applyBorder="1">
      <alignment vertical="center"/>
    </xf>
    <xf numFmtId="0" fontId="15" fillId="28" borderId="35" xfId="0" applyFont="1" applyFill="1" applyBorder="1">
      <alignment vertical="center"/>
    </xf>
    <xf numFmtId="0" fontId="15" fillId="0" borderId="35" xfId="0" applyFont="1" applyFill="1" applyBorder="1">
      <alignment vertical="center"/>
    </xf>
    <xf numFmtId="0" fontId="15" fillId="12" borderId="31" xfId="0" applyFont="1" applyFill="1" applyBorder="1">
      <alignment vertical="center"/>
    </xf>
    <xf numFmtId="0" fontId="15" fillId="11" borderId="37" xfId="0" applyFont="1" applyFill="1" applyBorder="1">
      <alignment vertical="center"/>
    </xf>
    <xf numFmtId="0" fontId="15" fillId="11" borderId="38" xfId="0" applyFont="1" applyFill="1" applyBorder="1">
      <alignment vertical="center"/>
    </xf>
    <xf numFmtId="0" fontId="15" fillId="0" borderId="39" xfId="0" applyFont="1" applyBorder="1">
      <alignment vertical="center"/>
    </xf>
    <xf numFmtId="0" fontId="3" fillId="29" borderId="33" xfId="0" applyFont="1" applyFill="1" applyBorder="1">
      <alignment vertical="center"/>
    </xf>
    <xf numFmtId="0" fontId="15" fillId="29" borderId="36" xfId="0" applyFont="1" applyFill="1" applyBorder="1">
      <alignment vertical="center"/>
    </xf>
    <xf numFmtId="0" fontId="15" fillId="0" borderId="40" xfId="0" applyFont="1" applyBorder="1">
      <alignment vertical="center"/>
    </xf>
    <xf numFmtId="0" fontId="15" fillId="6" borderId="40" xfId="0" applyFont="1" applyFill="1" applyBorder="1" applyAlignment="1">
      <alignment vertical="center"/>
    </xf>
    <xf numFmtId="0" fontId="15" fillId="29" borderId="34" xfId="0" applyFont="1" applyFill="1" applyBorder="1">
      <alignment vertical="center"/>
    </xf>
    <xf numFmtId="0" fontId="15" fillId="29" borderId="35" xfId="0" applyFont="1" applyFill="1" applyBorder="1">
      <alignment vertical="center"/>
    </xf>
    <xf numFmtId="0" fontId="3" fillId="29" borderId="36" xfId="0" applyFont="1" applyFill="1" applyBorder="1">
      <alignment vertical="center"/>
    </xf>
    <xf numFmtId="0" fontId="15" fillId="0" borderId="34" xfId="0" applyFont="1" applyFill="1" applyBorder="1">
      <alignment vertical="center"/>
    </xf>
    <xf numFmtId="0" fontId="15" fillId="29" borderId="37" xfId="0" applyFont="1" applyFill="1" applyBorder="1">
      <alignment vertical="center"/>
    </xf>
    <xf numFmtId="0" fontId="15" fillId="29" borderId="38" xfId="0" applyFont="1" applyFill="1" applyBorder="1">
      <alignment vertical="center"/>
    </xf>
    <xf numFmtId="0" fontId="3" fillId="16" borderId="33" xfId="0" applyFont="1" applyFill="1" applyBorder="1">
      <alignment vertical="center"/>
    </xf>
    <xf numFmtId="0" fontId="15" fillId="16" borderId="36" xfId="0" applyFont="1" applyFill="1" applyBorder="1">
      <alignment vertical="center"/>
    </xf>
    <xf numFmtId="0" fontId="15" fillId="16" borderId="34" xfId="0" applyFont="1" applyFill="1" applyBorder="1">
      <alignment vertical="center"/>
    </xf>
    <xf numFmtId="0" fontId="15" fillId="16" borderId="35" xfId="0" applyFont="1" applyFill="1" applyBorder="1">
      <alignment vertical="center"/>
    </xf>
    <xf numFmtId="0" fontId="3" fillId="16" borderId="36" xfId="0" applyFont="1" applyFill="1" applyBorder="1">
      <alignment vertical="center"/>
    </xf>
    <xf numFmtId="0" fontId="15" fillId="28" borderId="35" xfId="0" applyFont="1" applyFill="1" applyBorder="1" applyAlignment="1">
      <alignment vertical="center"/>
    </xf>
    <xf numFmtId="0" fontId="15" fillId="16" borderId="37" xfId="0" applyFont="1" applyFill="1" applyBorder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8" borderId="6" xfId="0" applyFont="1" applyFill="1" applyBorder="1" applyAlignment="1">
      <alignment horizontal="left" vertical="center"/>
    </xf>
    <xf numFmtId="0" fontId="15" fillId="9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left" vertical="center"/>
    </xf>
    <xf numFmtId="0" fontId="15" fillId="8" borderId="41" xfId="0" applyFont="1" applyFill="1" applyBorder="1" applyAlignment="1">
      <alignment horizontal="left" vertical="center"/>
    </xf>
    <xf numFmtId="0" fontId="18" fillId="8" borderId="42" xfId="0" applyFont="1" applyFill="1" applyBorder="1" applyAlignment="1">
      <alignment horizontal="left" vertical="center"/>
    </xf>
    <xf numFmtId="0" fontId="15" fillId="8" borderId="43" xfId="0" applyFont="1" applyFill="1" applyBorder="1" applyAlignment="1">
      <alignment horizontal="left" vertical="center"/>
    </xf>
    <xf numFmtId="0" fontId="18" fillId="8" borderId="44" xfId="0" applyFont="1" applyFill="1" applyBorder="1" applyAlignment="1">
      <alignment horizontal="left" vertical="center"/>
    </xf>
    <xf numFmtId="0" fontId="15" fillId="8" borderId="45" xfId="0" applyFont="1" applyFill="1" applyBorder="1" applyAlignment="1">
      <alignment horizontal="left" vertical="center"/>
    </xf>
    <xf numFmtId="0" fontId="18" fillId="8" borderId="46" xfId="0" applyFont="1" applyFill="1" applyBorder="1" applyAlignment="1">
      <alignment horizontal="left" vertical="center"/>
    </xf>
    <xf numFmtId="0" fontId="15" fillId="29" borderId="47" xfId="0" applyFont="1" applyFill="1" applyBorder="1" applyAlignment="1">
      <alignment horizontal="left" vertical="center"/>
    </xf>
    <xf numFmtId="0" fontId="18" fillId="29" borderId="48" xfId="0" applyFont="1" applyFill="1" applyBorder="1" applyAlignment="1">
      <alignment horizontal="left" vertical="center"/>
    </xf>
    <xf numFmtId="0" fontId="15" fillId="29" borderId="43" xfId="0" applyFont="1" applyFill="1" applyBorder="1" applyAlignment="1">
      <alignment horizontal="left" vertical="center"/>
    </xf>
    <xf numFmtId="0" fontId="18" fillId="29" borderId="44" xfId="0" applyFont="1" applyFill="1" applyBorder="1" applyAlignment="1">
      <alignment horizontal="left" vertical="center"/>
    </xf>
    <xf numFmtId="0" fontId="15" fillId="29" borderId="45" xfId="0" applyFont="1" applyFill="1" applyBorder="1" applyAlignment="1">
      <alignment horizontal="left" vertical="center"/>
    </xf>
    <xf numFmtId="0" fontId="18" fillId="29" borderId="46" xfId="0" applyFont="1" applyFill="1" applyBorder="1" applyAlignment="1">
      <alignment horizontal="left" vertical="center"/>
    </xf>
    <xf numFmtId="0" fontId="15" fillId="4" borderId="47" xfId="0" applyFont="1" applyFill="1" applyBorder="1" applyAlignment="1">
      <alignment horizontal="left" vertical="center"/>
    </xf>
    <xf numFmtId="0" fontId="18" fillId="4" borderId="48" xfId="0" applyFont="1" applyFill="1" applyBorder="1" applyAlignment="1">
      <alignment horizontal="left" vertical="center"/>
    </xf>
    <xf numFmtId="0" fontId="15" fillId="4" borderId="43" xfId="0" applyFont="1" applyFill="1" applyBorder="1" applyAlignment="1">
      <alignment horizontal="left" vertical="center"/>
    </xf>
    <xf numFmtId="0" fontId="18" fillId="4" borderId="44" xfId="0" applyFont="1" applyFill="1" applyBorder="1" applyAlignment="1">
      <alignment horizontal="left" vertical="center"/>
    </xf>
    <xf numFmtId="0" fontId="15" fillId="4" borderId="45" xfId="0" applyFont="1" applyFill="1" applyBorder="1" applyAlignment="1">
      <alignment horizontal="left" vertical="center"/>
    </xf>
    <xf numFmtId="0" fontId="18" fillId="4" borderId="46" xfId="0" applyFont="1" applyFill="1" applyBorder="1" applyAlignment="1">
      <alignment horizontal="left" vertical="center"/>
    </xf>
    <xf numFmtId="0" fontId="15" fillId="0" borderId="47" xfId="0" applyFont="1" applyBorder="1" applyAlignment="1">
      <alignment horizontal="left" vertical="center"/>
    </xf>
    <xf numFmtId="0" fontId="15" fillId="0" borderId="43" xfId="0" applyFont="1" applyBorder="1" applyAlignment="1">
      <alignment horizontal="left" vertical="center"/>
    </xf>
    <xf numFmtId="0" fontId="15" fillId="0" borderId="45" xfId="0" applyFont="1" applyBorder="1" applyAlignment="1">
      <alignment horizontal="left" vertical="center"/>
    </xf>
    <xf numFmtId="0" fontId="15" fillId="8" borderId="47" xfId="0" applyFont="1" applyFill="1" applyBorder="1" applyAlignment="1">
      <alignment horizontal="left" vertical="center"/>
    </xf>
    <xf numFmtId="0" fontId="15" fillId="8" borderId="49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9" fontId="15" fillId="0" borderId="0" xfId="0" applyNumberFormat="1" applyFont="1" applyAlignment="1">
      <alignment horizontal="left" vertical="center"/>
    </xf>
    <xf numFmtId="6" fontId="15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1" fillId="2" borderId="57" xfId="0" applyFont="1" applyFill="1" applyBorder="1">
      <alignment vertical="center"/>
    </xf>
    <xf numFmtId="0" fontId="1" fillId="0" borderId="58" xfId="0" applyFont="1" applyBorder="1" applyAlignment="1">
      <alignment horizontal="left" vertical="center"/>
    </xf>
    <xf numFmtId="0" fontId="1" fillId="0" borderId="58" xfId="0" applyFont="1" applyFill="1" applyBorder="1" applyAlignment="1">
      <alignment horizontal="left" vertical="center"/>
    </xf>
    <xf numFmtId="0" fontId="1" fillId="5" borderId="58" xfId="0" applyFont="1" applyFill="1" applyBorder="1" applyAlignment="1">
      <alignment horizontal="left" vertical="center"/>
    </xf>
    <xf numFmtId="0" fontId="1" fillId="2" borderId="59" xfId="0" applyFont="1" applyFill="1" applyBorder="1">
      <alignment vertical="center"/>
    </xf>
    <xf numFmtId="0" fontId="1" fillId="0" borderId="60" xfId="0" applyFont="1" applyBorder="1" applyAlignment="1">
      <alignment horizontal="left" vertical="center"/>
    </xf>
    <xf numFmtId="0" fontId="1" fillId="0" borderId="60" xfId="0" applyFont="1" applyFill="1" applyBorder="1" applyAlignment="1">
      <alignment horizontal="left" vertical="center"/>
    </xf>
    <xf numFmtId="0" fontId="1" fillId="5" borderId="60" xfId="0" applyFont="1" applyFill="1" applyBorder="1" applyAlignment="1">
      <alignment horizontal="left" vertical="center"/>
    </xf>
    <xf numFmtId="0" fontId="1" fillId="5" borderId="59" xfId="0" applyFont="1" applyFill="1" applyBorder="1">
      <alignment vertical="center"/>
    </xf>
    <xf numFmtId="0" fontId="1" fillId="10" borderId="60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5" borderId="61" xfId="0" applyFont="1" applyFill="1" applyBorder="1">
      <alignment vertical="center"/>
    </xf>
    <xf numFmtId="0" fontId="1" fillId="0" borderId="62" xfId="0" applyFont="1" applyBorder="1" applyAlignment="1">
      <alignment horizontal="left" vertical="center"/>
    </xf>
    <xf numFmtId="0" fontId="1" fillId="2" borderId="62" xfId="0" applyFont="1" applyFill="1" applyBorder="1" applyAlignment="1">
      <alignment horizontal="left" vertical="center"/>
    </xf>
    <xf numFmtId="0" fontId="1" fillId="5" borderId="62" xfId="0" applyFont="1" applyFill="1" applyBorder="1" applyAlignment="1">
      <alignment horizontal="left" vertical="center"/>
    </xf>
    <xf numFmtId="0" fontId="1" fillId="10" borderId="62" xfId="0" applyFont="1" applyFill="1" applyBorder="1" applyAlignment="1">
      <alignment horizontal="left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1" fillId="0" borderId="58" xfId="0" applyFont="1" applyBorder="1">
      <alignment vertical="center"/>
    </xf>
    <xf numFmtId="0" fontId="1" fillId="2" borderId="58" xfId="0" applyFont="1" applyFill="1" applyBorder="1">
      <alignment vertical="center"/>
    </xf>
    <xf numFmtId="0" fontId="1" fillId="5" borderId="58" xfId="0" applyFont="1" applyFill="1" applyBorder="1" applyAlignment="1">
      <alignment horizontal="center" vertical="center"/>
    </xf>
    <xf numFmtId="0" fontId="1" fillId="0" borderId="60" xfId="0" applyFont="1" applyBorder="1">
      <alignment vertical="center"/>
    </xf>
    <xf numFmtId="0" fontId="1" fillId="5" borderId="60" xfId="0" applyFont="1" applyFill="1" applyBorder="1" applyAlignment="1">
      <alignment horizontal="center" vertical="center"/>
    </xf>
    <xf numFmtId="0" fontId="1" fillId="10" borderId="60" xfId="0" applyFont="1" applyFill="1" applyBorder="1">
      <alignment vertical="center"/>
    </xf>
    <xf numFmtId="0" fontId="1" fillId="2" borderId="60" xfId="0" applyFont="1" applyFill="1" applyBorder="1">
      <alignment vertical="center"/>
    </xf>
    <xf numFmtId="0" fontId="1" fillId="10" borderId="62" xfId="0" applyFont="1" applyFill="1" applyBorder="1">
      <alignment vertical="center"/>
    </xf>
    <xf numFmtId="0" fontId="1" fillId="2" borderId="62" xfId="0" applyFont="1" applyFill="1" applyBorder="1">
      <alignment vertical="center"/>
    </xf>
    <xf numFmtId="0" fontId="1" fillId="5" borderId="6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9" fontId="1" fillId="0" borderId="58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9" fontId="1" fillId="0" borderId="60" xfId="0" applyNumberFormat="1" applyFont="1" applyBorder="1" applyAlignment="1">
      <alignment horizontal="center" vertical="center"/>
    </xf>
    <xf numFmtId="9" fontId="1" fillId="2" borderId="60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1" fillId="10" borderId="60" xfId="0" applyNumberFormat="1" applyFont="1" applyFill="1" applyBorder="1" applyAlignment="1">
      <alignment horizontal="center" vertical="center"/>
    </xf>
    <xf numFmtId="9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2" borderId="66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1" fillId="5" borderId="68" xfId="0" applyFont="1" applyFill="1" applyBorder="1" applyAlignment="1">
      <alignment horizontal="center" vertical="center"/>
    </xf>
    <xf numFmtId="0" fontId="1" fillId="5" borderId="69" xfId="0" applyFont="1" applyFill="1" applyBorder="1" applyAlignment="1">
      <alignment horizontal="center" vertical="center"/>
    </xf>
    <xf numFmtId="0" fontId="1" fillId="5" borderId="70" xfId="0" applyFont="1" applyFill="1" applyBorder="1" applyAlignment="1">
      <alignment horizontal="center" vertical="center"/>
    </xf>
    <xf numFmtId="0" fontId="15" fillId="0" borderId="71" xfId="0" applyFont="1" applyBorder="1">
      <alignment vertical="center"/>
    </xf>
    <xf numFmtId="49" fontId="19" fillId="11" borderId="72" xfId="0" applyNumberFormat="1" applyFont="1" applyFill="1" applyBorder="1" applyAlignment="1">
      <alignment horizontal="center" vertical="center"/>
    </xf>
    <xf numFmtId="0" fontId="15" fillId="11" borderId="40" xfId="0" applyFont="1" applyFill="1" applyBorder="1" applyAlignment="1">
      <alignment horizontal="center" vertical="center"/>
    </xf>
    <xf numFmtId="9" fontId="15" fillId="0" borderId="40" xfId="0" applyNumberFormat="1" applyFont="1" applyFill="1" applyBorder="1" applyAlignment="1">
      <alignment horizontal="center" vertical="center"/>
    </xf>
    <xf numFmtId="49" fontId="18" fillId="11" borderId="15" xfId="0" applyNumberFormat="1" applyFont="1" applyFill="1" applyBorder="1" applyAlignment="1">
      <alignment horizontal="center" vertical="center"/>
    </xf>
    <xf numFmtId="0" fontId="15" fillId="11" borderId="31" xfId="0" applyFont="1" applyFill="1" applyBorder="1" applyAlignment="1">
      <alignment horizontal="center" vertical="center"/>
    </xf>
    <xf numFmtId="9" fontId="15" fillId="0" borderId="31" xfId="0" applyNumberFormat="1" applyFont="1" applyFill="1" applyBorder="1" applyAlignment="1">
      <alignment horizontal="center" vertical="center"/>
    </xf>
    <xf numFmtId="49" fontId="18" fillId="11" borderId="12" xfId="0" applyNumberFormat="1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9" fontId="15" fillId="0" borderId="32" xfId="0" applyNumberFormat="1" applyFont="1" applyFill="1" applyBorder="1" applyAlignment="1">
      <alignment horizontal="center" vertical="center"/>
    </xf>
    <xf numFmtId="49" fontId="19" fillId="16" borderId="72" xfId="0" applyNumberFormat="1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horizontal="center" vertical="center"/>
    </xf>
    <xf numFmtId="9" fontId="15" fillId="0" borderId="30" xfId="0" applyNumberFormat="1" applyFont="1" applyFill="1" applyBorder="1" applyAlignment="1">
      <alignment horizontal="center" vertical="center"/>
    </xf>
    <xf numFmtId="49" fontId="18" fillId="16" borderId="15" xfId="0" applyNumberFormat="1" applyFont="1" applyFill="1" applyBorder="1" applyAlignment="1">
      <alignment horizontal="center" vertical="center"/>
    </xf>
    <xf numFmtId="0" fontId="15" fillId="16" borderId="31" xfId="0" applyFont="1" applyFill="1" applyBorder="1" applyAlignment="1">
      <alignment horizontal="center" vertical="center"/>
    </xf>
    <xf numFmtId="49" fontId="19" fillId="11" borderId="15" xfId="0" applyNumberFormat="1" applyFont="1" applyFill="1" applyBorder="1" applyAlignment="1">
      <alignment horizontal="center" vertical="center"/>
    </xf>
    <xf numFmtId="0" fontId="3" fillId="11" borderId="34" xfId="0" applyFont="1" applyFill="1" applyBorder="1">
      <alignment vertical="center"/>
    </xf>
    <xf numFmtId="49" fontId="18" fillId="11" borderId="72" xfId="0" applyNumberFormat="1" applyFont="1" applyFill="1" applyBorder="1" applyAlignment="1">
      <alignment horizontal="center" vertical="center"/>
    </xf>
    <xf numFmtId="0" fontId="15" fillId="11" borderId="36" xfId="0" applyFont="1" applyFill="1" applyBorder="1">
      <alignment vertical="center"/>
    </xf>
    <xf numFmtId="0" fontId="15" fillId="11" borderId="30" xfId="0" applyFont="1" applyFill="1" applyBorder="1" applyAlignment="1">
      <alignment horizontal="center" vertical="center"/>
    </xf>
    <xf numFmtId="49" fontId="19" fillId="29" borderId="15" xfId="0" applyNumberFormat="1" applyFont="1" applyFill="1" applyBorder="1" applyAlignment="1">
      <alignment horizontal="center" vertical="center"/>
    </xf>
    <xf numFmtId="0" fontId="3" fillId="29" borderId="34" xfId="0" applyFont="1" applyFill="1" applyBorder="1">
      <alignment vertical="center"/>
    </xf>
    <xf numFmtId="0" fontId="15" fillId="29" borderId="31" xfId="0" applyFont="1" applyFill="1" applyBorder="1" applyAlignment="1">
      <alignment horizontal="center" vertical="center"/>
    </xf>
    <xf numFmtId="49" fontId="18" fillId="29" borderId="15" xfId="0" applyNumberFormat="1" applyFont="1" applyFill="1" applyBorder="1" applyAlignment="1">
      <alignment horizontal="center" vertical="center"/>
    </xf>
    <xf numFmtId="49" fontId="18" fillId="29" borderId="72" xfId="0" applyNumberFormat="1" applyFont="1" applyFill="1" applyBorder="1" applyAlignment="1">
      <alignment horizontal="center" vertical="center"/>
    </xf>
    <xf numFmtId="0" fontId="15" fillId="29" borderId="30" xfId="0" applyFont="1" applyFill="1" applyBorder="1" applyAlignment="1">
      <alignment horizontal="center" vertical="center"/>
    </xf>
    <xf numFmtId="49" fontId="19" fillId="16" borderId="15" xfId="0" applyNumberFormat="1" applyFont="1" applyFill="1" applyBorder="1" applyAlignment="1">
      <alignment horizontal="center" vertical="center"/>
    </xf>
    <xf numFmtId="0" fontId="3" fillId="16" borderId="34" xfId="0" applyFont="1" applyFill="1" applyBorder="1">
      <alignment vertical="center"/>
    </xf>
    <xf numFmtId="49" fontId="15" fillId="28" borderId="15" xfId="0" applyNumberFormat="1" applyFont="1" applyFill="1" applyBorder="1" applyAlignment="1">
      <alignment horizontal="center" vertical="center"/>
    </xf>
    <xf numFmtId="49" fontId="15" fillId="28" borderId="12" xfId="0" applyNumberFormat="1" applyFont="1" applyFill="1" applyBorder="1" applyAlignment="1">
      <alignment horizontal="center" vertical="center"/>
    </xf>
    <xf numFmtId="49" fontId="3" fillId="28" borderId="72" xfId="0" applyNumberFormat="1" applyFont="1" applyFill="1" applyBorder="1" applyAlignment="1">
      <alignment horizontal="center" vertical="center"/>
    </xf>
    <xf numFmtId="49" fontId="15" fillId="28" borderId="72" xfId="0" applyNumberFormat="1" applyFont="1" applyFill="1" applyBorder="1" applyAlignment="1">
      <alignment horizontal="center" vertical="center"/>
    </xf>
    <xf numFmtId="0" fontId="15" fillId="28" borderId="36" xfId="0" applyFont="1" applyFill="1" applyBorder="1">
      <alignment vertical="center"/>
    </xf>
    <xf numFmtId="49" fontId="3" fillId="28" borderId="15" xfId="0" applyNumberFormat="1" applyFont="1" applyFill="1" applyBorder="1" applyAlignment="1">
      <alignment horizontal="center" vertical="center"/>
    </xf>
    <xf numFmtId="0" fontId="3" fillId="28" borderId="34" xfId="0" applyFont="1" applyFill="1" applyBorder="1">
      <alignment vertical="center"/>
    </xf>
    <xf numFmtId="49" fontId="15" fillId="11" borderId="15" xfId="0" applyNumberFormat="1" applyFont="1" applyFill="1" applyBorder="1" applyAlignment="1">
      <alignment horizontal="center" vertical="center"/>
    </xf>
    <xf numFmtId="49" fontId="15" fillId="11" borderId="72" xfId="0" applyNumberFormat="1" applyFont="1" applyFill="1" applyBorder="1" applyAlignment="1">
      <alignment horizontal="center" vertical="center"/>
    </xf>
    <xf numFmtId="49" fontId="15" fillId="29" borderId="15" xfId="0" applyNumberFormat="1" applyFont="1" applyFill="1" applyBorder="1" applyAlignment="1">
      <alignment horizontal="center" vertical="center"/>
    </xf>
    <xf numFmtId="49" fontId="15" fillId="16" borderId="15" xfId="0" applyNumberFormat="1" applyFont="1" applyFill="1" applyBorder="1" applyAlignment="1">
      <alignment horizontal="center" vertical="center"/>
    </xf>
    <xf numFmtId="0" fontId="15" fillId="11" borderId="40" xfId="0" applyFont="1" applyFill="1" applyBorder="1" applyAlignment="1">
      <alignment horizontal="left" vertical="center"/>
    </xf>
    <xf numFmtId="0" fontId="15" fillId="0" borderId="40" xfId="0" applyFont="1" applyFill="1" applyBorder="1" applyAlignment="1">
      <alignment horizontal="left" vertical="center"/>
    </xf>
    <xf numFmtId="0" fontId="15" fillId="6" borderId="40" xfId="0" applyFont="1" applyFill="1" applyBorder="1" applyAlignment="1">
      <alignment horizontal="left" vertical="center"/>
    </xf>
    <xf numFmtId="0" fontId="18" fillId="11" borderId="40" xfId="0" applyFont="1" applyFill="1" applyBorder="1" applyAlignment="1">
      <alignment horizontal="center" vertical="center"/>
    </xf>
    <xf numFmtId="0" fontId="15" fillId="6" borderId="40" xfId="0" applyFont="1" applyFill="1" applyBorder="1" applyAlignment="1">
      <alignment horizontal="center" vertical="center"/>
    </xf>
    <xf numFmtId="0" fontId="15" fillId="11" borderId="31" xfId="0" applyFont="1" applyFill="1" applyBorder="1" applyAlignment="1">
      <alignment horizontal="left" vertical="center"/>
    </xf>
    <xf numFmtId="0" fontId="15" fillId="0" borderId="31" xfId="0" applyFont="1" applyFill="1" applyBorder="1" applyAlignment="1">
      <alignment horizontal="left" vertical="center"/>
    </xf>
    <xf numFmtId="0" fontId="15" fillId="6" borderId="31" xfId="0" applyFont="1" applyFill="1" applyBorder="1" applyAlignment="1">
      <alignment horizontal="left" vertical="center"/>
    </xf>
    <xf numFmtId="0" fontId="18" fillId="11" borderId="31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/>
    </xf>
    <xf numFmtId="0" fontId="15" fillId="6" borderId="32" xfId="0" applyFont="1" applyFill="1" applyBorder="1" applyAlignment="1">
      <alignment horizontal="left" vertical="center"/>
    </xf>
    <xf numFmtId="0" fontId="18" fillId="11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16" borderId="30" xfId="0" applyFont="1" applyFill="1" applyBorder="1" applyAlignment="1">
      <alignment horizontal="left" vertical="center"/>
    </xf>
    <xf numFmtId="0" fontId="15" fillId="0" borderId="30" xfId="0" applyFont="1" applyFill="1" applyBorder="1" applyAlignment="1">
      <alignment horizontal="left" vertical="center"/>
    </xf>
    <xf numFmtId="0" fontId="15" fillId="6" borderId="30" xfId="0" applyFont="1" applyFill="1" applyBorder="1" applyAlignment="1">
      <alignment horizontal="left" vertical="center"/>
    </xf>
    <xf numFmtId="0" fontId="18" fillId="16" borderId="30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15" fillId="16" borderId="31" xfId="0" applyFont="1" applyFill="1" applyBorder="1" applyAlignment="1">
      <alignment horizontal="left" vertical="center"/>
    </xf>
    <xf numFmtId="0" fontId="18" fillId="16" borderId="31" xfId="0" applyFont="1" applyFill="1" applyBorder="1" applyAlignment="1">
      <alignment horizontal="center" vertical="center"/>
    </xf>
    <xf numFmtId="0" fontId="15" fillId="11" borderId="30" xfId="0" applyFont="1" applyFill="1" applyBorder="1" applyAlignment="1">
      <alignment horizontal="left" vertical="center"/>
    </xf>
    <xf numFmtId="0" fontId="18" fillId="11" borderId="30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29" borderId="31" xfId="0" applyFont="1" applyFill="1" applyBorder="1" applyAlignment="1">
      <alignment horizontal="left" vertical="center"/>
    </xf>
    <xf numFmtId="0" fontId="18" fillId="29" borderId="31" xfId="0" applyFont="1" applyFill="1" applyBorder="1" applyAlignment="1">
      <alignment horizontal="center" vertical="center"/>
    </xf>
    <xf numFmtId="0" fontId="15" fillId="29" borderId="30" xfId="0" applyFont="1" applyFill="1" applyBorder="1" applyAlignment="1">
      <alignment horizontal="left" vertical="center"/>
    </xf>
    <xf numFmtId="0" fontId="18" fillId="29" borderId="30" xfId="0" applyFont="1" applyFill="1" applyBorder="1" applyAlignment="1">
      <alignment horizontal="center" vertical="center"/>
    </xf>
    <xf numFmtId="0" fontId="15" fillId="11" borderId="40" xfId="0" applyFont="1" applyFill="1" applyBorder="1" applyAlignment="1">
      <alignment vertical="center"/>
    </xf>
    <xf numFmtId="0" fontId="15" fillId="11" borderId="73" xfId="0" applyFont="1" applyFill="1" applyBorder="1">
      <alignment vertical="center"/>
    </xf>
    <xf numFmtId="0" fontId="15" fillId="11" borderId="31" xfId="0" applyFont="1" applyFill="1" applyBorder="1">
      <alignment vertical="center"/>
    </xf>
    <xf numFmtId="0" fontId="15" fillId="11" borderId="31" xfId="0" applyFont="1" applyFill="1" applyBorder="1" applyAlignment="1">
      <alignment vertical="center"/>
    </xf>
    <xf numFmtId="0" fontId="15" fillId="11" borderId="74" xfId="0" applyFont="1" applyFill="1" applyBorder="1">
      <alignment vertical="center"/>
    </xf>
    <xf numFmtId="0" fontId="15" fillId="11" borderId="32" xfId="0" applyFont="1" applyFill="1" applyBorder="1">
      <alignment vertical="center"/>
    </xf>
    <xf numFmtId="0" fontId="15" fillId="11" borderId="32" xfId="0" applyFont="1" applyFill="1" applyBorder="1" applyAlignment="1">
      <alignment vertical="center"/>
    </xf>
    <xf numFmtId="0" fontId="15" fillId="11" borderId="75" xfId="0" applyFont="1" applyFill="1" applyBorder="1">
      <alignment vertical="center"/>
    </xf>
    <xf numFmtId="0" fontId="15" fillId="16" borderId="30" xfId="0" applyFont="1" applyFill="1" applyBorder="1" applyAlignment="1">
      <alignment vertical="center"/>
    </xf>
    <xf numFmtId="0" fontId="15" fillId="16" borderId="76" xfId="0" applyFont="1" applyFill="1" applyBorder="1">
      <alignment vertical="center"/>
    </xf>
    <xf numFmtId="0" fontId="15" fillId="16" borderId="31" xfId="0" applyFont="1" applyFill="1" applyBorder="1">
      <alignment vertical="center"/>
    </xf>
    <xf numFmtId="0" fontId="15" fillId="16" borderId="31" xfId="0" applyFont="1" applyFill="1" applyBorder="1" applyAlignment="1">
      <alignment vertical="center"/>
    </xf>
    <xf numFmtId="0" fontId="15" fillId="16" borderId="74" xfId="0" applyFont="1" applyFill="1" applyBorder="1">
      <alignment vertical="center"/>
    </xf>
    <xf numFmtId="0" fontId="15" fillId="11" borderId="30" xfId="0" applyFont="1" applyFill="1" applyBorder="1">
      <alignment vertical="center"/>
    </xf>
    <xf numFmtId="0" fontId="15" fillId="11" borderId="30" xfId="0" applyFont="1" applyFill="1" applyBorder="1" applyAlignment="1">
      <alignment vertical="center"/>
    </xf>
    <xf numFmtId="0" fontId="15" fillId="11" borderId="76" xfId="0" applyFont="1" applyFill="1" applyBorder="1">
      <alignment vertical="center"/>
    </xf>
    <xf numFmtId="0" fontId="15" fillId="29" borderId="31" xfId="0" applyFont="1" applyFill="1" applyBorder="1">
      <alignment vertical="center"/>
    </xf>
    <xf numFmtId="0" fontId="15" fillId="29" borderId="31" xfId="0" applyFont="1" applyFill="1" applyBorder="1" applyAlignment="1">
      <alignment vertical="center"/>
    </xf>
    <xf numFmtId="0" fontId="15" fillId="29" borderId="74" xfId="0" applyFont="1" applyFill="1" applyBorder="1">
      <alignment vertical="center"/>
    </xf>
    <xf numFmtId="0" fontId="15" fillId="29" borderId="30" xfId="0" applyFont="1" applyFill="1" applyBorder="1">
      <alignment vertical="center"/>
    </xf>
    <xf numFmtId="0" fontId="15" fillId="29" borderId="30" xfId="0" applyFont="1" applyFill="1" applyBorder="1" applyAlignment="1">
      <alignment vertical="center"/>
    </xf>
    <xf numFmtId="0" fontId="15" fillId="29" borderId="76" xfId="0" applyFont="1" applyFill="1" applyBorder="1">
      <alignment vertical="center"/>
    </xf>
    <xf numFmtId="0" fontId="15" fillId="16" borderId="30" xfId="0" applyFont="1" applyFill="1" applyBorder="1">
      <alignment vertical="center"/>
    </xf>
    <xf numFmtId="0" fontId="15" fillId="16" borderId="74" xfId="0" applyFont="1" applyFill="1" applyBorder="1" applyAlignment="1">
      <alignment vertical="center"/>
    </xf>
    <xf numFmtId="49" fontId="3" fillId="11" borderId="15" xfId="0" applyNumberFormat="1" applyFont="1" applyFill="1" applyBorder="1" applyAlignment="1">
      <alignment horizontal="center" vertical="center"/>
    </xf>
    <xf numFmtId="49" fontId="15" fillId="29" borderId="12" xfId="0" applyNumberFormat="1" applyFont="1" applyFill="1" applyBorder="1" applyAlignment="1">
      <alignment horizontal="center" vertical="center"/>
    </xf>
    <xf numFmtId="0" fontId="15" fillId="29" borderId="32" xfId="0" applyFont="1" applyFill="1" applyBorder="1" applyAlignment="1">
      <alignment horizontal="center" vertical="center"/>
    </xf>
    <xf numFmtId="49" fontId="15" fillId="29" borderId="72" xfId="0" applyNumberFormat="1" applyFont="1" applyFill="1" applyBorder="1" applyAlignment="1">
      <alignment horizontal="center" vertical="center"/>
    </xf>
    <xf numFmtId="49" fontId="3" fillId="16" borderId="15" xfId="0" applyNumberFormat="1" applyFont="1" applyFill="1" applyBorder="1" applyAlignment="1">
      <alignment horizontal="center" vertical="center"/>
    </xf>
    <xf numFmtId="49" fontId="15" fillId="11" borderId="12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0" fontId="3" fillId="11" borderId="35" xfId="0" applyFont="1" applyFill="1" applyBorder="1">
      <alignment vertical="center"/>
    </xf>
    <xf numFmtId="0" fontId="15" fillId="29" borderId="32" xfId="0" applyFont="1" applyFill="1" applyBorder="1" applyAlignment="1">
      <alignment horizontal="left" vertical="center"/>
    </xf>
    <xf numFmtId="0" fontId="18" fillId="29" borderId="32" xfId="0" applyFont="1" applyFill="1" applyBorder="1" applyAlignment="1">
      <alignment horizontal="center" vertical="center"/>
    </xf>
    <xf numFmtId="0" fontId="15" fillId="29" borderId="32" xfId="0" applyFont="1" applyFill="1" applyBorder="1" applyAlignment="1">
      <alignment vertical="center"/>
    </xf>
    <xf numFmtId="0" fontId="15" fillId="29" borderId="75" xfId="0" applyFont="1" applyFill="1" applyBorder="1">
      <alignment vertical="center"/>
    </xf>
    <xf numFmtId="0" fontId="9" fillId="0" borderId="0" xfId="0" applyFont="1">
      <alignment vertical="center"/>
    </xf>
    <xf numFmtId="0" fontId="6" fillId="0" borderId="0" xfId="0" applyFont="1" applyFill="1">
      <alignment vertical="center"/>
    </xf>
    <xf numFmtId="0" fontId="7" fillId="0" borderId="77" xfId="0" applyFont="1" applyFill="1" applyBorder="1">
      <alignment vertical="center"/>
    </xf>
    <xf numFmtId="49" fontId="7" fillId="11" borderId="78" xfId="0" applyNumberFormat="1" applyFont="1" applyFill="1" applyBorder="1" applyAlignment="1">
      <alignment horizontal="center" vertical="center"/>
    </xf>
    <xf numFmtId="0" fontId="5" fillId="11" borderId="78" xfId="0" applyFont="1" applyFill="1" applyBorder="1" applyAlignment="1">
      <alignment vertic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left" vertical="center"/>
    </xf>
    <xf numFmtId="0" fontId="7" fillId="0" borderId="81" xfId="0" applyFont="1" applyFill="1" applyBorder="1">
      <alignment vertical="center"/>
    </xf>
    <xf numFmtId="49" fontId="7" fillId="11" borderId="82" xfId="0" applyNumberFormat="1" applyFont="1" applyFill="1" applyBorder="1" applyAlignment="1">
      <alignment horizontal="center" vertical="center"/>
    </xf>
    <xf numFmtId="0" fontId="5" fillId="11" borderId="82" xfId="0" applyFont="1" applyFill="1" applyBorder="1" applyAlignment="1">
      <alignment vertical="center"/>
    </xf>
    <xf numFmtId="0" fontId="5" fillId="11" borderId="82" xfId="0" applyFont="1" applyFill="1" applyBorder="1" applyAlignment="1">
      <alignment horizontal="center" vertical="center"/>
    </xf>
    <xf numFmtId="0" fontId="5" fillId="11" borderId="83" xfId="0" applyFont="1" applyFill="1" applyBorder="1" applyAlignment="1">
      <alignment horizontal="center" vertical="center"/>
    </xf>
    <xf numFmtId="0" fontId="5" fillId="11" borderId="84" xfId="0" applyFont="1" applyFill="1" applyBorder="1" applyAlignment="1">
      <alignment horizontal="left" vertical="center"/>
    </xf>
    <xf numFmtId="49" fontId="5" fillId="11" borderId="82" xfId="0" applyNumberFormat="1" applyFont="1" applyFill="1" applyBorder="1" applyAlignment="1">
      <alignment horizontal="center" vertical="center"/>
    </xf>
    <xf numFmtId="0" fontId="7" fillId="12" borderId="81" xfId="0" applyFont="1" applyFill="1" applyBorder="1">
      <alignment vertical="center"/>
    </xf>
    <xf numFmtId="0" fontId="7" fillId="0" borderId="85" xfId="0" applyFont="1" applyFill="1" applyBorder="1">
      <alignment vertical="center"/>
    </xf>
    <xf numFmtId="49" fontId="5" fillId="11" borderId="86" xfId="0" applyNumberFormat="1" applyFont="1" applyFill="1" applyBorder="1" applyAlignment="1">
      <alignment horizontal="center" vertical="center"/>
    </xf>
    <xf numFmtId="0" fontId="5" fillId="11" borderId="86" xfId="0" applyFont="1" applyFill="1" applyBorder="1" applyAlignment="1">
      <alignment vertical="center"/>
    </xf>
    <xf numFmtId="0" fontId="5" fillId="11" borderId="86" xfId="0" applyFont="1" applyFill="1" applyBorder="1" applyAlignment="1">
      <alignment horizontal="center" vertical="center"/>
    </xf>
    <xf numFmtId="0" fontId="5" fillId="11" borderId="87" xfId="0" applyFont="1" applyFill="1" applyBorder="1" applyAlignment="1">
      <alignment horizontal="center" vertical="center"/>
    </xf>
    <xf numFmtId="0" fontId="20" fillId="0" borderId="88" xfId="0" applyFont="1" applyFill="1" applyBorder="1">
      <alignment vertical="center"/>
    </xf>
    <xf numFmtId="0" fontId="9" fillId="25" borderId="89" xfId="0" applyFont="1" applyFill="1" applyBorder="1" applyAlignment="1">
      <alignment horizontal="center" vertical="center"/>
    </xf>
    <xf numFmtId="0" fontId="9" fillId="25" borderId="89" xfId="0" applyFont="1" applyFill="1" applyBorder="1" applyAlignment="1">
      <alignment vertical="center"/>
    </xf>
    <xf numFmtId="0" fontId="9" fillId="25" borderId="90" xfId="0" applyFont="1" applyFill="1" applyBorder="1" applyAlignment="1">
      <alignment horizontal="center" vertical="center"/>
    </xf>
    <xf numFmtId="0" fontId="9" fillId="6" borderId="84" xfId="0" applyFont="1" applyFill="1" applyBorder="1" applyAlignment="1">
      <alignment horizontal="left" vertical="center"/>
    </xf>
    <xf numFmtId="0" fontId="20" fillId="0" borderId="81" xfId="0" applyFont="1" applyFill="1" applyBorder="1">
      <alignment vertical="center"/>
    </xf>
    <xf numFmtId="0" fontId="9" fillId="25" borderId="82" xfId="0" applyFont="1" applyFill="1" applyBorder="1" applyAlignment="1">
      <alignment horizontal="center" vertical="center"/>
    </xf>
    <xf numFmtId="0" fontId="9" fillId="25" borderId="82" xfId="0" applyFont="1" applyFill="1" applyBorder="1" applyAlignment="1">
      <alignment vertical="center"/>
    </xf>
    <xf numFmtId="0" fontId="9" fillId="25" borderId="83" xfId="0" applyFont="1" applyFill="1" applyBorder="1" applyAlignment="1">
      <alignment horizontal="center" vertical="center"/>
    </xf>
    <xf numFmtId="0" fontId="20" fillId="12" borderId="81" xfId="0" applyFont="1" applyFill="1" applyBorder="1">
      <alignment vertical="center"/>
    </xf>
    <xf numFmtId="0" fontId="20" fillId="25" borderId="82" xfId="0" applyFont="1" applyFill="1" applyBorder="1" applyAlignment="1">
      <alignment horizontal="center" vertical="center"/>
    </xf>
    <xf numFmtId="0" fontId="20" fillId="0" borderId="85" xfId="0" applyFont="1" applyFill="1" applyBorder="1">
      <alignment vertical="center"/>
    </xf>
    <xf numFmtId="0" fontId="9" fillId="25" borderId="86" xfId="0" applyFont="1" applyFill="1" applyBorder="1" applyAlignment="1">
      <alignment horizontal="center" vertical="center"/>
    </xf>
    <xf numFmtId="0" fontId="9" fillId="25" borderId="86" xfId="0" applyFont="1" applyFill="1" applyBorder="1" applyAlignment="1">
      <alignment vertical="center"/>
    </xf>
    <xf numFmtId="0" fontId="9" fillId="25" borderId="87" xfId="0" applyFont="1" applyFill="1" applyBorder="1" applyAlignment="1">
      <alignment horizontal="center" vertical="center"/>
    </xf>
    <xf numFmtId="0" fontId="7" fillId="0" borderId="88" xfId="0" applyFont="1" applyFill="1" applyBorder="1">
      <alignment vertical="center"/>
    </xf>
    <xf numFmtId="0" fontId="5" fillId="16" borderId="89" xfId="0" applyFont="1" applyFill="1" applyBorder="1" applyAlignment="1">
      <alignment horizontal="center" vertical="center"/>
    </xf>
    <xf numFmtId="0" fontId="5" fillId="16" borderId="89" xfId="0" applyFont="1" applyFill="1" applyBorder="1" applyAlignment="1">
      <alignment vertical="center"/>
    </xf>
    <xf numFmtId="0" fontId="5" fillId="16" borderId="90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left" vertical="center"/>
    </xf>
    <xf numFmtId="0" fontId="5" fillId="16" borderId="82" xfId="0" applyFont="1" applyFill="1" applyBorder="1" applyAlignment="1">
      <alignment horizontal="center" vertical="center"/>
    </xf>
    <xf numFmtId="0" fontId="5" fillId="16" borderId="82" xfId="0" applyFont="1" applyFill="1" applyBorder="1" applyAlignment="1">
      <alignment vertical="center"/>
    </xf>
    <xf numFmtId="0" fontId="5" fillId="16" borderId="83" xfId="0" applyFont="1" applyFill="1" applyBorder="1" applyAlignment="1">
      <alignment horizontal="center" vertical="center"/>
    </xf>
    <xf numFmtId="0" fontId="7" fillId="0" borderId="91" xfId="0" applyFont="1" applyFill="1" applyBorder="1">
      <alignment vertical="center"/>
    </xf>
    <xf numFmtId="0" fontId="5" fillId="16" borderId="92" xfId="0" applyFont="1" applyFill="1" applyBorder="1" applyAlignment="1">
      <alignment horizontal="center" vertical="center"/>
    </xf>
    <xf numFmtId="0" fontId="5" fillId="16" borderId="92" xfId="0" applyFont="1" applyFill="1" applyBorder="1" applyAlignment="1">
      <alignment vertical="center"/>
    </xf>
    <xf numFmtId="0" fontId="5" fillId="16" borderId="93" xfId="0" applyFont="1" applyFill="1" applyBorder="1" applyAlignment="1">
      <alignment horizontal="center" vertical="center"/>
    </xf>
    <xf numFmtId="0" fontId="6" fillId="0" borderId="94" xfId="0" applyFont="1" applyFill="1" applyBorder="1">
      <alignment vertical="center"/>
    </xf>
    <xf numFmtId="0" fontId="0" fillId="30" borderId="95" xfId="0" applyFill="1" applyBorder="1">
      <alignment vertical="center"/>
    </xf>
    <xf numFmtId="0" fontId="0" fillId="30" borderId="94" xfId="0" applyFill="1" applyBorder="1">
      <alignment vertical="center"/>
    </xf>
    <xf numFmtId="0" fontId="0" fillId="30" borderId="94" xfId="0" applyFill="1" applyBorder="1" applyAlignment="1">
      <alignment horizontal="center" vertical="center"/>
    </xf>
    <xf numFmtId="0" fontId="0" fillId="30" borderId="96" xfId="0" applyFill="1" applyBorder="1" applyAlignment="1">
      <alignment horizontal="center" vertical="center"/>
    </xf>
    <xf numFmtId="0" fontId="6" fillId="0" borderId="97" xfId="0" applyFont="1" applyFill="1" applyBorder="1">
      <alignment vertical="center"/>
    </xf>
    <xf numFmtId="0" fontId="0" fillId="30" borderId="98" xfId="0" applyFill="1" applyBorder="1">
      <alignment vertical="center"/>
    </xf>
    <xf numFmtId="0" fontId="0" fillId="30" borderId="97" xfId="0" applyFill="1" applyBorder="1">
      <alignment vertical="center"/>
    </xf>
    <xf numFmtId="0" fontId="0" fillId="30" borderId="97" xfId="0" applyFill="1" applyBorder="1" applyAlignment="1">
      <alignment horizontal="center" vertical="center"/>
    </xf>
    <xf numFmtId="0" fontId="0" fillId="30" borderId="99" xfId="0" applyFill="1" applyBorder="1" applyAlignment="1">
      <alignment horizontal="center" vertical="center"/>
    </xf>
    <xf numFmtId="0" fontId="6" fillId="0" borderId="100" xfId="0" applyFont="1" applyFill="1" applyBorder="1">
      <alignment vertical="center"/>
    </xf>
    <xf numFmtId="0" fontId="0" fillId="30" borderId="101" xfId="0" applyFill="1" applyBorder="1">
      <alignment vertical="center"/>
    </xf>
    <xf numFmtId="0" fontId="0" fillId="30" borderId="100" xfId="0" applyFill="1" applyBorder="1">
      <alignment vertical="center"/>
    </xf>
    <xf numFmtId="0" fontId="0" fillId="30" borderId="100" xfId="0" applyFill="1" applyBorder="1" applyAlignment="1">
      <alignment horizontal="center" vertical="center"/>
    </xf>
    <xf numFmtId="0" fontId="0" fillId="30" borderId="102" xfId="0" applyFill="1" applyBorder="1" applyAlignment="1">
      <alignment horizontal="center" vertical="center"/>
    </xf>
    <xf numFmtId="0" fontId="5" fillId="11" borderId="103" xfId="0" applyFont="1" applyFill="1" applyBorder="1" applyAlignment="1">
      <alignment horizontal="left" vertical="center"/>
    </xf>
    <xf numFmtId="9" fontId="5" fillId="11" borderId="103" xfId="0" applyNumberFormat="1" applyFont="1" applyFill="1" applyBorder="1" applyAlignment="1">
      <alignment horizontal="center" vertical="center"/>
    </xf>
    <xf numFmtId="0" fontId="5" fillId="11" borderId="103" xfId="0" applyFont="1" applyFill="1" applyBorder="1" applyAlignment="1">
      <alignment vertical="center"/>
    </xf>
    <xf numFmtId="0" fontId="7" fillId="11" borderId="103" xfId="0" applyFont="1" applyFill="1" applyBorder="1" applyAlignment="1">
      <alignment horizontal="center" vertical="center"/>
    </xf>
    <xf numFmtId="0" fontId="5" fillId="11" borderId="103" xfId="0" applyFont="1" applyFill="1" applyBorder="1" applyAlignment="1">
      <alignment horizontal="center" vertical="center"/>
    </xf>
    <xf numFmtId="0" fontId="5" fillId="11" borderId="82" xfId="0" applyFont="1" applyFill="1" applyBorder="1" applyAlignment="1">
      <alignment horizontal="left" vertical="center"/>
    </xf>
    <xf numFmtId="9" fontId="5" fillId="11" borderId="82" xfId="0" applyNumberFormat="1" applyFont="1" applyFill="1" applyBorder="1" applyAlignment="1">
      <alignment horizontal="center" vertical="center"/>
    </xf>
    <xf numFmtId="0" fontId="7" fillId="11" borderId="82" xfId="0" applyFont="1" applyFill="1" applyBorder="1" applyAlignment="1">
      <alignment horizontal="center" vertical="center"/>
    </xf>
    <xf numFmtId="0" fontId="9" fillId="6" borderId="82" xfId="0" applyFont="1" applyFill="1" applyBorder="1" applyAlignment="1">
      <alignment horizontal="left" vertical="center"/>
    </xf>
    <xf numFmtId="9" fontId="9" fillId="6" borderId="82" xfId="0" applyNumberFormat="1" applyFont="1" applyFill="1" applyBorder="1" applyAlignment="1">
      <alignment horizontal="center" vertical="center"/>
    </xf>
    <xf numFmtId="0" fontId="9" fillId="6" borderId="82" xfId="0" applyFont="1" applyFill="1" applyBorder="1" applyAlignment="1">
      <alignment vertical="center"/>
    </xf>
    <xf numFmtId="0" fontId="20" fillId="0" borderId="82" xfId="0" applyFont="1" applyFill="1" applyBorder="1" applyAlignment="1">
      <alignment horizontal="center" vertical="center"/>
    </xf>
    <xf numFmtId="0" fontId="5" fillId="0" borderId="82" xfId="0" applyFont="1" applyFill="1" applyBorder="1" applyAlignment="1">
      <alignment horizontal="center" vertical="center"/>
    </xf>
    <xf numFmtId="0" fontId="5" fillId="6" borderId="82" xfId="0" applyFont="1" applyFill="1" applyBorder="1" applyAlignment="1">
      <alignment horizontal="left" vertical="center"/>
    </xf>
    <xf numFmtId="9" fontId="5" fillId="6" borderId="82" xfId="0" applyNumberFormat="1" applyFont="1" applyFill="1" applyBorder="1" applyAlignment="1">
      <alignment horizontal="center" vertical="center"/>
    </xf>
    <xf numFmtId="0" fontId="5" fillId="6" borderId="82" xfId="0" applyFont="1" applyFill="1" applyBorder="1" applyAlignment="1">
      <alignment vertical="center"/>
    </xf>
    <xf numFmtId="0" fontId="7" fillId="0" borderId="82" xfId="0" applyFont="1" applyFill="1" applyBorder="1" applyAlignment="1">
      <alignment horizontal="center" vertical="center"/>
    </xf>
    <xf numFmtId="0" fontId="5" fillId="11" borderId="103" xfId="0" applyFont="1" applyFill="1" applyBorder="1">
      <alignment vertical="center"/>
    </xf>
    <xf numFmtId="0" fontId="5" fillId="11" borderId="104" xfId="0" applyFont="1" applyFill="1" applyBorder="1">
      <alignment vertical="center"/>
    </xf>
    <xf numFmtId="0" fontId="5" fillId="0" borderId="77" xfId="0" applyFont="1" applyFill="1" applyBorder="1">
      <alignment vertical="center"/>
    </xf>
    <xf numFmtId="0" fontId="5" fillId="11" borderId="82" xfId="0" applyFont="1" applyFill="1" applyBorder="1">
      <alignment vertical="center"/>
    </xf>
    <xf numFmtId="0" fontId="5" fillId="11" borderId="105" xfId="0" applyFont="1" applyFill="1" applyBorder="1">
      <alignment vertical="center"/>
    </xf>
    <xf numFmtId="0" fontId="5" fillId="0" borderId="81" xfId="0" applyFont="1" applyFill="1" applyBorder="1">
      <alignment vertical="center"/>
    </xf>
    <xf numFmtId="0" fontId="21" fillId="0" borderId="81" xfId="0" applyFont="1" applyFill="1" applyBorder="1">
      <alignment vertical="center"/>
    </xf>
    <xf numFmtId="0" fontId="5" fillId="11" borderId="105" xfId="0" applyFont="1" applyFill="1" applyBorder="1" applyAlignment="1">
      <alignment vertical="center"/>
    </xf>
    <xf numFmtId="0" fontId="5" fillId="12" borderId="81" xfId="0" applyFont="1" applyFill="1" applyBorder="1">
      <alignment vertical="center"/>
    </xf>
    <xf numFmtId="0" fontId="5" fillId="0" borderId="82" xfId="0" applyFont="1" applyBorder="1">
      <alignment vertical="center"/>
    </xf>
    <xf numFmtId="0" fontId="5" fillId="0" borderId="105" xfId="0" applyFont="1" applyBorder="1">
      <alignment vertical="center"/>
    </xf>
    <xf numFmtId="0" fontId="5" fillId="0" borderId="85" xfId="0" applyFont="1" applyFill="1" applyBorder="1">
      <alignment vertical="center"/>
    </xf>
    <xf numFmtId="0" fontId="5" fillId="0" borderId="88" xfId="0" applyFont="1" applyFill="1" applyBorder="1">
      <alignment vertical="center"/>
    </xf>
    <xf numFmtId="0" fontId="5" fillId="6" borderId="105" xfId="0" applyFont="1" applyFill="1" applyBorder="1" applyAlignment="1">
      <alignment vertical="center"/>
    </xf>
    <xf numFmtId="0" fontId="5" fillId="0" borderId="106" xfId="0" applyFont="1" applyFill="1" applyBorder="1" applyAlignment="1">
      <alignment vertical="center"/>
    </xf>
    <xf numFmtId="0" fontId="0" fillId="0" borderId="107" xfId="0" applyFill="1" applyBorder="1">
      <alignment vertical="center"/>
    </xf>
    <xf numFmtId="0" fontId="0" fillId="0" borderId="97" xfId="0" applyFill="1" applyBorder="1">
      <alignment vertical="center"/>
    </xf>
    <xf numFmtId="0" fontId="0" fillId="0" borderId="100" xfId="0" applyFill="1" applyBorder="1">
      <alignment vertical="center"/>
    </xf>
    <xf numFmtId="49" fontId="21" fillId="11" borderId="82" xfId="0" applyNumberFormat="1" applyFont="1" applyFill="1" applyBorder="1" applyAlignment="1">
      <alignment horizontal="center" vertical="center"/>
    </xf>
    <xf numFmtId="0" fontId="5" fillId="11" borderId="108" xfId="0" applyFont="1" applyFill="1" applyBorder="1" applyAlignment="1">
      <alignment horizontal="left" vertical="center"/>
    </xf>
    <xf numFmtId="0" fontId="5" fillId="11" borderId="86" xfId="0" applyFont="1" applyFill="1" applyBorder="1" applyAlignment="1">
      <alignment horizontal="left" vertical="center"/>
    </xf>
    <xf numFmtId="0" fontId="5" fillId="25" borderId="89" xfId="0" applyFont="1" applyFill="1" applyBorder="1" applyAlignment="1">
      <alignment horizontal="center" vertical="center"/>
    </xf>
    <xf numFmtId="0" fontId="5" fillId="25" borderId="89" xfId="0" applyFont="1" applyFill="1" applyBorder="1" applyAlignment="1">
      <alignment vertical="center"/>
    </xf>
    <xf numFmtId="0" fontId="5" fillId="25" borderId="90" xfId="0" applyFont="1" applyFill="1" applyBorder="1" applyAlignment="1">
      <alignment horizontal="center" vertical="center"/>
    </xf>
    <xf numFmtId="0" fontId="5" fillId="6" borderId="109" xfId="0" applyFont="1" applyFill="1" applyBorder="1" applyAlignment="1">
      <alignment horizontal="left" vertical="center"/>
    </xf>
    <xf numFmtId="0" fontId="5" fillId="6" borderId="89" xfId="0" applyFont="1" applyFill="1" applyBorder="1" applyAlignment="1">
      <alignment horizontal="left" vertical="center"/>
    </xf>
    <xf numFmtId="0" fontId="5" fillId="25" borderId="82" xfId="0" applyFont="1" applyFill="1" applyBorder="1" applyAlignment="1">
      <alignment horizontal="center" vertical="center"/>
    </xf>
    <xf numFmtId="0" fontId="5" fillId="25" borderId="82" xfId="0" applyFont="1" applyFill="1" applyBorder="1" applyAlignment="1">
      <alignment vertical="center"/>
    </xf>
    <xf numFmtId="0" fontId="5" fillId="25" borderId="83" xfId="0" applyFont="1" applyFill="1" applyBorder="1" applyAlignment="1">
      <alignment horizontal="center" vertical="center"/>
    </xf>
    <xf numFmtId="0" fontId="7" fillId="25" borderId="82" xfId="0" applyFont="1" applyFill="1" applyBorder="1" applyAlignment="1">
      <alignment horizontal="center" vertical="center"/>
    </xf>
    <xf numFmtId="0" fontId="5" fillId="25" borderId="86" xfId="0" applyFont="1" applyFill="1" applyBorder="1" applyAlignment="1">
      <alignment horizontal="center" vertical="center"/>
    </xf>
    <xf numFmtId="0" fontId="5" fillId="25" borderId="86" xfId="0" applyFont="1" applyFill="1" applyBorder="1" applyAlignment="1">
      <alignment vertical="center"/>
    </xf>
    <xf numFmtId="0" fontId="5" fillId="25" borderId="87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left" vertical="center"/>
    </xf>
    <xf numFmtId="0" fontId="5" fillId="16" borderId="110" xfId="0" applyFont="1" applyFill="1" applyBorder="1" applyAlignment="1">
      <alignment horizontal="center" vertical="center"/>
    </xf>
    <xf numFmtId="0" fontId="5" fillId="16" borderId="110" xfId="0" applyFont="1" applyFill="1" applyBorder="1" applyAlignment="1">
      <alignment vertical="center"/>
    </xf>
    <xf numFmtId="0" fontId="5" fillId="16" borderId="111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30" borderId="112" xfId="0" applyFill="1" applyBorder="1">
      <alignment vertical="center"/>
    </xf>
    <xf numFmtId="0" fontId="0" fillId="30" borderId="107" xfId="0" applyFill="1" applyBorder="1">
      <alignment vertical="center"/>
    </xf>
    <xf numFmtId="0" fontId="0" fillId="30" borderId="107" xfId="0" applyFill="1" applyBorder="1" applyAlignment="1">
      <alignment horizontal="left" vertical="center"/>
    </xf>
    <xf numFmtId="0" fontId="0" fillId="30" borderId="97" xfId="0" applyFill="1" applyBorder="1" applyAlignment="1">
      <alignment horizontal="left" vertical="center"/>
    </xf>
    <xf numFmtId="0" fontId="0" fillId="30" borderId="100" xfId="0" applyFill="1" applyBorder="1" applyAlignment="1">
      <alignment horizontal="left" vertical="center"/>
    </xf>
    <xf numFmtId="9" fontId="5" fillId="11" borderId="86" xfId="0" applyNumberFormat="1" applyFont="1" applyFill="1" applyBorder="1" applyAlignment="1">
      <alignment horizontal="center" vertical="center"/>
    </xf>
    <xf numFmtId="0" fontId="7" fillId="11" borderId="86" xfId="0" applyFont="1" applyFill="1" applyBorder="1" applyAlignment="1">
      <alignment horizontal="center" vertical="center"/>
    </xf>
    <xf numFmtId="9" fontId="5" fillId="6" borderId="89" xfId="0" applyNumberFormat="1" applyFont="1" applyFill="1" applyBorder="1" applyAlignment="1">
      <alignment horizontal="center" vertical="center"/>
    </xf>
    <xf numFmtId="0" fontId="5" fillId="6" borderId="89" xfId="0" applyFont="1" applyFill="1" applyBorder="1" applyAlignment="1">
      <alignment vertical="center"/>
    </xf>
    <xf numFmtId="0" fontId="7" fillId="0" borderId="89" xfId="0" applyFont="1" applyFill="1" applyBorder="1" applyAlignment="1">
      <alignment horizontal="center" vertical="center"/>
    </xf>
    <xf numFmtId="0" fontId="5" fillId="6" borderId="89" xfId="0" applyFont="1" applyFill="1" applyBorder="1" applyAlignment="1">
      <alignment horizontal="center" vertical="center"/>
    </xf>
    <xf numFmtId="0" fontId="5" fillId="0" borderId="89" xfId="0" applyFont="1" applyBorder="1">
      <alignment vertical="center"/>
    </xf>
    <xf numFmtId="0" fontId="5" fillId="6" borderId="82" xfId="0" applyFont="1" applyFill="1" applyBorder="1" applyAlignment="1">
      <alignment horizontal="center" vertical="center"/>
    </xf>
    <xf numFmtId="0" fontId="5" fillId="0" borderId="82" xfId="0" applyFont="1" applyFill="1" applyBorder="1">
      <alignment vertical="center"/>
    </xf>
    <xf numFmtId="9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30" borderId="107" xfId="0" applyFill="1" applyBorder="1" applyAlignment="1">
      <alignment horizontal="center" vertical="center"/>
    </xf>
    <xf numFmtId="0" fontId="6" fillId="30" borderId="107" xfId="0" applyFont="1" applyFill="1" applyBorder="1" applyAlignment="1">
      <alignment horizontal="center" vertical="center"/>
    </xf>
    <xf numFmtId="0" fontId="6" fillId="30" borderId="97" xfId="0" applyFont="1" applyFill="1" applyBorder="1" applyAlignment="1">
      <alignment horizontal="center" vertical="center"/>
    </xf>
    <xf numFmtId="0" fontId="6" fillId="30" borderId="100" xfId="0" applyFont="1" applyFill="1" applyBorder="1" applyAlignment="1">
      <alignment horizontal="center" vertical="center"/>
    </xf>
    <xf numFmtId="0" fontId="5" fillId="11" borderId="86" xfId="0" applyFont="1" applyFill="1" applyBorder="1">
      <alignment vertical="center"/>
    </xf>
    <xf numFmtId="0" fontId="5" fillId="11" borderId="113" xfId="0" applyFont="1" applyFill="1" applyBorder="1">
      <alignment vertical="center"/>
    </xf>
    <xf numFmtId="0" fontId="5" fillId="6" borderId="114" xfId="0" applyFont="1" applyFill="1" applyBorder="1" applyAlignment="1">
      <alignment vertical="center"/>
    </xf>
    <xf numFmtId="0" fontId="5" fillId="0" borderId="106" xfId="0" applyFont="1" applyFill="1" applyBorder="1">
      <alignment vertical="center"/>
    </xf>
    <xf numFmtId="0" fontId="5" fillId="6" borderId="27" xfId="0" applyFont="1" applyFill="1" applyBorder="1" applyAlignment="1">
      <alignment vertical="center"/>
    </xf>
    <xf numFmtId="0" fontId="0" fillId="0" borderId="115" xfId="0" applyFill="1" applyBorder="1">
      <alignment vertical="center"/>
    </xf>
    <xf numFmtId="0" fontId="0" fillId="30" borderId="116" xfId="0" applyFill="1" applyBorder="1">
      <alignment vertical="center"/>
    </xf>
    <xf numFmtId="0" fontId="0" fillId="30" borderId="117" xfId="0" applyFill="1" applyBorder="1">
      <alignment vertical="center"/>
    </xf>
    <xf numFmtId="0" fontId="0" fillId="30" borderId="118" xfId="0" applyFill="1" applyBorder="1">
      <alignment vertical="center"/>
    </xf>
    <xf numFmtId="0" fontId="0" fillId="30" borderId="119" xfId="0" applyFill="1" applyBorder="1">
      <alignment vertical="center"/>
    </xf>
    <xf numFmtId="0" fontId="0" fillId="30" borderId="115" xfId="0" applyFill="1" applyBorder="1">
      <alignment vertical="center"/>
    </xf>
    <xf numFmtId="0" fontId="0" fillId="30" borderId="120" xfId="0" applyFill="1" applyBorder="1">
      <alignment vertical="center"/>
    </xf>
    <xf numFmtId="0" fontId="0" fillId="30" borderId="99" xfId="0" applyFill="1" applyBorder="1">
      <alignment vertical="center"/>
    </xf>
    <xf numFmtId="0" fontId="0" fillId="30" borderId="102" xfId="0" applyFill="1" applyBorder="1">
      <alignment vertical="center"/>
    </xf>
    <xf numFmtId="0" fontId="5" fillId="6" borderId="2" xfId="0" applyFont="1" applyFill="1" applyBorder="1" applyAlignment="1">
      <alignment vertical="center"/>
    </xf>
    <xf numFmtId="0" fontId="5" fillId="0" borderId="91" xfId="0" applyFont="1" applyFill="1" applyBorder="1" applyAlignment="1">
      <alignment vertical="center"/>
    </xf>
    <xf numFmtId="0" fontId="5" fillId="6" borderId="13" xfId="0" applyFont="1" applyFill="1" applyBorder="1" applyAlignment="1">
      <alignment horizontal="left" vertical="center"/>
    </xf>
    <xf numFmtId="0" fontId="5" fillId="6" borderId="16" xfId="0" applyFont="1" applyFill="1" applyBorder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19" fillId="31" borderId="121" xfId="0" applyFont="1" applyFill="1" applyBorder="1" applyAlignment="1" applyProtection="1">
      <alignment horizontal="center" vertical="center" wrapText="1"/>
    </xf>
    <xf numFmtId="0" fontId="19" fillId="32" borderId="122" xfId="0" applyFont="1" applyFill="1" applyBorder="1" applyAlignment="1" applyProtection="1">
      <alignment horizontal="center" vertical="center" wrapText="1"/>
    </xf>
    <xf numFmtId="0" fontId="19" fillId="32" borderId="123" xfId="0" applyFont="1" applyFill="1" applyBorder="1" applyAlignment="1" applyProtection="1">
      <alignment horizontal="center" vertical="center" wrapText="1"/>
    </xf>
    <xf numFmtId="0" fontId="19" fillId="32" borderId="124" xfId="0" applyFont="1" applyFill="1" applyBorder="1" applyAlignment="1" applyProtection="1">
      <alignment horizontal="center" vertical="center" wrapText="1"/>
    </xf>
    <xf numFmtId="0" fontId="19" fillId="12" borderId="123" xfId="0" applyFont="1" applyFill="1" applyBorder="1" applyAlignment="1" applyProtection="1">
      <alignment horizontal="center" vertical="center" wrapText="1"/>
    </xf>
    <xf numFmtId="0" fontId="19" fillId="31" borderId="125" xfId="0" applyFont="1" applyFill="1" applyBorder="1" applyAlignment="1" applyProtection="1">
      <alignment horizontal="center" vertical="center" wrapText="1"/>
    </xf>
    <xf numFmtId="0" fontId="19" fillId="32" borderId="126" xfId="0" applyFont="1" applyFill="1" applyBorder="1" applyAlignment="1" applyProtection="1">
      <alignment horizontal="center" vertical="center" wrapText="1"/>
    </xf>
    <xf numFmtId="0" fontId="19" fillId="32" borderId="65" xfId="0" applyFont="1" applyFill="1" applyBorder="1" applyAlignment="1" applyProtection="1">
      <alignment horizontal="center" vertical="center" wrapText="1"/>
    </xf>
    <xf numFmtId="0" fontId="19" fillId="32" borderId="127" xfId="0" applyFont="1" applyFill="1" applyBorder="1" applyAlignment="1" applyProtection="1">
      <alignment horizontal="center" vertical="center" wrapText="1"/>
    </xf>
    <xf numFmtId="0" fontId="19" fillId="12" borderId="65" xfId="0" applyFont="1" applyFill="1" applyBorder="1" applyAlignment="1" applyProtection="1">
      <alignment horizontal="center" vertical="center" wrapText="1"/>
    </xf>
    <xf numFmtId="0" fontId="14" fillId="0" borderId="128" xfId="0" applyFont="1" applyBorder="1" applyAlignment="1">
      <alignment horizontal="center" vertical="center"/>
    </xf>
    <xf numFmtId="0" fontId="14" fillId="4" borderId="129" xfId="0" applyFont="1" applyFill="1" applyBorder="1" applyAlignment="1">
      <alignment horizontal="center" vertical="center"/>
    </xf>
    <xf numFmtId="0" fontId="15" fillId="4" borderId="130" xfId="0" applyFont="1" applyFill="1" applyBorder="1" applyAlignment="1">
      <alignment vertical="center"/>
    </xf>
    <xf numFmtId="0" fontId="14" fillId="4" borderId="131" xfId="0" applyFont="1" applyFill="1" applyBorder="1" applyAlignment="1">
      <alignment horizontal="left" vertical="center"/>
    </xf>
    <xf numFmtId="0" fontId="14" fillId="4" borderId="131" xfId="0" applyFont="1" applyFill="1" applyBorder="1">
      <alignment vertical="center"/>
    </xf>
    <xf numFmtId="0" fontId="14" fillId="0" borderId="131" xfId="0" applyFont="1" applyBorder="1">
      <alignment vertical="center"/>
    </xf>
    <xf numFmtId="0" fontId="14" fillId="0" borderId="132" xfId="0" applyFont="1" applyBorder="1">
      <alignment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/>
    </xf>
    <xf numFmtId="49" fontId="15" fillId="11" borderId="133" xfId="0" applyNumberFormat="1" applyFont="1" applyFill="1" applyBorder="1" applyAlignment="1">
      <alignment horizontal="center" vertical="center"/>
    </xf>
    <xf numFmtId="0" fontId="15" fillId="11" borderId="39" xfId="0" applyFont="1" applyFill="1" applyBorder="1" applyAlignment="1">
      <alignment horizontal="left" vertical="center"/>
    </xf>
    <xf numFmtId="0" fontId="15" fillId="29" borderId="40" xfId="0" applyFont="1" applyFill="1" applyBorder="1" applyAlignment="1">
      <alignment horizontal="left" vertical="center"/>
    </xf>
    <xf numFmtId="49" fontId="18" fillId="29" borderId="12" xfId="0" applyNumberFormat="1" applyFont="1" applyFill="1" applyBorder="1" applyAlignment="1">
      <alignment horizontal="center" vertical="center"/>
    </xf>
    <xf numFmtId="0" fontId="15" fillId="29" borderId="38" xfId="0" applyFont="1" applyFill="1" applyBorder="1" applyAlignment="1">
      <alignment horizontal="center" vertical="center"/>
    </xf>
    <xf numFmtId="0" fontId="15" fillId="29" borderId="39" xfId="0" applyFont="1" applyFill="1" applyBorder="1" applyAlignment="1">
      <alignment horizontal="left" vertical="center"/>
    </xf>
    <xf numFmtId="49" fontId="18" fillId="16" borderId="72" xfId="0" applyNumberFormat="1" applyFont="1" applyFill="1" applyBorder="1" applyAlignment="1">
      <alignment horizontal="center" vertical="center"/>
    </xf>
    <xf numFmtId="0" fontId="15" fillId="16" borderId="40" xfId="0" applyFont="1" applyFill="1" applyBorder="1" applyAlignment="1">
      <alignment horizontal="left" vertical="center"/>
    </xf>
    <xf numFmtId="49" fontId="18" fillId="16" borderId="12" xfId="0" applyNumberFormat="1" applyFont="1" applyFill="1" applyBorder="1" applyAlignment="1">
      <alignment horizontal="center" vertical="center"/>
    </xf>
    <xf numFmtId="0" fontId="15" fillId="16" borderId="32" xfId="0" applyFont="1" applyFill="1" applyBorder="1" applyAlignment="1">
      <alignment horizontal="left" vertical="center"/>
    </xf>
    <xf numFmtId="49" fontId="15" fillId="16" borderId="72" xfId="0" applyNumberFormat="1" applyFont="1" applyFill="1" applyBorder="1" applyAlignment="1">
      <alignment horizontal="center" vertical="center"/>
    </xf>
    <xf numFmtId="49" fontId="15" fillId="16" borderId="12" xfId="0" applyNumberFormat="1" applyFont="1" applyFill="1" applyBorder="1" applyAlignment="1">
      <alignment horizontal="center" vertical="center"/>
    </xf>
    <xf numFmtId="0" fontId="15" fillId="16" borderId="39" xfId="0" applyFont="1" applyFill="1" applyBorder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8" fillId="0" borderId="134" xfId="0" applyNumberFormat="1" applyFont="1" applyFill="1" applyBorder="1" applyAlignment="1">
      <alignment horizontal="center" vertical="center"/>
    </xf>
    <xf numFmtId="0" fontId="15" fillId="0" borderId="135" xfId="0" applyFont="1" applyFill="1" applyBorder="1">
      <alignment vertical="center"/>
    </xf>
    <xf numFmtId="0" fontId="15" fillId="6" borderId="135" xfId="0" applyFont="1" applyFill="1" applyBorder="1" applyAlignment="1">
      <alignment horizontal="center" vertical="center"/>
    </xf>
    <xf numFmtId="0" fontId="15" fillId="11" borderId="135" xfId="0" applyFont="1" applyFill="1" applyBorder="1" applyAlignment="1">
      <alignment horizontal="center" vertical="center"/>
    </xf>
    <xf numFmtId="0" fontId="15" fillId="11" borderId="136" xfId="0" applyFont="1" applyFill="1" applyBorder="1" applyAlignment="1">
      <alignment horizontal="center" vertical="center"/>
    </xf>
    <xf numFmtId="49" fontId="18" fillId="0" borderId="137" xfId="0" applyNumberFormat="1" applyFont="1" applyFill="1" applyBorder="1" applyAlignment="1">
      <alignment horizontal="center" vertical="center"/>
    </xf>
    <xf numFmtId="49" fontId="18" fillId="0" borderId="138" xfId="0" applyNumberFormat="1" applyFont="1" applyFill="1" applyBorder="1" applyAlignment="1">
      <alignment horizontal="center" vertical="center"/>
    </xf>
    <xf numFmtId="0" fontId="15" fillId="0" borderId="139" xfId="0" applyFont="1" applyFill="1" applyBorder="1">
      <alignment vertical="center"/>
    </xf>
    <xf numFmtId="0" fontId="15" fillId="6" borderId="139" xfId="0" applyFont="1" applyFill="1" applyBorder="1" applyAlignment="1">
      <alignment horizontal="center" vertical="center"/>
    </xf>
    <xf numFmtId="0" fontId="15" fillId="29" borderId="139" xfId="0" applyFont="1" applyFill="1" applyBorder="1" applyAlignment="1">
      <alignment horizontal="center" vertical="center"/>
    </xf>
    <xf numFmtId="0" fontId="15" fillId="29" borderId="140" xfId="0" applyFont="1" applyFill="1" applyBorder="1" applyAlignment="1">
      <alignment horizontal="center" vertical="center"/>
    </xf>
    <xf numFmtId="49" fontId="18" fillId="0" borderId="141" xfId="0" applyNumberFormat="1" applyFont="1" applyFill="1" applyBorder="1" applyAlignment="1">
      <alignment horizontal="center" vertical="center"/>
    </xf>
    <xf numFmtId="49" fontId="18" fillId="33" borderId="138" xfId="0" applyNumberFormat="1" applyFont="1" applyFill="1" applyBorder="1" applyAlignment="1">
      <alignment horizontal="center" vertical="center"/>
    </xf>
    <xf numFmtId="0" fontId="15" fillId="33" borderId="139" xfId="0" applyFont="1" applyFill="1" applyBorder="1">
      <alignment vertical="center"/>
    </xf>
    <xf numFmtId="0" fontId="15" fillId="16" borderId="139" xfId="0" applyFont="1" applyFill="1" applyBorder="1" applyAlignment="1">
      <alignment horizontal="center" vertical="center"/>
    </xf>
    <xf numFmtId="0" fontId="15" fillId="16" borderId="140" xfId="0" applyFont="1" applyFill="1" applyBorder="1" applyAlignment="1">
      <alignment horizontal="center" vertical="center"/>
    </xf>
    <xf numFmtId="0" fontId="15" fillId="11" borderId="139" xfId="0" applyFont="1" applyFill="1" applyBorder="1" applyAlignment="1">
      <alignment horizontal="center" vertical="center"/>
    </xf>
    <xf numFmtId="0" fontId="15" fillId="11" borderId="140" xfId="0" applyFont="1" applyFill="1" applyBorder="1" applyAlignment="1">
      <alignment horizontal="center" vertical="center"/>
    </xf>
    <xf numFmtId="49" fontId="18" fillId="34" borderId="141" xfId="0" applyNumberFormat="1" applyFont="1" applyFill="1" applyBorder="1" applyAlignment="1">
      <alignment horizontal="center" vertical="center"/>
    </xf>
    <xf numFmtId="49" fontId="18" fillId="35" borderId="138" xfId="0" applyNumberFormat="1" applyFont="1" applyFill="1" applyBorder="1" applyAlignment="1">
      <alignment horizontal="center" vertical="center"/>
    </xf>
    <xf numFmtId="0" fontId="15" fillId="35" borderId="139" xfId="0" applyFont="1" applyFill="1" applyBorder="1">
      <alignment vertical="center"/>
    </xf>
    <xf numFmtId="49" fontId="15" fillId="0" borderId="141" xfId="0" applyNumberFormat="1" applyFont="1" applyFill="1" applyBorder="1" applyAlignment="1">
      <alignment horizontal="center" vertical="center"/>
    </xf>
    <xf numFmtId="49" fontId="15" fillId="0" borderId="138" xfId="0" applyNumberFormat="1" applyFont="1" applyFill="1" applyBorder="1" applyAlignment="1">
      <alignment horizontal="center" vertical="center"/>
    </xf>
    <xf numFmtId="0" fontId="15" fillId="0" borderId="141" xfId="0" applyFont="1" applyFill="1" applyBorder="1" applyAlignment="1">
      <alignment horizontal="center" vertical="center"/>
    </xf>
    <xf numFmtId="49" fontId="15" fillId="34" borderId="138" xfId="0" applyNumberFormat="1" applyFont="1" applyFill="1" applyBorder="1" applyAlignment="1">
      <alignment horizontal="center" vertical="center"/>
    </xf>
    <xf numFmtId="0" fontId="15" fillId="34" borderId="139" xfId="0" applyFont="1" applyFill="1" applyBorder="1">
      <alignment vertical="center"/>
    </xf>
    <xf numFmtId="0" fontId="15" fillId="33" borderId="141" xfId="0" applyFont="1" applyFill="1" applyBorder="1" applyAlignment="1">
      <alignment horizontal="center" vertical="center"/>
    </xf>
    <xf numFmtId="49" fontId="15" fillId="33" borderId="141" xfId="0" applyNumberFormat="1" applyFont="1" applyFill="1" applyBorder="1" applyAlignment="1">
      <alignment horizontal="center" vertical="center"/>
    </xf>
    <xf numFmtId="49" fontId="15" fillId="35" borderId="138" xfId="0" applyNumberFormat="1" applyFont="1" applyFill="1" applyBorder="1" applyAlignment="1">
      <alignment horizontal="center" vertical="center"/>
    </xf>
    <xf numFmtId="0" fontId="15" fillId="34" borderId="141" xfId="0" applyFont="1" applyFill="1" applyBorder="1" applyAlignment="1">
      <alignment horizontal="center" vertical="center"/>
    </xf>
    <xf numFmtId="49" fontId="15" fillId="0" borderId="142" xfId="0" applyNumberFormat="1" applyFont="1" applyFill="1" applyBorder="1" applyAlignment="1">
      <alignment horizontal="center" vertical="center"/>
    </xf>
    <xf numFmtId="0" fontId="15" fillId="0" borderId="143" xfId="0" applyFont="1" applyFill="1" applyBorder="1">
      <alignment vertical="center"/>
    </xf>
    <xf numFmtId="0" fontId="15" fillId="6" borderId="143" xfId="0" applyFont="1" applyFill="1" applyBorder="1" applyAlignment="1">
      <alignment horizontal="center" vertical="center"/>
    </xf>
    <xf numFmtId="0" fontId="15" fillId="16" borderId="143" xfId="0" applyFont="1" applyFill="1" applyBorder="1" applyAlignment="1">
      <alignment horizontal="center" vertical="center"/>
    </xf>
    <xf numFmtId="0" fontId="15" fillId="16" borderId="144" xfId="0" applyFont="1" applyFill="1" applyBorder="1" applyAlignment="1">
      <alignment horizontal="center" vertical="center"/>
    </xf>
    <xf numFmtId="0" fontId="15" fillId="0" borderId="138" xfId="0" applyFont="1" applyFill="1" applyBorder="1" applyAlignment="1">
      <alignment horizontal="center" vertical="center"/>
    </xf>
    <xf numFmtId="0" fontId="15" fillId="0" borderId="135" xfId="0" applyFont="1" applyFill="1" applyBorder="1" applyAlignment="1">
      <alignment horizontal="left" vertical="center"/>
    </xf>
    <xf numFmtId="0" fontId="15" fillId="4" borderId="135" xfId="0" applyFont="1" applyFill="1" applyBorder="1" applyAlignment="1">
      <alignment horizontal="center" vertical="center"/>
    </xf>
    <xf numFmtId="0" fontId="15" fillId="4" borderId="136" xfId="0" applyFont="1" applyFill="1" applyBorder="1" applyAlignment="1">
      <alignment horizontal="center" vertical="center"/>
    </xf>
    <xf numFmtId="49" fontId="18" fillId="34" borderId="137" xfId="0" applyNumberFormat="1" applyFont="1" applyFill="1" applyBorder="1" applyAlignment="1">
      <alignment horizontal="center" vertical="center"/>
    </xf>
    <xf numFmtId="0" fontId="15" fillId="34" borderId="135" xfId="0" applyFont="1" applyFill="1" applyBorder="1" applyAlignment="1">
      <alignment horizontal="left" vertical="center"/>
    </xf>
    <xf numFmtId="0" fontId="15" fillId="0" borderId="139" xfId="0" applyFont="1" applyFill="1" applyBorder="1" applyAlignment="1">
      <alignment horizontal="left" vertical="center"/>
    </xf>
    <xf numFmtId="0" fontId="18" fillId="29" borderId="139" xfId="0" applyFont="1" applyFill="1" applyBorder="1" applyAlignment="1">
      <alignment horizontal="center" vertical="center"/>
    </xf>
    <xf numFmtId="0" fontId="18" fillId="29" borderId="140" xfId="0" applyFont="1" applyFill="1" applyBorder="1" applyAlignment="1">
      <alignment horizontal="center" vertical="center"/>
    </xf>
    <xf numFmtId="0" fontId="15" fillId="8" borderId="139" xfId="0" applyFont="1" applyFill="1" applyBorder="1" applyAlignment="1">
      <alignment horizontal="center" vertical="center"/>
    </xf>
    <xf numFmtId="0" fontId="15" fillId="8" borderId="140" xfId="0" applyFont="1" applyFill="1" applyBorder="1" applyAlignment="1">
      <alignment horizontal="center" vertical="center"/>
    </xf>
    <xf numFmtId="0" fontId="15" fillId="34" borderId="139" xfId="0" applyFont="1" applyFill="1" applyBorder="1" applyAlignment="1">
      <alignment horizontal="left" vertical="center"/>
    </xf>
    <xf numFmtId="0" fontId="15" fillId="4" borderId="139" xfId="0" applyFont="1" applyFill="1" applyBorder="1" applyAlignment="1">
      <alignment horizontal="center" vertical="center"/>
    </xf>
    <xf numFmtId="0" fontId="15" fillId="4" borderId="140" xfId="0" applyFont="1" applyFill="1" applyBorder="1" applyAlignment="1">
      <alignment horizontal="center" vertical="center"/>
    </xf>
    <xf numFmtId="0" fontId="15" fillId="33" borderId="139" xfId="0" applyFont="1" applyFill="1" applyBorder="1" applyAlignment="1">
      <alignment horizontal="left" vertical="center"/>
    </xf>
    <xf numFmtId="49" fontId="15" fillId="34" borderId="141" xfId="0" applyNumberFormat="1" applyFont="1" applyFill="1" applyBorder="1" applyAlignment="1">
      <alignment horizontal="center" vertical="center"/>
    </xf>
    <xf numFmtId="49" fontId="15" fillId="0" borderId="145" xfId="0" applyNumberFormat="1" applyFont="1" applyFill="1" applyBorder="1" applyAlignment="1">
      <alignment horizontal="center" vertical="center"/>
    </xf>
    <xf numFmtId="0" fontId="15" fillId="0" borderId="146" xfId="0" applyFont="1" applyFill="1" applyBorder="1" applyAlignment="1">
      <alignment horizontal="center" vertical="center"/>
    </xf>
    <xf numFmtId="0" fontId="15" fillId="0" borderId="131" xfId="0" applyFont="1" applyFill="1" applyBorder="1" applyAlignment="1">
      <alignment horizontal="center" vertical="center"/>
    </xf>
    <xf numFmtId="0" fontId="15" fillId="8" borderId="143" xfId="0" applyFont="1" applyFill="1" applyBorder="1" applyAlignment="1">
      <alignment horizontal="center" vertical="center"/>
    </xf>
    <xf numFmtId="0" fontId="15" fillId="8" borderId="144" xfId="0" applyFont="1" applyFill="1" applyBorder="1" applyAlignment="1">
      <alignment horizontal="center" vertical="center"/>
    </xf>
    <xf numFmtId="0" fontId="15" fillId="0" borderId="139" xfId="0" applyFont="1" applyFill="1" applyBorder="1" applyAlignment="1">
      <alignment horizontal="center" vertical="center"/>
    </xf>
    <xf numFmtId="49" fontId="18" fillId="33" borderId="137" xfId="0" applyNumberFormat="1" applyFont="1" applyFill="1" applyBorder="1" applyAlignment="1">
      <alignment horizontal="center" vertical="center"/>
    </xf>
    <xf numFmtId="0" fontId="15" fillId="33" borderId="135" xfId="0" applyFont="1" applyFill="1" applyBorder="1" applyAlignment="1">
      <alignment horizontal="left" vertical="center"/>
    </xf>
    <xf numFmtId="0" fontId="18" fillId="29" borderId="135" xfId="0" applyFont="1" applyFill="1" applyBorder="1" applyAlignment="1">
      <alignment horizontal="center" vertical="center"/>
    </xf>
    <xf numFmtId="0" fontId="18" fillId="29" borderId="136" xfId="0" applyFont="1" applyFill="1" applyBorder="1" applyAlignment="1">
      <alignment horizontal="center" vertical="center"/>
    </xf>
    <xf numFmtId="0" fontId="15" fillId="0" borderId="0" xfId="0" applyFont="1" applyAlignment="1" applyProtection="1">
      <alignment vertical="center" wrapText="1"/>
    </xf>
    <xf numFmtId="0" fontId="15" fillId="0" borderId="0" xfId="0" applyFont="1" applyFill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9" fillId="10" borderId="122" xfId="0" applyFont="1" applyFill="1" applyBorder="1" applyAlignment="1" applyProtection="1">
      <alignment horizontal="center" vertical="center" wrapText="1"/>
    </xf>
    <xf numFmtId="0" fontId="19" fillId="10" borderId="123" xfId="0" applyFont="1" applyFill="1" applyBorder="1" applyAlignment="1" applyProtection="1">
      <alignment horizontal="center" vertical="center" wrapText="1"/>
    </xf>
    <xf numFmtId="0" fontId="19" fillId="10" borderId="147" xfId="0" applyFont="1" applyFill="1" applyBorder="1" applyAlignment="1" applyProtection="1">
      <alignment horizontal="center" vertical="center" wrapText="1"/>
    </xf>
    <xf numFmtId="0" fontId="19" fillId="10" borderId="121" xfId="0" applyFont="1" applyFill="1" applyBorder="1" applyAlignment="1" applyProtection="1">
      <alignment horizontal="center" vertical="center" wrapText="1"/>
    </xf>
    <xf numFmtId="0" fontId="19" fillId="10" borderId="148" xfId="0" applyFont="1" applyFill="1" applyBorder="1" applyAlignment="1" applyProtection="1">
      <alignment horizontal="center" vertical="center" wrapText="1"/>
    </xf>
    <xf numFmtId="0" fontId="19" fillId="10" borderId="0" xfId="0" applyFont="1" applyFill="1" applyBorder="1" applyAlignment="1" applyProtection="1">
      <alignment horizontal="center" vertical="center" wrapText="1"/>
    </xf>
    <xf numFmtId="0" fontId="19" fillId="10" borderId="149" xfId="0" applyFont="1" applyFill="1" applyBorder="1" applyAlignment="1" applyProtection="1">
      <alignment horizontal="center" vertical="center" wrapText="1"/>
    </xf>
    <xf numFmtId="0" fontId="19" fillId="10" borderId="150" xfId="0" applyFont="1" applyFill="1" applyBorder="1" applyAlignment="1" applyProtection="1">
      <alignment horizontal="center" vertical="center" wrapText="1"/>
    </xf>
    <xf numFmtId="49" fontId="15" fillId="16" borderId="134" xfId="0" applyNumberFormat="1" applyFont="1" applyFill="1" applyBorder="1" applyAlignment="1">
      <alignment horizontal="center" vertical="center"/>
    </xf>
    <xf numFmtId="0" fontId="15" fillId="16" borderId="135" xfId="0" applyFont="1" applyFill="1" applyBorder="1">
      <alignment vertical="center"/>
    </xf>
    <xf numFmtId="0" fontId="3" fillId="16" borderId="135" xfId="0" applyFont="1" applyFill="1" applyBorder="1">
      <alignment vertical="center"/>
    </xf>
    <xf numFmtId="0" fontId="15" fillId="16" borderId="135" xfId="0" applyFont="1" applyFill="1" applyBorder="1" applyAlignment="1">
      <alignment horizontal="center" vertical="center"/>
    </xf>
    <xf numFmtId="49" fontId="15" fillId="4" borderId="138" xfId="0" applyNumberFormat="1" applyFont="1" applyFill="1" applyBorder="1" applyAlignment="1">
      <alignment horizontal="center" vertical="center"/>
    </xf>
    <xf numFmtId="0" fontId="15" fillId="4" borderId="139" xfId="0" applyFont="1" applyFill="1" applyBorder="1">
      <alignment vertical="center"/>
    </xf>
    <xf numFmtId="0" fontId="15" fillId="28" borderId="139" xfId="0" applyFont="1" applyFill="1" applyBorder="1">
      <alignment vertical="center"/>
    </xf>
    <xf numFmtId="49" fontId="15" fillId="8" borderId="138" xfId="0" applyNumberFormat="1" applyFont="1" applyFill="1" applyBorder="1" applyAlignment="1">
      <alignment horizontal="center" vertical="center"/>
    </xf>
    <xf numFmtId="0" fontId="15" fillId="8" borderId="139" xfId="0" applyFont="1" applyFill="1" applyBorder="1">
      <alignment vertical="center"/>
    </xf>
    <xf numFmtId="0" fontId="15" fillId="16" borderId="139" xfId="0" applyFont="1" applyFill="1" applyBorder="1">
      <alignment vertical="center"/>
    </xf>
    <xf numFmtId="49" fontId="15" fillId="29" borderId="138" xfId="0" applyNumberFormat="1" applyFont="1" applyFill="1" applyBorder="1" applyAlignment="1">
      <alignment horizontal="center" vertical="center"/>
    </xf>
    <xf numFmtId="0" fontId="15" fillId="29" borderId="139" xfId="0" applyFont="1" applyFill="1" applyBorder="1">
      <alignment vertical="center"/>
    </xf>
    <xf numFmtId="0" fontId="15" fillId="36" borderId="139" xfId="0" applyFont="1" applyFill="1" applyBorder="1" applyAlignment="1">
      <alignment horizontal="center" vertical="center"/>
    </xf>
    <xf numFmtId="0" fontId="3" fillId="29" borderId="139" xfId="0" applyFont="1" applyFill="1" applyBorder="1">
      <alignment vertical="center"/>
    </xf>
    <xf numFmtId="0" fontId="15" fillId="11" borderId="139" xfId="0" applyFont="1" applyFill="1" applyBorder="1">
      <alignment vertical="center"/>
    </xf>
    <xf numFmtId="0" fontId="3" fillId="28" borderId="139" xfId="0" applyFont="1" applyFill="1" applyBorder="1">
      <alignment vertical="center"/>
    </xf>
    <xf numFmtId="0" fontId="19" fillId="10" borderId="124" xfId="0" applyFont="1" applyFill="1" applyBorder="1" applyAlignment="1" applyProtection="1">
      <alignment horizontal="center" vertical="center" wrapText="1"/>
    </xf>
    <xf numFmtId="0" fontId="19" fillId="37" borderId="123" xfId="0" applyFont="1" applyFill="1" applyBorder="1" applyAlignment="1" applyProtection="1">
      <alignment horizontal="center" vertical="center" wrapText="1"/>
    </xf>
    <xf numFmtId="0" fontId="19" fillId="10" borderId="151" xfId="0" applyFont="1" applyFill="1" applyBorder="1" applyAlignment="1" applyProtection="1">
      <alignment horizontal="center" vertical="center" wrapText="1"/>
    </xf>
    <xf numFmtId="0" fontId="19" fillId="37" borderId="0" xfId="0" applyFont="1" applyFill="1" applyBorder="1" applyAlignment="1" applyProtection="1">
      <alignment horizontal="center" vertical="center" wrapText="1"/>
    </xf>
    <xf numFmtId="0" fontId="19" fillId="10" borderId="0" xfId="0" applyFont="1" applyFill="1" applyBorder="1" applyAlignment="1" applyProtection="1">
      <alignment vertical="center" wrapText="1"/>
    </xf>
    <xf numFmtId="9" fontId="15" fillId="0" borderId="135" xfId="0" applyNumberFormat="1" applyFont="1" applyFill="1" applyBorder="1" applyAlignment="1">
      <alignment horizontal="left" vertical="center"/>
    </xf>
    <xf numFmtId="9" fontId="15" fillId="36" borderId="135" xfId="0" applyNumberFormat="1" applyFont="1" applyFill="1" applyBorder="1" applyAlignment="1">
      <alignment horizontal="left" vertical="center"/>
    </xf>
    <xf numFmtId="0" fontId="15" fillId="36" borderId="135" xfId="0" applyFont="1" applyFill="1" applyBorder="1" applyAlignment="1">
      <alignment horizontal="left" vertical="center"/>
    </xf>
    <xf numFmtId="9" fontId="15" fillId="36" borderId="139" xfId="0" applyNumberFormat="1" applyFont="1" applyFill="1" applyBorder="1" applyAlignment="1">
      <alignment horizontal="left" vertical="center"/>
    </xf>
    <xf numFmtId="0" fontId="15" fillId="36" borderId="139" xfId="0" applyFont="1" applyFill="1" applyBorder="1" applyAlignment="1">
      <alignment horizontal="left" vertical="center"/>
    </xf>
    <xf numFmtId="9" fontId="15" fillId="0" borderId="139" xfId="0" applyNumberFormat="1" applyFont="1" applyFill="1" applyBorder="1" applyAlignment="1">
      <alignment horizontal="left" vertical="center"/>
    </xf>
    <xf numFmtId="176" fontId="19" fillId="37" borderId="147" xfId="0" applyNumberFormat="1" applyFont="1" applyFill="1" applyBorder="1" applyAlignment="1" applyProtection="1">
      <alignment horizontal="center" vertical="center" wrapText="1"/>
    </xf>
    <xf numFmtId="0" fontId="19" fillId="10" borderId="121" xfId="0" applyFont="1" applyFill="1" applyBorder="1" applyAlignment="1" applyProtection="1">
      <alignment horizontal="left" vertical="center" wrapText="1"/>
    </xf>
    <xf numFmtId="176" fontId="19" fillId="10" borderId="149" xfId="0" applyNumberFormat="1" applyFont="1" applyFill="1" applyBorder="1" applyAlignment="1" applyProtection="1">
      <alignment vertical="center" wrapText="1"/>
    </xf>
    <xf numFmtId="0" fontId="19" fillId="10" borderId="150" xfId="0" applyFont="1" applyFill="1" applyBorder="1" applyAlignment="1" applyProtection="1">
      <alignment horizontal="left" vertical="center" wrapText="1"/>
    </xf>
    <xf numFmtId="176" fontId="15" fillId="16" borderId="135" xfId="0" applyNumberFormat="1" applyFont="1" applyFill="1" applyBorder="1" applyAlignment="1">
      <alignment horizontal="left" vertical="center"/>
    </xf>
    <xf numFmtId="0" fontId="15" fillId="16" borderId="135" xfId="0" applyFont="1" applyFill="1" applyBorder="1" applyAlignment="1">
      <alignment horizontal="left" vertical="center"/>
    </xf>
    <xf numFmtId="0" fontId="15" fillId="6" borderId="135" xfId="0" applyFont="1" applyFill="1" applyBorder="1" applyAlignment="1">
      <alignment horizontal="left" vertical="center"/>
    </xf>
    <xf numFmtId="0" fontId="18" fillId="16" borderId="135" xfId="0" applyFont="1" applyFill="1" applyBorder="1" applyAlignment="1">
      <alignment horizontal="left" vertical="center"/>
    </xf>
    <xf numFmtId="0" fontId="15" fillId="0" borderId="135" xfId="0" applyFont="1" applyFill="1" applyBorder="1" applyAlignment="1">
      <alignment horizontal="center" vertical="center"/>
    </xf>
    <xf numFmtId="0" fontId="15" fillId="0" borderId="135" xfId="0" applyFont="1" applyBorder="1">
      <alignment vertical="center"/>
    </xf>
    <xf numFmtId="176" fontId="15" fillId="11" borderId="139" xfId="0" applyNumberFormat="1" applyFont="1" applyFill="1" applyBorder="1" applyAlignment="1">
      <alignment horizontal="left" vertical="center"/>
    </xf>
    <xf numFmtId="0" fontId="15" fillId="11" borderId="139" xfId="0" applyFont="1" applyFill="1" applyBorder="1" applyAlignment="1">
      <alignment horizontal="left" vertical="center"/>
    </xf>
    <xf numFmtId="0" fontId="15" fillId="6" borderId="139" xfId="0" applyFont="1" applyFill="1" applyBorder="1" applyAlignment="1">
      <alignment horizontal="left" vertical="center"/>
    </xf>
    <xf numFmtId="0" fontId="18" fillId="11" borderId="139" xfId="0" applyFont="1" applyFill="1" applyBorder="1" applyAlignment="1">
      <alignment horizontal="left" vertical="center"/>
    </xf>
    <xf numFmtId="0" fontId="15" fillId="0" borderId="139" xfId="0" applyFont="1" applyBorder="1">
      <alignment vertical="center"/>
    </xf>
    <xf numFmtId="176" fontId="15" fillId="16" borderId="139" xfId="0" applyNumberFormat="1" applyFont="1" applyFill="1" applyBorder="1" applyAlignment="1">
      <alignment horizontal="left" vertical="center"/>
    </xf>
    <xf numFmtId="0" fontId="15" fillId="16" borderId="139" xfId="0" applyFont="1" applyFill="1" applyBorder="1" applyAlignment="1">
      <alignment horizontal="left" vertical="center"/>
    </xf>
    <xf numFmtId="0" fontId="18" fillId="16" borderId="139" xfId="0" applyFont="1" applyFill="1" applyBorder="1" applyAlignment="1">
      <alignment horizontal="left" vertical="center"/>
    </xf>
    <xf numFmtId="176" fontId="15" fillId="29" borderId="139" xfId="0" applyNumberFormat="1" applyFont="1" applyFill="1" applyBorder="1" applyAlignment="1">
      <alignment horizontal="left" vertical="center"/>
    </xf>
    <xf numFmtId="0" fontId="15" fillId="29" borderId="139" xfId="0" applyFont="1" applyFill="1" applyBorder="1" applyAlignment="1">
      <alignment horizontal="left" vertical="center"/>
    </xf>
    <xf numFmtId="0" fontId="18" fillId="29" borderId="139" xfId="0" applyFont="1" applyFill="1" applyBorder="1" applyAlignment="1">
      <alignment horizontal="left" vertical="center"/>
    </xf>
    <xf numFmtId="0" fontId="19" fillId="10" borderId="152" xfId="0" applyFont="1" applyFill="1" applyBorder="1" applyAlignment="1" applyProtection="1">
      <alignment horizontal="center" vertical="center" wrapText="1"/>
    </xf>
    <xf numFmtId="0" fontId="19" fillId="10" borderId="153" xfId="0" applyFont="1" applyFill="1" applyBorder="1" applyAlignment="1" applyProtection="1">
      <alignment horizontal="center" vertical="center" wrapText="1"/>
    </xf>
    <xf numFmtId="0" fontId="15" fillId="16" borderId="154" xfId="0" applyFont="1" applyFill="1" applyBorder="1">
      <alignment vertical="center"/>
    </xf>
    <xf numFmtId="0" fontId="15" fillId="11" borderId="155" xfId="0" applyFont="1" applyFill="1" applyBorder="1">
      <alignment vertical="center"/>
    </xf>
    <xf numFmtId="0" fontId="15" fillId="16" borderId="155" xfId="0" applyFont="1" applyFill="1" applyBorder="1">
      <alignment vertical="center"/>
    </xf>
    <xf numFmtId="0" fontId="15" fillId="29" borderId="155" xfId="0" applyFont="1" applyFill="1" applyBorder="1">
      <alignment vertical="center"/>
    </xf>
    <xf numFmtId="49" fontId="18" fillId="4" borderId="138" xfId="0" applyNumberFormat="1" applyFont="1" applyFill="1" applyBorder="1" applyAlignment="1">
      <alignment horizontal="center" vertical="center"/>
    </xf>
    <xf numFmtId="49" fontId="18" fillId="29" borderId="138" xfId="0" applyNumberFormat="1" applyFont="1" applyFill="1" applyBorder="1" applyAlignment="1">
      <alignment horizontal="center" vertical="center"/>
    </xf>
    <xf numFmtId="49" fontId="18" fillId="8" borderId="138" xfId="0" applyNumberFormat="1" applyFont="1" applyFill="1" applyBorder="1" applyAlignment="1">
      <alignment horizontal="center" vertical="center"/>
    </xf>
    <xf numFmtId="0" fontId="3" fillId="11" borderId="139" xfId="0" applyFont="1" applyFill="1" applyBorder="1">
      <alignment vertical="center"/>
    </xf>
    <xf numFmtId="0" fontId="15" fillId="6" borderId="139" xfId="0" applyFont="1" applyFill="1" applyBorder="1" applyAlignment="1">
      <alignment vertical="center"/>
    </xf>
    <xf numFmtId="0" fontId="18" fillId="6" borderId="139" xfId="0" applyFont="1" applyFill="1" applyBorder="1" applyAlignment="1">
      <alignment vertical="center"/>
    </xf>
    <xf numFmtId="0" fontId="15" fillId="29" borderId="155" xfId="0" applyFont="1" applyFill="1" applyBorder="1" applyAlignment="1">
      <alignment vertical="center"/>
    </xf>
    <xf numFmtId="0" fontId="15" fillId="11" borderId="155" xfId="0" applyFont="1" applyFill="1" applyBorder="1" applyAlignment="1">
      <alignment vertical="center"/>
    </xf>
    <xf numFmtId="0" fontId="15" fillId="8" borderId="139" xfId="0" applyFont="1" applyFill="1" applyBorder="1" applyAlignment="1">
      <alignment vertical="center"/>
    </xf>
    <xf numFmtId="0" fontId="15" fillId="28" borderId="139" xfId="0" applyFont="1" applyFill="1" applyBorder="1" applyAlignment="1">
      <alignment vertical="center"/>
    </xf>
    <xf numFmtId="0" fontId="3" fillId="16" borderId="139" xfId="0" applyFont="1" applyFill="1" applyBorder="1">
      <alignment vertical="center"/>
    </xf>
    <xf numFmtId="0" fontId="15" fillId="29" borderId="138" xfId="0" applyFont="1" applyFill="1" applyBorder="1" applyAlignment="1">
      <alignment horizontal="center" vertical="center"/>
    </xf>
    <xf numFmtId="0" fontId="15" fillId="16" borderId="155" xfId="0" applyFont="1" applyFill="1" applyBorder="1" applyAlignment="1">
      <alignment vertical="center"/>
    </xf>
    <xf numFmtId="49" fontId="18" fillId="16" borderId="142" xfId="0" applyNumberFormat="1" applyFont="1" applyFill="1" applyBorder="1" applyAlignment="1">
      <alignment horizontal="center" vertical="center"/>
    </xf>
    <xf numFmtId="0" fontId="15" fillId="16" borderId="143" xfId="0" applyFont="1" applyFill="1" applyBorder="1">
      <alignment vertical="center"/>
    </xf>
    <xf numFmtId="0" fontId="15" fillId="36" borderId="143" xfId="0" applyFont="1" applyFill="1" applyBorder="1" applyAlignment="1">
      <alignment horizontal="center" vertical="center"/>
    </xf>
    <xf numFmtId="9" fontId="15" fillId="0" borderId="143" xfId="0" applyNumberFormat="1" applyFont="1" applyFill="1" applyBorder="1" applyAlignment="1">
      <alignment horizontal="left" vertical="center"/>
    </xf>
    <xf numFmtId="0" fontId="15" fillId="0" borderId="143" xfId="0" applyFont="1" applyFill="1" applyBorder="1" applyAlignment="1">
      <alignment horizontal="left" vertical="center"/>
    </xf>
    <xf numFmtId="0" fontId="15" fillId="36" borderId="143" xfId="0" applyFont="1" applyFill="1" applyBorder="1" applyAlignment="1">
      <alignment horizontal="left" vertical="center"/>
    </xf>
    <xf numFmtId="176" fontId="15" fillId="16" borderId="143" xfId="0" applyNumberFormat="1" applyFont="1" applyFill="1" applyBorder="1" applyAlignment="1">
      <alignment horizontal="left" vertical="center"/>
    </xf>
    <xf numFmtId="0" fontId="15" fillId="16" borderId="143" xfId="0" applyFont="1" applyFill="1" applyBorder="1" applyAlignment="1">
      <alignment horizontal="left" vertical="center"/>
    </xf>
    <xf numFmtId="0" fontId="15" fillId="6" borderId="143" xfId="0" applyFont="1" applyFill="1" applyBorder="1" applyAlignment="1">
      <alignment horizontal="left" vertical="center"/>
    </xf>
    <xf numFmtId="0" fontId="18" fillId="16" borderId="143" xfId="0" applyFont="1" applyFill="1" applyBorder="1" applyAlignment="1">
      <alignment horizontal="left" vertical="center"/>
    </xf>
    <xf numFmtId="0" fontId="15" fillId="0" borderId="143" xfId="0" applyFont="1" applyFill="1" applyBorder="1" applyAlignment="1">
      <alignment horizontal="center" vertical="center"/>
    </xf>
    <xf numFmtId="0" fontId="15" fillId="0" borderId="143" xfId="0" applyFont="1" applyBorder="1">
      <alignment vertical="center"/>
    </xf>
    <xf numFmtId="0" fontId="15" fillId="6" borderId="143" xfId="0" applyFont="1" applyFill="1" applyBorder="1" applyAlignment="1">
      <alignment vertical="center"/>
    </xf>
    <xf numFmtId="0" fontId="15" fillId="16" borderId="156" xfId="0" applyFont="1" applyFill="1" applyBorder="1">
      <alignment vertical="center"/>
    </xf>
    <xf numFmtId="0" fontId="19" fillId="10" borderId="126" xfId="0" applyFont="1" applyFill="1" applyBorder="1" applyAlignment="1" applyProtection="1">
      <alignment horizontal="center" vertical="center" wrapText="1"/>
    </xf>
    <xf numFmtId="0" fontId="19" fillId="10" borderId="65" xfId="0" applyFont="1" applyFill="1" applyBorder="1" applyAlignment="1" applyProtection="1">
      <alignment horizontal="center" vertical="center" wrapText="1"/>
    </xf>
    <xf numFmtId="0" fontId="19" fillId="10" borderId="157" xfId="0" applyFont="1" applyFill="1" applyBorder="1" applyAlignment="1" applyProtection="1">
      <alignment horizontal="center" vertical="center" wrapText="1"/>
    </xf>
    <xf numFmtId="0" fontId="19" fillId="10" borderId="125" xfId="0" applyFont="1" applyFill="1" applyBorder="1" applyAlignment="1" applyProtection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9" fillId="10" borderId="158" xfId="0" applyFont="1" applyFill="1" applyBorder="1" applyAlignment="1" applyProtection="1">
      <alignment horizontal="center" vertical="center" wrapText="1"/>
    </xf>
    <xf numFmtId="0" fontId="19" fillId="10" borderId="127" xfId="0" applyFont="1" applyFill="1" applyBorder="1" applyAlignment="1" applyProtection="1">
      <alignment horizontal="center" vertical="center" wrapText="1"/>
    </xf>
    <xf numFmtId="0" fontId="19" fillId="10" borderId="159" xfId="0" applyFont="1" applyFill="1" applyBorder="1" applyAlignment="1" applyProtection="1">
      <alignment horizontal="center" vertical="center" wrapText="1"/>
    </xf>
    <xf numFmtId="0" fontId="15" fillId="11" borderId="160" xfId="0" applyFont="1" applyFill="1" applyBorder="1">
      <alignment vertical="center"/>
    </xf>
    <xf numFmtId="0" fontId="15" fillId="11" borderId="161" xfId="0" applyFont="1" applyFill="1" applyBorder="1">
      <alignment vertical="center"/>
    </xf>
    <xf numFmtId="9" fontId="15" fillId="0" borderId="40" xfId="0" applyNumberFormat="1" applyFont="1" applyFill="1" applyBorder="1" applyAlignment="1">
      <alignment horizontal="left" vertical="center"/>
    </xf>
    <xf numFmtId="0" fontId="15" fillId="11" borderId="162" xfId="0" applyFont="1" applyFill="1" applyBorder="1">
      <alignment vertical="center"/>
    </xf>
    <xf numFmtId="0" fontId="15" fillId="11" borderId="163" xfId="0" applyFont="1" applyFill="1" applyBorder="1">
      <alignment vertical="center"/>
    </xf>
    <xf numFmtId="9" fontId="15" fillId="0" borderId="31" xfId="0" applyNumberFormat="1" applyFont="1" applyFill="1" applyBorder="1" applyAlignment="1">
      <alignment horizontal="left" vertical="center"/>
    </xf>
    <xf numFmtId="0" fontId="15" fillId="11" borderId="164" xfId="0" applyFont="1" applyFill="1" applyBorder="1">
      <alignment vertical="center"/>
    </xf>
    <xf numFmtId="0" fontId="15" fillId="11" borderId="165" xfId="0" applyFont="1" applyFill="1" applyBorder="1">
      <alignment vertical="center"/>
    </xf>
    <xf numFmtId="9" fontId="15" fillId="0" borderId="32" xfId="0" applyNumberFormat="1" applyFont="1" applyFill="1" applyBorder="1" applyAlignment="1">
      <alignment horizontal="left" vertical="center"/>
    </xf>
    <xf numFmtId="0" fontId="15" fillId="11" borderId="166" xfId="0" applyFont="1" applyFill="1" applyBorder="1">
      <alignment vertical="center"/>
    </xf>
    <xf numFmtId="0" fontId="15" fillId="11" borderId="167" xfId="0" applyFont="1" applyFill="1" applyBorder="1">
      <alignment vertical="center"/>
    </xf>
    <xf numFmtId="9" fontId="15" fillId="0" borderId="30" xfId="0" applyNumberFormat="1" applyFont="1" applyFill="1" applyBorder="1" applyAlignment="1">
      <alignment horizontal="left" vertical="center"/>
    </xf>
    <xf numFmtId="0" fontId="15" fillId="11" borderId="162" xfId="0" applyFont="1" applyFill="1" applyBorder="1" applyAlignment="1">
      <alignment vertical="center"/>
    </xf>
    <xf numFmtId="0" fontId="15" fillId="11" borderId="163" xfId="0" applyFont="1" applyFill="1" applyBorder="1" applyAlignment="1">
      <alignment vertical="center"/>
    </xf>
    <xf numFmtId="176" fontId="19" fillId="10" borderId="147" xfId="0" applyNumberFormat="1" applyFont="1" applyFill="1" applyBorder="1" applyAlignment="1" applyProtection="1">
      <alignment horizontal="center" vertical="center" wrapText="1"/>
    </xf>
    <xf numFmtId="0" fontId="19" fillId="10" borderId="65" xfId="0" applyFont="1" applyFill="1" applyBorder="1" applyAlignment="1" applyProtection="1">
      <alignment vertical="center" wrapText="1"/>
    </xf>
    <xf numFmtId="176" fontId="19" fillId="10" borderId="157" xfId="0" applyNumberFormat="1" applyFont="1" applyFill="1" applyBorder="1" applyAlignment="1" applyProtection="1">
      <alignment vertical="center" wrapText="1"/>
    </xf>
    <xf numFmtId="176" fontId="15" fillId="11" borderId="40" xfId="0" applyNumberFormat="1" applyFont="1" applyFill="1" applyBorder="1" applyAlignment="1">
      <alignment horizontal="left" vertical="center"/>
    </xf>
    <xf numFmtId="176" fontId="15" fillId="11" borderId="31" xfId="0" applyNumberFormat="1" applyFont="1" applyFill="1" applyBorder="1" applyAlignment="1">
      <alignment horizontal="left" vertical="center"/>
    </xf>
    <xf numFmtId="176" fontId="15" fillId="11" borderId="32" xfId="0" applyNumberFormat="1" applyFont="1" applyFill="1" applyBorder="1" applyAlignment="1">
      <alignment horizontal="left" vertical="center"/>
    </xf>
    <xf numFmtId="176" fontId="15" fillId="11" borderId="30" xfId="0" applyNumberFormat="1" applyFont="1" applyFill="1" applyBorder="1" applyAlignment="1">
      <alignment horizontal="left" vertical="center"/>
    </xf>
    <xf numFmtId="0" fontId="19" fillId="10" borderId="125" xfId="0" applyFont="1" applyFill="1" applyBorder="1" applyAlignment="1" applyProtection="1">
      <alignment horizontal="left" vertical="center" wrapText="1"/>
    </xf>
    <xf numFmtId="0" fontId="18" fillId="11" borderId="40" xfId="0" applyFont="1" applyFill="1" applyBorder="1" applyAlignment="1">
      <alignment horizontal="left" vertical="center"/>
    </xf>
    <xf numFmtId="0" fontId="18" fillId="11" borderId="31" xfId="0" applyFont="1" applyFill="1" applyBorder="1" applyAlignment="1">
      <alignment horizontal="left" vertical="center"/>
    </xf>
    <xf numFmtId="0" fontId="18" fillId="11" borderId="32" xfId="0" applyFont="1" applyFill="1" applyBorder="1" applyAlignment="1">
      <alignment horizontal="left" vertical="center"/>
    </xf>
    <xf numFmtId="0" fontId="18" fillId="11" borderId="30" xfId="0" applyFont="1" applyFill="1" applyBorder="1" applyAlignment="1">
      <alignment horizontal="left" vertical="center"/>
    </xf>
    <xf numFmtId="0" fontId="15" fillId="0" borderId="39" xfId="0" applyFont="1" applyFill="1" applyBorder="1" applyAlignment="1">
      <alignment horizontal="center" vertical="center"/>
    </xf>
    <xf numFmtId="0" fontId="15" fillId="11" borderId="168" xfId="0" applyFont="1" applyFill="1" applyBorder="1">
      <alignment vertical="center"/>
    </xf>
    <xf numFmtId="0" fontId="15" fillId="11" borderId="169" xfId="0" applyFont="1" applyFill="1" applyBorder="1">
      <alignment vertical="center"/>
    </xf>
    <xf numFmtId="9" fontId="15" fillId="0" borderId="39" xfId="0" applyNumberFormat="1" applyFont="1" applyFill="1" applyBorder="1" applyAlignment="1">
      <alignment horizontal="left" vertical="center"/>
    </xf>
    <xf numFmtId="0" fontId="15" fillId="29" borderId="160" xfId="0" applyFont="1" applyFill="1" applyBorder="1">
      <alignment vertical="center"/>
    </xf>
    <xf numFmtId="0" fontId="15" fillId="29" borderId="161" xfId="0" applyFont="1" applyFill="1" applyBorder="1">
      <alignment vertical="center"/>
    </xf>
    <xf numFmtId="0" fontId="15" fillId="29" borderId="162" xfId="0" applyFont="1" applyFill="1" applyBorder="1">
      <alignment vertical="center"/>
    </xf>
    <xf numFmtId="0" fontId="15" fillId="29" borderId="163" xfId="0" applyFont="1" applyFill="1" applyBorder="1">
      <alignment vertical="center"/>
    </xf>
    <xf numFmtId="0" fontId="15" fillId="29" borderId="164" xfId="0" applyFont="1" applyFill="1" applyBorder="1">
      <alignment vertical="center"/>
    </xf>
    <xf numFmtId="0" fontId="15" fillId="29" borderId="165" xfId="0" applyFont="1" applyFill="1" applyBorder="1">
      <alignment vertical="center"/>
    </xf>
    <xf numFmtId="0" fontId="15" fillId="29" borderId="166" xfId="0" applyFont="1" applyFill="1" applyBorder="1">
      <alignment vertical="center"/>
    </xf>
    <xf numFmtId="0" fontId="15" fillId="29" borderId="167" xfId="0" applyFont="1" applyFill="1" applyBorder="1">
      <alignment vertical="center"/>
    </xf>
    <xf numFmtId="0" fontId="15" fillId="0" borderId="39" xfId="0" applyFont="1" applyFill="1" applyBorder="1" applyAlignment="1">
      <alignment horizontal="left" vertical="center"/>
    </xf>
    <xf numFmtId="176" fontId="15" fillId="11" borderId="39" xfId="0" applyNumberFormat="1" applyFont="1" applyFill="1" applyBorder="1" applyAlignment="1">
      <alignment horizontal="left" vertical="center"/>
    </xf>
    <xf numFmtId="176" fontId="15" fillId="29" borderId="40" xfId="0" applyNumberFormat="1" applyFont="1" applyFill="1" applyBorder="1" applyAlignment="1">
      <alignment horizontal="left" vertical="center"/>
    </xf>
    <xf numFmtId="176" fontId="15" fillId="29" borderId="31" xfId="0" applyNumberFormat="1" applyFont="1" applyFill="1" applyBorder="1" applyAlignment="1">
      <alignment horizontal="left" vertical="center"/>
    </xf>
    <xf numFmtId="176" fontId="15" fillId="29" borderId="32" xfId="0" applyNumberFormat="1" applyFont="1" applyFill="1" applyBorder="1" applyAlignment="1">
      <alignment horizontal="left" vertical="center"/>
    </xf>
    <xf numFmtId="176" fontId="15" fillId="29" borderId="30" xfId="0" applyNumberFormat="1" applyFont="1" applyFill="1" applyBorder="1" applyAlignment="1">
      <alignment horizontal="left" vertical="center"/>
    </xf>
    <xf numFmtId="0" fontId="15" fillId="6" borderId="39" xfId="0" applyFont="1" applyFill="1" applyBorder="1" applyAlignment="1">
      <alignment horizontal="left" vertical="center"/>
    </xf>
    <xf numFmtId="0" fontId="18" fillId="11" borderId="39" xfId="0" applyFont="1" applyFill="1" applyBorder="1" applyAlignment="1">
      <alignment horizontal="left" vertical="center"/>
    </xf>
    <xf numFmtId="0" fontId="15" fillId="11" borderId="39" xfId="0" applyFont="1" applyFill="1" applyBorder="1" applyAlignment="1">
      <alignment vertical="center"/>
    </xf>
    <xf numFmtId="0" fontId="18" fillId="29" borderId="40" xfId="0" applyFont="1" applyFill="1" applyBorder="1" applyAlignment="1">
      <alignment horizontal="left" vertical="center"/>
    </xf>
    <xf numFmtId="0" fontId="15" fillId="29" borderId="40" xfId="0" applyFont="1" applyFill="1" applyBorder="1" applyAlignment="1">
      <alignment vertical="center"/>
    </xf>
    <xf numFmtId="0" fontId="18" fillId="29" borderId="31" xfId="0" applyFont="1" applyFill="1" applyBorder="1" applyAlignment="1">
      <alignment horizontal="left" vertical="center"/>
    </xf>
    <xf numFmtId="0" fontId="18" fillId="29" borderId="32" xfId="0" applyFont="1" applyFill="1" applyBorder="1" applyAlignment="1">
      <alignment horizontal="left" vertical="center"/>
    </xf>
    <xf numFmtId="0" fontId="15" fillId="29" borderId="32" xfId="0" applyFont="1" applyFill="1" applyBorder="1">
      <alignment vertical="center"/>
    </xf>
    <xf numFmtId="0" fontId="18" fillId="29" borderId="30" xfId="0" applyFont="1" applyFill="1" applyBorder="1" applyAlignment="1">
      <alignment horizontal="left" vertical="center"/>
    </xf>
    <xf numFmtId="0" fontId="15" fillId="29" borderId="162" xfId="0" applyFont="1" applyFill="1" applyBorder="1" applyAlignment="1">
      <alignment vertical="center"/>
    </xf>
    <xf numFmtId="0" fontId="15" fillId="29" borderId="163" xfId="0" applyFont="1" applyFill="1" applyBorder="1" applyAlignment="1">
      <alignment vertical="center"/>
    </xf>
    <xf numFmtId="0" fontId="15" fillId="29" borderId="170" xfId="0" applyFont="1" applyFill="1" applyBorder="1">
      <alignment vertical="center"/>
    </xf>
    <xf numFmtId="0" fontId="15" fillId="29" borderId="168" xfId="0" applyFont="1" applyFill="1" applyBorder="1">
      <alignment vertical="center"/>
    </xf>
    <xf numFmtId="0" fontId="15" fillId="29" borderId="169" xfId="0" applyFont="1" applyFill="1" applyBorder="1">
      <alignment vertical="center"/>
    </xf>
    <xf numFmtId="0" fontId="15" fillId="16" borderId="160" xfId="0" applyFont="1" applyFill="1" applyBorder="1">
      <alignment vertical="center"/>
    </xf>
    <xf numFmtId="0" fontId="15" fillId="16" borderId="161" xfId="0" applyFont="1" applyFill="1" applyBorder="1">
      <alignment vertical="center"/>
    </xf>
    <xf numFmtId="0" fontId="15" fillId="16" borderId="162" xfId="0" applyFont="1" applyFill="1" applyBorder="1">
      <alignment vertical="center"/>
    </xf>
    <xf numFmtId="0" fontId="15" fillId="16" borderId="163" xfId="0" applyFont="1" applyFill="1" applyBorder="1">
      <alignment vertical="center"/>
    </xf>
    <xf numFmtId="0" fontId="15" fillId="16" borderId="164" xfId="0" applyFont="1" applyFill="1" applyBorder="1">
      <alignment vertical="center"/>
    </xf>
    <xf numFmtId="0" fontId="15" fillId="16" borderId="165" xfId="0" applyFont="1" applyFill="1" applyBorder="1">
      <alignment vertical="center"/>
    </xf>
    <xf numFmtId="0" fontId="15" fillId="16" borderId="166" xfId="0" applyFont="1" applyFill="1" applyBorder="1">
      <alignment vertical="center"/>
    </xf>
    <xf numFmtId="0" fontId="15" fillId="16" borderId="167" xfId="0" applyFont="1" applyFill="1" applyBorder="1">
      <alignment vertical="center"/>
    </xf>
    <xf numFmtId="0" fontId="15" fillId="16" borderId="162" xfId="0" applyFont="1" applyFill="1" applyBorder="1" applyAlignment="1">
      <alignment vertical="center"/>
    </xf>
    <xf numFmtId="0" fontId="15" fillId="16" borderId="163" xfId="0" applyFont="1" applyFill="1" applyBorder="1" applyAlignment="1">
      <alignment vertical="center"/>
    </xf>
    <xf numFmtId="176" fontId="15" fillId="29" borderId="39" xfId="0" applyNumberFormat="1" applyFont="1" applyFill="1" applyBorder="1" applyAlignment="1">
      <alignment horizontal="left" vertical="center"/>
    </xf>
    <xf numFmtId="176" fontId="15" fillId="16" borderId="40" xfId="0" applyNumberFormat="1" applyFont="1" applyFill="1" applyBorder="1" applyAlignment="1">
      <alignment horizontal="left" vertical="center"/>
    </xf>
    <xf numFmtId="176" fontId="15" fillId="16" borderId="31" xfId="0" applyNumberFormat="1" applyFont="1" applyFill="1" applyBorder="1" applyAlignment="1">
      <alignment horizontal="left" vertical="center"/>
    </xf>
    <xf numFmtId="176" fontId="15" fillId="16" borderId="32" xfId="0" applyNumberFormat="1" applyFont="1" applyFill="1" applyBorder="1" applyAlignment="1">
      <alignment horizontal="left" vertical="center"/>
    </xf>
    <xf numFmtId="176" fontId="15" fillId="16" borderId="30" xfId="0" applyNumberFormat="1" applyFont="1" applyFill="1" applyBorder="1" applyAlignment="1">
      <alignment horizontal="left" vertical="center"/>
    </xf>
    <xf numFmtId="0" fontId="18" fillId="29" borderId="39" xfId="0" applyFont="1" applyFill="1" applyBorder="1" applyAlignment="1">
      <alignment horizontal="left" vertical="center"/>
    </xf>
    <xf numFmtId="0" fontId="15" fillId="29" borderId="39" xfId="0" applyFont="1" applyFill="1" applyBorder="1" applyAlignment="1">
      <alignment vertical="center"/>
    </xf>
    <xf numFmtId="0" fontId="18" fillId="16" borderId="40" xfId="0" applyFont="1" applyFill="1" applyBorder="1" applyAlignment="1">
      <alignment horizontal="left" vertical="center"/>
    </xf>
    <xf numFmtId="0" fontId="15" fillId="16" borderId="40" xfId="0" applyFont="1" applyFill="1" applyBorder="1" applyAlignment="1">
      <alignment vertical="center"/>
    </xf>
    <xf numFmtId="0" fontId="18" fillId="16" borderId="31" xfId="0" applyFont="1" applyFill="1" applyBorder="1" applyAlignment="1">
      <alignment horizontal="left" vertical="center"/>
    </xf>
    <xf numFmtId="0" fontId="18" fillId="16" borderId="32" xfId="0" applyFont="1" applyFill="1" applyBorder="1" applyAlignment="1">
      <alignment horizontal="left" vertical="center"/>
    </xf>
    <xf numFmtId="0" fontId="15" fillId="16" borderId="32" xfId="0" applyFont="1" applyFill="1" applyBorder="1">
      <alignment vertical="center"/>
    </xf>
    <xf numFmtId="0" fontId="15" fillId="16" borderId="32" xfId="0" applyFont="1" applyFill="1" applyBorder="1" applyAlignment="1">
      <alignment vertical="center"/>
    </xf>
    <xf numFmtId="0" fontId="18" fillId="16" borderId="30" xfId="0" applyFont="1" applyFill="1" applyBorder="1" applyAlignment="1">
      <alignment horizontal="left" vertical="center"/>
    </xf>
    <xf numFmtId="0" fontId="15" fillId="16" borderId="168" xfId="0" applyFont="1" applyFill="1" applyBorder="1">
      <alignment vertical="center"/>
    </xf>
    <xf numFmtId="0" fontId="15" fillId="16" borderId="169" xfId="0" applyFont="1" applyFill="1" applyBorder="1">
      <alignment vertical="center"/>
    </xf>
    <xf numFmtId="176" fontId="15" fillId="16" borderId="39" xfId="0" applyNumberFormat="1" applyFont="1" applyFill="1" applyBorder="1" applyAlignment="1">
      <alignment horizontal="left" vertical="center"/>
    </xf>
    <xf numFmtId="0" fontId="18" fillId="16" borderId="39" xfId="0" applyFont="1" applyFill="1" applyBorder="1" applyAlignment="1">
      <alignment horizontal="left" vertical="center"/>
    </xf>
    <xf numFmtId="0" fontId="15" fillId="16" borderId="39" xfId="0" applyFont="1" applyFill="1" applyBorder="1" applyAlignment="1">
      <alignment vertical="center"/>
    </xf>
    <xf numFmtId="49" fontId="18" fillId="4" borderId="171" xfId="0" applyNumberFormat="1" applyFont="1" applyFill="1" applyBorder="1" applyAlignment="1">
      <alignment horizontal="center" vertical="center"/>
    </xf>
    <xf numFmtId="0" fontId="15" fillId="4" borderId="172" xfId="0" applyFont="1" applyFill="1" applyBorder="1">
      <alignment vertical="center"/>
    </xf>
    <xf numFmtId="0" fontId="15" fillId="3" borderId="172" xfId="0" applyFont="1" applyFill="1" applyBorder="1" applyAlignment="1">
      <alignment horizontal="center" vertical="center"/>
    </xf>
    <xf numFmtId="0" fontId="15" fillId="4" borderId="172" xfId="0" applyFont="1" applyFill="1" applyBorder="1" applyAlignment="1">
      <alignment horizontal="center" vertical="center"/>
    </xf>
    <xf numFmtId="9" fontId="15" fillId="4" borderId="172" xfId="0" applyNumberFormat="1" applyFont="1" applyFill="1" applyBorder="1" applyAlignment="1">
      <alignment horizontal="left" vertical="center"/>
    </xf>
    <xf numFmtId="49" fontId="18" fillId="4" borderId="23" xfId="0" applyNumberFormat="1" applyFont="1" applyFill="1" applyBorder="1" applyAlignment="1">
      <alignment horizontal="center" vertical="center"/>
    </xf>
    <xf numFmtId="0" fontId="15" fillId="4" borderId="17" xfId="0" applyFont="1" applyFill="1" applyBorder="1">
      <alignment vertical="center"/>
    </xf>
    <xf numFmtId="0" fontId="15" fillId="3" borderId="17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9" fontId="15" fillId="4" borderId="17" xfId="0" applyNumberFormat="1" applyFont="1" applyFill="1" applyBorder="1" applyAlignment="1">
      <alignment horizontal="left" vertical="center"/>
    </xf>
    <xf numFmtId="49" fontId="18" fillId="7" borderId="23" xfId="0" applyNumberFormat="1" applyFont="1" applyFill="1" applyBorder="1" applyAlignment="1">
      <alignment horizontal="center" vertical="center"/>
    </xf>
    <xf numFmtId="0" fontId="15" fillId="7" borderId="17" xfId="0" applyFont="1" applyFill="1" applyBorder="1">
      <alignment vertical="center"/>
    </xf>
    <xf numFmtId="0" fontId="15" fillId="7" borderId="17" xfId="0" applyFont="1" applyFill="1" applyBorder="1" applyAlignment="1">
      <alignment horizontal="center" vertical="center"/>
    </xf>
    <xf numFmtId="9" fontId="15" fillId="7" borderId="17" xfId="0" applyNumberFormat="1" applyFont="1" applyFill="1" applyBorder="1" applyAlignment="1">
      <alignment horizontal="left" vertical="center"/>
    </xf>
    <xf numFmtId="49" fontId="18" fillId="8" borderId="23" xfId="0" applyNumberFormat="1" applyFont="1" applyFill="1" applyBorder="1" applyAlignment="1">
      <alignment horizontal="center" vertical="center"/>
    </xf>
    <xf numFmtId="0" fontId="15" fillId="8" borderId="17" xfId="0" applyFont="1" applyFill="1" applyBorder="1">
      <alignment vertical="center"/>
    </xf>
    <xf numFmtId="0" fontId="15" fillId="8" borderId="17" xfId="0" applyFont="1" applyFill="1" applyBorder="1" applyAlignment="1">
      <alignment horizontal="center" vertical="center"/>
    </xf>
    <xf numFmtId="9" fontId="15" fillId="8" borderId="17" xfId="0" applyNumberFormat="1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center" vertical="center"/>
    </xf>
    <xf numFmtId="49" fontId="15" fillId="4" borderId="23" xfId="0" applyNumberFormat="1" applyFont="1" applyFill="1" applyBorder="1" applyAlignment="1">
      <alignment horizontal="center" vertical="center"/>
    </xf>
    <xf numFmtId="49" fontId="15" fillId="8" borderId="23" xfId="0" applyNumberFormat="1" applyFont="1" applyFill="1" applyBorder="1" applyAlignment="1">
      <alignment horizontal="center" vertical="center"/>
    </xf>
    <xf numFmtId="49" fontId="15" fillId="7" borderId="23" xfId="0" applyNumberFormat="1" applyFont="1" applyFill="1" applyBorder="1" applyAlignment="1">
      <alignment horizontal="center" vertical="center"/>
    </xf>
    <xf numFmtId="0" fontId="15" fillId="4" borderId="172" xfId="0" applyFont="1" applyFill="1" applyBorder="1" applyAlignment="1">
      <alignment horizontal="left" vertical="center"/>
    </xf>
    <xf numFmtId="0" fontId="18" fillId="4" borderId="172" xfId="0" applyFont="1" applyFill="1" applyBorder="1" applyAlignment="1">
      <alignment horizontal="left" vertical="center"/>
    </xf>
    <xf numFmtId="0" fontId="15" fillId="4" borderId="17" xfId="0" applyFont="1" applyFill="1" applyBorder="1" applyAlignment="1">
      <alignment horizontal="left" vertical="center"/>
    </xf>
    <xf numFmtId="0" fontId="18" fillId="4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  <xf numFmtId="0" fontId="15" fillId="8" borderId="17" xfId="0" applyFont="1" applyFill="1" applyBorder="1" applyAlignment="1">
      <alignment horizontal="left" vertical="center"/>
    </xf>
    <xf numFmtId="0" fontId="15" fillId="4" borderId="172" xfId="0" applyFont="1" applyFill="1" applyBorder="1" applyAlignment="1">
      <alignment vertical="center"/>
    </xf>
    <xf numFmtId="0" fontId="15" fillId="3" borderId="173" xfId="0" applyFont="1" applyFill="1" applyBorder="1">
      <alignment vertical="center"/>
    </xf>
    <xf numFmtId="0" fontId="15" fillId="3" borderId="161" xfId="0" applyFont="1" applyFill="1" applyBorder="1">
      <alignment vertical="center"/>
    </xf>
    <xf numFmtId="0" fontId="15" fillId="4" borderId="17" xfId="0" applyFont="1" applyFill="1" applyBorder="1" applyAlignment="1">
      <alignment vertical="center"/>
    </xf>
    <xf numFmtId="0" fontId="15" fillId="3" borderId="26" xfId="0" applyFont="1" applyFill="1" applyBorder="1">
      <alignment vertical="center"/>
    </xf>
    <xf numFmtId="0" fontId="15" fillId="3" borderId="163" xfId="0" applyFont="1" applyFill="1" applyBorder="1">
      <alignment vertical="center"/>
    </xf>
    <xf numFmtId="0" fontId="15" fillId="0" borderId="17" xfId="0" applyFont="1" applyFill="1" applyBorder="1" applyAlignment="1">
      <alignment vertical="center"/>
    </xf>
    <xf numFmtId="0" fontId="15" fillId="0" borderId="17" xfId="0" applyFont="1" applyFill="1" applyBorder="1">
      <alignment vertical="center"/>
    </xf>
    <xf numFmtId="0" fontId="15" fillId="28" borderId="26" xfId="0" applyFont="1" applyFill="1" applyBorder="1">
      <alignment vertical="center"/>
    </xf>
    <xf numFmtId="0" fontId="15" fillId="28" borderId="163" xfId="0" applyFont="1" applyFill="1" applyBorder="1">
      <alignment vertical="center"/>
    </xf>
    <xf numFmtId="0" fontId="15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19" fillId="38" borderId="0" xfId="0" applyFont="1" applyFill="1" applyAlignment="1">
      <alignment horizontal="center" vertical="center" wrapText="1"/>
    </xf>
    <xf numFmtId="0" fontId="3" fillId="38" borderId="8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38" borderId="27" xfId="0" applyFont="1" applyFill="1" applyBorder="1" applyAlignment="1">
      <alignment horizontal="center" vertical="center" wrapText="1"/>
    </xf>
    <xf numFmtId="0" fontId="3" fillId="38" borderId="28" xfId="0" applyFont="1" applyFill="1" applyBorder="1" applyAlignment="1">
      <alignment horizontal="center" vertical="center" wrapText="1"/>
    </xf>
    <xf numFmtId="0" fontId="15" fillId="3" borderId="174" xfId="0" applyFont="1" applyFill="1" applyBorder="1" applyAlignment="1">
      <alignment horizontal="left" vertical="center"/>
    </xf>
    <xf numFmtId="0" fontId="15" fillId="6" borderId="174" xfId="0" applyFont="1" applyFill="1" applyBorder="1" applyAlignment="1">
      <alignment horizontal="left" vertical="center"/>
    </xf>
    <xf numFmtId="0" fontId="15" fillId="0" borderId="174" xfId="0" applyFont="1" applyBorder="1" applyAlignment="1">
      <alignment horizontal="left" vertical="center"/>
    </xf>
    <xf numFmtId="0" fontId="15" fillId="3" borderId="175" xfId="0" applyFont="1" applyFill="1" applyBorder="1" applyAlignment="1">
      <alignment horizontal="left" vertical="center"/>
    </xf>
    <xf numFmtId="0" fontId="15" fillId="6" borderId="175" xfId="0" applyFont="1" applyFill="1" applyBorder="1" applyAlignment="1">
      <alignment horizontal="left" vertical="center"/>
    </xf>
    <xf numFmtId="0" fontId="15" fillId="0" borderId="175" xfId="0" applyFont="1" applyBorder="1" applyAlignment="1">
      <alignment horizontal="left" vertical="center"/>
    </xf>
    <xf numFmtId="0" fontId="15" fillId="3" borderId="176" xfId="0" applyFont="1" applyFill="1" applyBorder="1" applyAlignment="1">
      <alignment horizontal="left" vertical="center"/>
    </xf>
    <xf numFmtId="0" fontId="15" fillId="6" borderId="176" xfId="0" applyFont="1" applyFill="1" applyBorder="1" applyAlignment="1">
      <alignment horizontal="left" vertical="center"/>
    </xf>
    <xf numFmtId="0" fontId="17" fillId="6" borderId="177" xfId="0" applyFont="1" applyFill="1" applyBorder="1" applyAlignment="1">
      <alignment horizontal="left" vertical="center"/>
    </xf>
    <xf numFmtId="0" fontId="15" fillId="0" borderId="177" xfId="0" applyFont="1" applyBorder="1" applyAlignment="1">
      <alignment horizontal="left" vertical="center"/>
    </xf>
    <xf numFmtId="0" fontId="17" fillId="6" borderId="175" xfId="0" applyFont="1" applyFill="1" applyBorder="1" applyAlignment="1">
      <alignment horizontal="left" vertical="center"/>
    </xf>
    <xf numFmtId="0" fontId="15" fillId="0" borderId="175" xfId="0" applyFont="1" applyFill="1" applyBorder="1" applyAlignment="1">
      <alignment horizontal="left" vertical="center"/>
    </xf>
    <xf numFmtId="0" fontId="17" fillId="6" borderId="176" xfId="0" applyFont="1" applyFill="1" applyBorder="1" applyAlignment="1">
      <alignment horizontal="left" vertical="center"/>
    </xf>
    <xf numFmtId="0" fontId="17" fillId="3" borderId="177" xfId="0" applyFont="1" applyFill="1" applyBorder="1" applyAlignment="1">
      <alignment horizontal="left" vertical="center"/>
    </xf>
    <xf numFmtId="0" fontId="17" fillId="3" borderId="175" xfId="0" applyFont="1" applyFill="1" applyBorder="1" applyAlignment="1">
      <alignment horizontal="left" vertical="center"/>
    </xf>
    <xf numFmtId="0" fontId="17" fillId="3" borderId="176" xfId="0" applyFont="1" applyFill="1" applyBorder="1" applyAlignment="1">
      <alignment horizontal="left" vertical="center"/>
    </xf>
    <xf numFmtId="0" fontId="15" fillId="0" borderId="176" xfId="0" applyFont="1" applyBorder="1" applyAlignment="1">
      <alignment horizontal="left" vertical="center"/>
    </xf>
    <xf numFmtId="0" fontId="15" fillId="3" borderId="177" xfId="0" applyFont="1" applyFill="1" applyBorder="1" applyAlignment="1">
      <alignment horizontal="left" vertical="center"/>
    </xf>
    <xf numFmtId="0" fontId="15" fillId="6" borderId="177" xfId="0" applyFont="1" applyFill="1" applyBorder="1" applyAlignment="1">
      <alignment horizontal="left" vertical="center"/>
    </xf>
    <xf numFmtId="0" fontId="17" fillId="0" borderId="175" xfId="0" applyFont="1" applyFill="1" applyBorder="1" applyAlignment="1">
      <alignment horizontal="left" vertical="center"/>
    </xf>
    <xf numFmtId="0" fontId="17" fillId="0" borderId="178" xfId="0" applyFont="1" applyFill="1" applyBorder="1" applyAlignment="1">
      <alignment horizontal="left" vertical="center"/>
    </xf>
    <xf numFmtId="0" fontId="17" fillId="6" borderId="178" xfId="0" applyFont="1" applyFill="1" applyBorder="1" applyAlignment="1">
      <alignment horizontal="left" vertical="center"/>
    </xf>
    <xf numFmtId="0" fontId="17" fillId="3" borderId="178" xfId="0" applyFont="1" applyFill="1" applyBorder="1" applyAlignment="1">
      <alignment horizontal="left" vertical="center"/>
    </xf>
    <xf numFmtId="0" fontId="3" fillId="38" borderId="29" xfId="0" applyFont="1" applyFill="1" applyBorder="1" applyAlignment="1">
      <alignment horizontal="center" vertical="center" wrapText="1"/>
    </xf>
    <xf numFmtId="0" fontId="15" fillId="0" borderId="179" xfId="0" applyFont="1" applyBorder="1" applyAlignment="1">
      <alignment horizontal="left" vertical="center"/>
    </xf>
    <xf numFmtId="0" fontId="15" fillId="0" borderId="180" xfId="0" applyFont="1" applyBorder="1" applyAlignment="1">
      <alignment horizontal="left" vertical="center"/>
    </xf>
    <xf numFmtId="0" fontId="15" fillId="0" borderId="181" xfId="0" applyFont="1" applyBorder="1" applyAlignment="1">
      <alignment horizontal="left" vertical="center"/>
    </xf>
    <xf numFmtId="0" fontId="15" fillId="0" borderId="182" xfId="0" applyFont="1" applyBorder="1" applyAlignment="1">
      <alignment horizontal="left" vertical="center"/>
    </xf>
    <xf numFmtId="0" fontId="17" fillId="6" borderId="182" xfId="0" applyFont="1" applyFill="1" applyBorder="1" applyAlignment="1">
      <alignment horizontal="left" vertical="center"/>
    </xf>
    <xf numFmtId="0" fontId="17" fillId="6" borderId="180" xfId="0" applyFont="1" applyFill="1" applyBorder="1" applyAlignment="1">
      <alignment horizontal="left" vertical="center"/>
    </xf>
    <xf numFmtId="0" fontId="17" fillId="6" borderId="181" xfId="0" applyFont="1" applyFill="1" applyBorder="1" applyAlignment="1">
      <alignment horizontal="left" vertical="center"/>
    </xf>
    <xf numFmtId="0" fontId="15" fillId="3" borderId="182" xfId="0" applyFont="1" applyFill="1" applyBorder="1" applyAlignment="1">
      <alignment horizontal="left" vertical="center"/>
    </xf>
    <xf numFmtId="0" fontId="15" fillId="3" borderId="180" xfId="0" applyFont="1" applyFill="1" applyBorder="1" applyAlignment="1">
      <alignment horizontal="left" vertical="center"/>
    </xf>
    <xf numFmtId="0" fontId="15" fillId="3" borderId="181" xfId="0" applyFont="1" applyFill="1" applyBorder="1" applyAlignment="1">
      <alignment horizontal="left" vertical="center"/>
    </xf>
    <xf numFmtId="0" fontId="15" fillId="3" borderId="178" xfId="0" applyFont="1" applyFill="1" applyBorder="1" applyAlignment="1">
      <alignment horizontal="left" vertical="center"/>
    </xf>
    <xf numFmtId="0" fontId="15" fillId="3" borderId="183" xfId="0" applyFont="1" applyFill="1" applyBorder="1" applyAlignment="1">
      <alignment horizontal="left" vertical="center"/>
    </xf>
    <xf numFmtId="0" fontId="22" fillId="0" borderId="0" xfId="0" applyFont="1" applyAlignment="1" applyProtection="1">
      <alignment vertical="center" wrapText="1"/>
    </xf>
    <xf numFmtId="0" fontId="18" fillId="0" borderId="0" xfId="0" applyFont="1" applyFill="1">
      <alignment vertical="center"/>
    </xf>
    <xf numFmtId="49" fontId="18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23" fillId="2" borderId="122" xfId="0" applyFont="1" applyFill="1" applyBorder="1" applyAlignment="1" applyProtection="1">
      <alignment horizontal="center" vertical="center" wrapText="1"/>
    </xf>
    <xf numFmtId="0" fontId="23" fillId="2" borderId="147" xfId="0" applyFont="1" applyFill="1" applyBorder="1" applyAlignment="1" applyProtection="1">
      <alignment horizontal="center" vertical="center" wrapText="1"/>
    </xf>
    <xf numFmtId="0" fontId="23" fillId="10" borderId="121" xfId="0" applyFont="1" applyFill="1" applyBorder="1" applyAlignment="1" applyProtection="1">
      <alignment horizontal="center" vertical="center" wrapText="1"/>
    </xf>
    <xf numFmtId="0" fontId="23" fillId="32" borderId="121" xfId="0" applyFont="1" applyFill="1" applyBorder="1" applyAlignment="1" applyProtection="1">
      <alignment horizontal="center" vertical="center" wrapText="1"/>
    </xf>
    <xf numFmtId="0" fontId="23" fillId="31" borderId="124" xfId="0" applyFont="1" applyFill="1" applyBorder="1" applyAlignment="1" applyProtection="1">
      <alignment horizontal="center" vertical="center" wrapText="1"/>
    </xf>
    <xf numFmtId="0" fontId="23" fillId="2" borderId="126" xfId="0" applyFont="1" applyFill="1" applyBorder="1" applyAlignment="1" applyProtection="1">
      <alignment horizontal="center" vertical="center" wrapText="1"/>
    </xf>
    <xf numFmtId="0" fontId="23" fillId="2" borderId="157" xfId="0" applyFont="1" applyFill="1" applyBorder="1" applyAlignment="1" applyProtection="1">
      <alignment horizontal="center" vertical="center" wrapText="1"/>
    </xf>
    <xf numFmtId="0" fontId="23" fillId="10" borderId="125" xfId="0" applyFont="1" applyFill="1" applyBorder="1" applyAlignment="1" applyProtection="1">
      <alignment horizontal="center" vertical="center" wrapText="1"/>
    </xf>
    <xf numFmtId="0" fontId="23" fillId="32" borderId="125" xfId="0" applyFont="1" applyFill="1" applyBorder="1" applyAlignment="1" applyProtection="1">
      <alignment horizontal="center" vertical="center" wrapText="1"/>
    </xf>
    <xf numFmtId="0" fontId="23" fillId="31" borderId="127" xfId="0" applyFont="1" applyFill="1" applyBorder="1" applyAlignment="1" applyProtection="1">
      <alignment horizontal="center" vertical="center" wrapText="1"/>
    </xf>
    <xf numFmtId="49" fontId="18" fillId="5" borderId="184" xfId="0" applyNumberFormat="1" applyFont="1" applyFill="1" applyBorder="1" applyAlignment="1">
      <alignment horizontal="center" vertical="center"/>
    </xf>
    <xf numFmtId="0" fontId="18" fillId="5" borderId="5" xfId="0" applyFont="1" applyFill="1" applyBorder="1">
      <alignment vertical="center"/>
    </xf>
    <xf numFmtId="0" fontId="18" fillId="0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9" fontId="18" fillId="3" borderId="5" xfId="0" applyNumberFormat="1" applyFont="1" applyFill="1" applyBorder="1" applyAlignment="1">
      <alignment horizontal="left" vertical="center"/>
    </xf>
    <xf numFmtId="49" fontId="18" fillId="5" borderId="185" xfId="0" applyNumberFormat="1" applyFont="1" applyFill="1" applyBorder="1" applyAlignment="1">
      <alignment horizontal="center" vertical="center"/>
    </xf>
    <xf numFmtId="0" fontId="18" fillId="5" borderId="6" xfId="0" applyFont="1" applyFill="1" applyBorder="1">
      <alignment vertical="center"/>
    </xf>
    <xf numFmtId="0" fontId="18" fillId="0" borderId="6" xfId="0" applyFont="1" applyFill="1" applyBorder="1" applyAlignment="1">
      <alignment horizontal="left" vertical="center"/>
    </xf>
    <xf numFmtId="0" fontId="18" fillId="3" borderId="6" xfId="0" applyFont="1" applyFill="1" applyBorder="1" applyAlignment="1">
      <alignment horizontal="center" vertical="center"/>
    </xf>
    <xf numFmtId="9" fontId="18" fillId="3" borderId="6" xfId="0" applyNumberFormat="1" applyFont="1" applyFill="1" applyBorder="1" applyAlignment="1">
      <alignment horizontal="left" vertical="center"/>
    </xf>
    <xf numFmtId="49" fontId="18" fillId="0" borderId="185" xfId="0" applyNumberFormat="1" applyFont="1" applyFill="1" applyBorder="1" applyAlignment="1">
      <alignment horizontal="center" vertical="center"/>
    </xf>
    <xf numFmtId="0" fontId="18" fillId="0" borderId="6" xfId="0" applyFont="1" applyFill="1" applyBorder="1">
      <alignment vertical="center"/>
    </xf>
    <xf numFmtId="0" fontId="18" fillId="0" borderId="6" xfId="0" applyFont="1" applyFill="1" applyBorder="1" applyAlignment="1">
      <alignment horizontal="center" vertical="center"/>
    </xf>
    <xf numFmtId="9" fontId="18" fillId="0" borderId="6" xfId="0" applyNumberFormat="1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center" vertical="center"/>
    </xf>
    <xf numFmtId="9" fontId="18" fillId="5" borderId="6" xfId="0" applyNumberFormat="1" applyFont="1" applyFill="1" applyBorder="1" applyAlignment="1">
      <alignment horizontal="left" vertical="center"/>
    </xf>
    <xf numFmtId="0" fontId="23" fillId="31" borderId="123" xfId="0" applyFont="1" applyFill="1" applyBorder="1" applyAlignment="1" applyProtection="1">
      <alignment horizontal="center" vertical="center" wrapText="1"/>
    </xf>
    <xf numFmtId="0" fontId="23" fillId="2" borderId="121" xfId="0" applyFont="1" applyFill="1" applyBorder="1" applyAlignment="1" applyProtection="1">
      <alignment horizontal="center" vertical="center" wrapText="1"/>
    </xf>
    <xf numFmtId="0" fontId="23" fillId="2" borderId="124" xfId="0" applyFont="1" applyFill="1" applyBorder="1" applyAlignment="1" applyProtection="1">
      <alignment horizontal="center" vertical="center" wrapText="1"/>
    </xf>
    <xf numFmtId="0" fontId="23" fillId="32" borderId="123" xfId="0" applyFont="1" applyFill="1" applyBorder="1" applyAlignment="1" applyProtection="1">
      <alignment horizontal="center" vertical="center" wrapText="1"/>
    </xf>
    <xf numFmtId="0" fontId="23" fillId="10" borderId="124" xfId="0" applyFont="1" applyFill="1" applyBorder="1" applyAlignment="1" applyProtection="1">
      <alignment horizontal="center" vertical="center" wrapText="1"/>
    </xf>
    <xf numFmtId="0" fontId="23" fillId="10" borderId="147" xfId="0" applyFont="1" applyFill="1" applyBorder="1" applyAlignment="1" applyProtection="1">
      <alignment horizontal="center" vertical="center" wrapText="1"/>
    </xf>
    <xf numFmtId="0" fontId="23" fillId="31" borderId="157" xfId="0" applyFont="1" applyFill="1" applyBorder="1" applyAlignment="1" applyProtection="1">
      <alignment horizontal="center" vertical="center" wrapText="1"/>
    </xf>
    <xf numFmtId="0" fontId="23" fillId="2" borderId="127" xfId="0" applyFont="1" applyFill="1" applyBorder="1" applyAlignment="1" applyProtection="1">
      <alignment horizontal="center" vertical="center" wrapText="1"/>
    </xf>
    <xf numFmtId="0" fontId="23" fillId="32" borderId="65" xfId="0" applyFont="1" applyFill="1" applyBorder="1" applyAlignment="1" applyProtection="1">
      <alignment horizontal="center" vertical="center" wrapText="1"/>
    </xf>
    <xf numFmtId="0" fontId="23" fillId="32" borderId="65" xfId="0" applyFont="1" applyFill="1" applyBorder="1" applyAlignment="1" applyProtection="1">
      <alignment vertical="center" wrapText="1"/>
    </xf>
    <xf numFmtId="0" fontId="23" fillId="32" borderId="157" xfId="0" applyFont="1" applyFill="1" applyBorder="1" applyAlignment="1" applyProtection="1">
      <alignment vertical="center" wrapText="1"/>
    </xf>
    <xf numFmtId="0" fontId="23" fillId="10" borderId="127" xfId="0" applyFont="1" applyFill="1" applyBorder="1" applyAlignment="1" applyProtection="1">
      <alignment horizontal="center" vertical="center" wrapText="1"/>
    </xf>
    <xf numFmtId="0" fontId="23" fillId="10" borderId="157" xfId="0" applyFont="1" applyFill="1" applyBorder="1" applyAlignment="1" applyProtection="1">
      <alignment horizontal="center" vertical="center" wrapText="1"/>
    </xf>
    <xf numFmtId="0" fontId="18" fillId="3" borderId="5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3" borderId="6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left" vertical="center"/>
    </xf>
    <xf numFmtId="0" fontId="23" fillId="37" borderId="121" xfId="0" applyFont="1" applyFill="1" applyBorder="1" applyAlignment="1" applyProtection="1">
      <alignment horizontal="center" vertical="center" wrapText="1"/>
    </xf>
    <xf numFmtId="0" fontId="23" fillId="31" borderId="121" xfId="0" applyFont="1" applyFill="1" applyBorder="1" applyAlignment="1" applyProtection="1">
      <alignment horizontal="center" vertical="center" wrapText="1"/>
    </xf>
    <xf numFmtId="0" fontId="23" fillId="32" borderId="121" xfId="0" applyFont="1" applyFill="1" applyBorder="1" applyAlignment="1" applyProtection="1">
      <alignment horizontal="left" vertical="center" wrapText="1"/>
    </xf>
    <xf numFmtId="0" fontId="23" fillId="37" borderId="125" xfId="0" applyFont="1" applyFill="1" applyBorder="1" applyAlignment="1" applyProtection="1">
      <alignment horizontal="center" vertical="center" wrapText="1"/>
    </xf>
    <xf numFmtId="0" fontId="23" fillId="31" borderId="125" xfId="0" applyFont="1" applyFill="1" applyBorder="1" applyAlignment="1" applyProtection="1">
      <alignment horizontal="center" vertical="center" wrapText="1"/>
    </xf>
    <xf numFmtId="0" fontId="23" fillId="32" borderId="125" xfId="0" applyFont="1" applyFill="1" applyBorder="1" applyAlignment="1" applyProtection="1">
      <alignment horizontal="left" vertical="center" wrapText="1"/>
    </xf>
    <xf numFmtId="0" fontId="18" fillId="3" borderId="5" xfId="0" applyFont="1" applyFill="1" applyBorder="1">
      <alignment vertical="center"/>
    </xf>
    <xf numFmtId="0" fontId="18" fillId="3" borderId="5" xfId="0" applyFont="1" applyFill="1" applyBorder="1" applyAlignment="1">
      <alignment vertical="center"/>
    </xf>
    <xf numFmtId="0" fontId="18" fillId="3" borderId="6" xfId="0" applyFont="1" applyFill="1" applyBorder="1">
      <alignment vertical="center"/>
    </xf>
    <xf numFmtId="0" fontId="18" fillId="3" borderId="6" xfId="0" applyFont="1" applyFill="1" applyBorder="1" applyAlignment="1">
      <alignment vertical="center"/>
    </xf>
    <xf numFmtId="0" fontId="23" fillId="10" borderId="152" xfId="0" applyFont="1" applyFill="1" applyBorder="1" applyAlignment="1" applyProtection="1">
      <alignment horizontal="center" vertical="center" wrapText="1"/>
    </xf>
    <xf numFmtId="0" fontId="23" fillId="10" borderId="186" xfId="0" applyFont="1" applyFill="1" applyBorder="1" applyAlignment="1" applyProtection="1">
      <alignment horizontal="center" vertical="center" wrapText="1"/>
    </xf>
    <xf numFmtId="0" fontId="23" fillId="32" borderId="127" xfId="0" applyFont="1" applyFill="1" applyBorder="1" applyAlignment="1" applyProtection="1">
      <alignment horizontal="center" vertical="center" wrapText="1"/>
    </xf>
    <xf numFmtId="0" fontId="23" fillId="32" borderId="157" xfId="0" applyFont="1" applyFill="1" applyBorder="1" applyAlignment="1" applyProtection="1">
      <alignment horizontal="center" vertical="center" wrapText="1"/>
    </xf>
    <xf numFmtId="0" fontId="18" fillId="0" borderId="187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0" borderId="31" xfId="0" applyFont="1" applyFill="1" applyBorder="1" applyAlignment="1">
      <alignment vertical="center"/>
    </xf>
    <xf numFmtId="0" fontId="18" fillId="0" borderId="188" xfId="0" applyFont="1" applyFill="1" applyBorder="1">
      <alignment vertical="center"/>
    </xf>
    <xf numFmtId="0" fontId="18" fillId="0" borderId="31" xfId="0" applyFont="1" applyFill="1" applyBorder="1">
      <alignment vertical="center"/>
    </xf>
    <xf numFmtId="0" fontId="18" fillId="0" borderId="35" xfId="0" applyFont="1" applyFill="1" applyBorder="1">
      <alignment vertical="center"/>
    </xf>
    <xf numFmtId="0" fontId="18" fillId="0" borderId="32" xfId="0" applyFont="1" applyFill="1" applyBorder="1" applyAlignment="1">
      <alignment vertical="center"/>
    </xf>
    <xf numFmtId="0" fontId="18" fillId="0" borderId="36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30" xfId="0" applyFont="1" applyFill="1" applyBorder="1" applyAlignment="1">
      <alignment vertical="center"/>
    </xf>
    <xf numFmtId="0" fontId="18" fillId="0" borderId="34" xfId="0" applyFont="1" applyFill="1" applyBorder="1" applyAlignment="1">
      <alignment vertical="center"/>
    </xf>
    <xf numFmtId="0" fontId="18" fillId="0" borderId="35" xfId="0" applyFont="1" applyFill="1" applyBorder="1" applyAlignment="1">
      <alignment vertical="center"/>
    </xf>
    <xf numFmtId="0" fontId="18" fillId="0" borderId="36" xfId="0" applyFont="1" applyFill="1" applyBorder="1" applyAlignment="1">
      <alignment vertical="center"/>
    </xf>
    <xf numFmtId="0" fontId="18" fillId="0" borderId="188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0" borderId="32" xfId="0" applyFont="1" applyFill="1" applyBorder="1">
      <alignment vertical="center"/>
    </xf>
    <xf numFmtId="0" fontId="18" fillId="5" borderId="188" xfId="0" applyFont="1" applyFill="1" applyBorder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188" xfId="0" applyFont="1" applyFill="1" applyBorder="1" applyAlignment="1">
      <alignment vertical="center"/>
    </xf>
    <xf numFmtId="0" fontId="18" fillId="0" borderId="37" xfId="0" applyFont="1" applyFill="1" applyBorder="1">
      <alignment vertical="center"/>
    </xf>
    <xf numFmtId="0" fontId="18" fillId="0" borderId="39" xfId="0" applyFont="1" applyFill="1" applyBorder="1" applyAlignment="1">
      <alignment vertical="center"/>
    </xf>
    <xf numFmtId="0" fontId="18" fillId="0" borderId="37" xfId="0" applyFont="1" applyFill="1" applyBorder="1" applyAlignment="1">
      <alignment vertical="center"/>
    </xf>
    <xf numFmtId="49" fontId="18" fillId="0" borderId="189" xfId="0" applyNumberFormat="1" applyFont="1" applyFill="1" applyBorder="1" applyAlignment="1">
      <alignment horizontal="center" vertical="center"/>
    </xf>
    <xf numFmtId="0" fontId="18" fillId="0" borderId="190" xfId="0" applyFont="1" applyFill="1" applyBorder="1">
      <alignment vertical="center"/>
    </xf>
    <xf numFmtId="0" fontId="18" fillId="0" borderId="190" xfId="0" applyFont="1" applyFill="1" applyBorder="1" applyAlignment="1">
      <alignment horizontal="left" vertical="center"/>
    </xf>
    <xf numFmtId="0" fontId="18" fillId="0" borderId="190" xfId="0" applyFont="1" applyFill="1" applyBorder="1" applyAlignment="1">
      <alignment horizontal="center" vertical="center"/>
    </xf>
    <xf numFmtId="9" fontId="18" fillId="0" borderId="190" xfId="0" applyNumberFormat="1" applyFont="1" applyFill="1" applyBorder="1" applyAlignment="1">
      <alignment horizontal="left" vertical="center"/>
    </xf>
    <xf numFmtId="0" fontId="18" fillId="0" borderId="39" xfId="0" applyFont="1" applyFill="1" applyBorder="1">
      <alignment vertical="center"/>
    </xf>
    <xf numFmtId="0" fontId="18" fillId="0" borderId="191" xfId="0" applyFont="1" applyFill="1" applyBorder="1">
      <alignment vertical="center"/>
    </xf>
    <xf numFmtId="0" fontId="18" fillId="0" borderId="0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3" fillId="2" borderId="192" xfId="0" applyFont="1" applyFill="1" applyBorder="1" applyAlignment="1">
      <alignment horizontal="center" vertical="center" wrapText="1"/>
    </xf>
    <xf numFmtId="0" fontId="15" fillId="0" borderId="192" xfId="0" applyFont="1" applyBorder="1" applyAlignment="1">
      <alignment vertical="center"/>
    </xf>
    <xf numFmtId="0" fontId="15" fillId="0" borderId="134" xfId="0" applyFont="1" applyBorder="1" applyAlignment="1">
      <alignment vertical="center"/>
    </xf>
    <xf numFmtId="0" fontId="15" fillId="4" borderId="193" xfId="0" applyFont="1" applyFill="1" applyBorder="1" applyAlignment="1">
      <alignment horizontal="center" vertical="center"/>
    </xf>
    <xf numFmtId="0" fontId="15" fillId="5" borderId="194" xfId="0" applyFont="1" applyFill="1" applyBorder="1" applyAlignment="1">
      <alignment vertical="center"/>
    </xf>
    <xf numFmtId="0" fontId="15" fillId="7" borderId="137" xfId="0" applyFont="1" applyFill="1" applyBorder="1" applyAlignment="1">
      <alignment vertical="center"/>
    </xf>
    <xf numFmtId="0" fontId="15" fillId="0" borderId="154" xfId="0" applyFont="1" applyFill="1" applyBorder="1" applyAlignment="1">
      <alignment vertical="center"/>
    </xf>
    <xf numFmtId="0" fontId="15" fillId="4" borderId="193" xfId="0" applyFont="1" applyFill="1" applyBorder="1" applyAlignment="1">
      <alignment vertical="center"/>
    </xf>
    <xf numFmtId="0" fontId="15" fillId="0" borderId="138" xfId="0" applyFont="1" applyBorder="1" applyAlignment="1">
      <alignment vertical="center"/>
    </xf>
    <xf numFmtId="0" fontId="15" fillId="4" borderId="195" xfId="0" applyFont="1" applyFill="1" applyBorder="1" applyAlignment="1">
      <alignment horizontal="center" vertical="center"/>
    </xf>
    <xf numFmtId="0" fontId="15" fillId="5" borderId="196" xfId="0" applyFont="1" applyFill="1" applyBorder="1" applyAlignment="1">
      <alignment vertical="center"/>
    </xf>
    <xf numFmtId="0" fontId="15" fillId="7" borderId="141" xfId="0" applyFont="1" applyFill="1" applyBorder="1" applyAlignment="1">
      <alignment vertical="center"/>
    </xf>
    <xf numFmtId="0" fontId="15" fillId="3" borderId="155" xfId="0" applyFont="1" applyFill="1" applyBorder="1" applyAlignment="1">
      <alignment vertical="center"/>
    </xf>
    <xf numFmtId="0" fontId="15" fillId="4" borderId="195" xfId="0" applyFont="1" applyFill="1" applyBorder="1" applyAlignment="1">
      <alignment vertical="center"/>
    </xf>
    <xf numFmtId="0" fontId="15" fillId="4" borderId="131" xfId="0" applyFont="1" applyFill="1" applyBorder="1" applyAlignment="1">
      <alignment horizontal="center" vertical="center"/>
    </xf>
    <xf numFmtId="0" fontId="15" fillId="2" borderId="196" xfId="0" applyFont="1" applyFill="1" applyBorder="1" applyAlignment="1">
      <alignment vertical="center"/>
    </xf>
    <xf numFmtId="0" fontId="15" fillId="4" borderId="131" xfId="0" applyFont="1" applyFill="1" applyBorder="1" applyAlignment="1">
      <alignment vertical="center"/>
    </xf>
    <xf numFmtId="0" fontId="15" fillId="4" borderId="197" xfId="0" applyFont="1" applyFill="1" applyBorder="1" applyAlignment="1">
      <alignment horizontal="center" vertical="center"/>
    </xf>
    <xf numFmtId="0" fontId="15" fillId="4" borderId="141" xfId="0" applyFont="1" applyFill="1" applyBorder="1" applyAlignment="1">
      <alignment vertical="center"/>
    </xf>
    <xf numFmtId="0" fontId="15" fillId="4" borderId="197" xfId="0" applyFont="1" applyFill="1" applyBorder="1" applyAlignment="1">
      <alignment vertical="center"/>
    </xf>
    <xf numFmtId="0" fontId="15" fillId="0" borderId="155" xfId="0" applyFont="1" applyFill="1" applyBorder="1" applyAlignment="1">
      <alignment vertical="center"/>
    </xf>
    <xf numFmtId="0" fontId="15" fillId="8" borderId="141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15" fillId="3" borderId="154" xfId="0" applyFont="1" applyFill="1" applyBorder="1" applyAlignment="1">
      <alignment vertical="center"/>
    </xf>
    <xf numFmtId="0" fontId="15" fillId="3" borderId="134" xfId="0" applyFont="1" applyFill="1" applyBorder="1" applyAlignment="1">
      <alignment vertical="center"/>
    </xf>
    <xf numFmtId="0" fontId="15" fillId="7" borderId="135" xfId="0" applyFont="1" applyFill="1" applyBorder="1" applyAlignment="1">
      <alignment vertical="center"/>
    </xf>
    <xf numFmtId="0" fontId="15" fillId="0" borderId="135" xfId="0" applyFont="1" applyFill="1" applyBorder="1" applyAlignment="1">
      <alignment vertical="center"/>
    </xf>
    <xf numFmtId="0" fontId="15" fillId="4" borderId="193" xfId="0" applyFont="1" applyFill="1" applyBorder="1" applyAlignment="1">
      <alignment horizontal="left" vertical="center"/>
    </xf>
    <xf numFmtId="0" fontId="15" fillId="3" borderId="138" xfId="0" applyFont="1" applyFill="1" applyBorder="1" applyAlignment="1">
      <alignment vertical="center"/>
    </xf>
    <xf numFmtId="0" fontId="15" fillId="7" borderId="139" xfId="0" applyFont="1" applyFill="1" applyBorder="1" applyAlignment="1">
      <alignment vertical="center"/>
    </xf>
    <xf numFmtId="0" fontId="15" fillId="0" borderId="139" xfId="0" applyFont="1" applyFill="1" applyBorder="1" applyAlignment="1">
      <alignment vertical="center"/>
    </xf>
    <xf numFmtId="0" fontId="15" fillId="4" borderId="131" xfId="0" applyFont="1" applyFill="1" applyBorder="1" applyAlignment="1">
      <alignment horizontal="left" vertical="center"/>
    </xf>
    <xf numFmtId="0" fontId="15" fillId="4" borderId="139" xfId="0" applyFont="1" applyFill="1" applyBorder="1" applyAlignment="1">
      <alignment vertical="center"/>
    </xf>
    <xf numFmtId="0" fontId="15" fillId="4" borderId="197" xfId="0" applyFont="1" applyFill="1" applyBorder="1" applyAlignment="1">
      <alignment horizontal="left" vertical="center"/>
    </xf>
    <xf numFmtId="0" fontId="15" fillId="5" borderId="139" xfId="0" applyFont="1" applyFill="1" applyBorder="1" applyAlignment="1">
      <alignment vertical="center"/>
    </xf>
    <xf numFmtId="0" fontId="15" fillId="8" borderId="139" xfId="0" applyFont="1" applyFill="1" applyBorder="1" applyAlignment="1">
      <alignment horizontal="left" vertical="center"/>
    </xf>
    <xf numFmtId="0" fontId="15" fillId="8" borderId="197" xfId="0" applyFont="1" applyFill="1" applyBorder="1" applyAlignment="1">
      <alignment horizontal="left" vertical="center"/>
    </xf>
    <xf numFmtId="0" fontId="15" fillId="8" borderId="131" xfId="0" applyFont="1" applyFill="1" applyBorder="1" applyAlignment="1">
      <alignment horizontal="left" vertical="center"/>
    </xf>
    <xf numFmtId="0" fontId="15" fillId="4" borderId="139" xfId="0" applyFont="1" applyFill="1" applyBorder="1" applyAlignment="1">
      <alignment horizontal="left" vertical="center"/>
    </xf>
    <xf numFmtId="0" fontId="15" fillId="3" borderId="198" xfId="0" applyFont="1" applyFill="1" applyBorder="1" applyAlignment="1">
      <alignment vertical="center"/>
    </xf>
    <xf numFmtId="0" fontId="15" fillId="8" borderId="199" xfId="0" applyFont="1" applyFill="1" applyBorder="1" applyAlignment="1">
      <alignment vertical="center"/>
    </xf>
    <xf numFmtId="0" fontId="15" fillId="0" borderId="199" xfId="0" applyFont="1" applyFill="1" applyBorder="1" applyAlignment="1">
      <alignment vertical="center"/>
    </xf>
    <xf numFmtId="0" fontId="15" fillId="8" borderId="199" xfId="0" applyFont="1" applyFill="1" applyBorder="1" applyAlignment="1">
      <alignment horizontal="left" vertical="center"/>
    </xf>
    <xf numFmtId="0" fontId="15" fillId="0" borderId="128" xfId="0" applyFont="1" applyFill="1" applyBorder="1" applyAlignment="1">
      <alignment vertical="center"/>
    </xf>
    <xf numFmtId="0" fontId="15" fillId="7" borderId="131" xfId="0" applyFont="1" applyFill="1" applyBorder="1" applyAlignment="1">
      <alignment vertical="center"/>
    </xf>
    <xf numFmtId="0" fontId="15" fillId="3" borderId="131" xfId="0" applyFont="1" applyFill="1" applyBorder="1" applyAlignment="1">
      <alignment vertical="center"/>
    </xf>
    <xf numFmtId="0" fontId="15" fillId="0" borderId="138" xfId="0" applyFont="1" applyFill="1" applyBorder="1" applyAlignment="1">
      <alignment vertical="center"/>
    </xf>
    <xf numFmtId="0" fontId="15" fillId="3" borderId="139" xfId="0" applyFont="1" applyFill="1" applyBorder="1" applyAlignment="1">
      <alignment vertical="center"/>
    </xf>
    <xf numFmtId="0" fontId="15" fillId="8" borderId="195" xfId="0" applyFont="1" applyFill="1" applyBorder="1" applyAlignment="1">
      <alignment horizontal="left" vertical="center"/>
    </xf>
    <xf numFmtId="0" fontId="15" fillId="9" borderId="139" xfId="0" applyFont="1" applyFill="1" applyBorder="1" applyAlignment="1">
      <alignment vertical="center"/>
    </xf>
    <xf numFmtId="0" fontId="15" fillId="0" borderId="198" xfId="0" applyFont="1" applyFill="1" applyBorder="1" applyAlignment="1">
      <alignment vertical="center"/>
    </xf>
    <xf numFmtId="0" fontId="15" fillId="3" borderId="199" xfId="0" applyFont="1" applyFill="1" applyBorder="1" applyAlignment="1">
      <alignment vertical="center"/>
    </xf>
    <xf numFmtId="0" fontId="15" fillId="5" borderId="131" xfId="0" applyFont="1" applyFill="1" applyBorder="1" applyAlignment="1">
      <alignment vertical="center"/>
    </xf>
    <xf numFmtId="0" fontId="15" fillId="0" borderId="131" xfId="0" applyFont="1" applyFill="1" applyBorder="1" applyAlignment="1">
      <alignment vertical="center"/>
    </xf>
    <xf numFmtId="0" fontId="15" fillId="5" borderId="154" xfId="0" applyFont="1" applyFill="1" applyBorder="1" applyAlignment="1">
      <alignment vertical="center"/>
    </xf>
    <xf numFmtId="0" fontId="15" fillId="2" borderId="155" xfId="0" applyFont="1" applyFill="1" applyBorder="1" applyAlignment="1">
      <alignment vertical="center"/>
    </xf>
    <xf numFmtId="0" fontId="15" fillId="5" borderId="155" xfId="0" applyFont="1" applyFill="1" applyBorder="1" applyAlignment="1">
      <alignment vertical="center"/>
    </xf>
    <xf numFmtId="0" fontId="15" fillId="5" borderId="200" xfId="0" applyFont="1" applyFill="1" applyBorder="1" applyAlignment="1">
      <alignment vertical="center"/>
    </xf>
    <xf numFmtId="0" fontId="15" fillId="5" borderId="132" xfId="0" applyFont="1" applyFill="1" applyBorder="1" applyAlignment="1">
      <alignment vertical="center"/>
    </xf>
    <xf numFmtId="0" fontId="15" fillId="2" borderId="132" xfId="0" applyFont="1" applyFill="1" applyBorder="1" applyAlignment="1">
      <alignment vertical="center"/>
    </xf>
    <xf numFmtId="0" fontId="15" fillId="9" borderId="141" xfId="0" applyFont="1" applyFill="1" applyBorder="1" applyAlignment="1">
      <alignment vertical="center"/>
    </xf>
    <xf numFmtId="0" fontId="15" fillId="8" borderId="197" xfId="0" applyFont="1" applyFill="1" applyBorder="1" applyAlignment="1">
      <alignment horizontal="center" vertical="center"/>
    </xf>
    <xf numFmtId="0" fontId="15" fillId="5" borderId="141" xfId="0" applyFont="1" applyFill="1" applyBorder="1" applyAlignment="1">
      <alignment vertical="center"/>
    </xf>
    <xf numFmtId="0" fontId="15" fillId="8" borderId="197" xfId="0" applyFont="1" applyFill="1" applyBorder="1" applyAlignment="1">
      <alignment vertical="center"/>
    </xf>
    <xf numFmtId="0" fontId="15" fillId="8" borderId="195" xfId="0" applyFont="1" applyFill="1" applyBorder="1" applyAlignment="1">
      <alignment horizontal="center" vertical="center"/>
    </xf>
    <xf numFmtId="0" fontId="15" fillId="8" borderId="195" xfId="0" applyFont="1" applyFill="1" applyBorder="1" applyAlignment="1">
      <alignment vertical="center"/>
    </xf>
    <xf numFmtId="0" fontId="15" fillId="8" borderId="131" xfId="0" applyFont="1" applyFill="1" applyBorder="1" applyAlignment="1">
      <alignment horizontal="center" vertical="center"/>
    </xf>
    <xf numFmtId="0" fontId="15" fillId="8" borderId="131" xfId="0" applyFont="1" applyFill="1" applyBorder="1" applyAlignment="1">
      <alignment vertical="center"/>
    </xf>
    <xf numFmtId="0" fontId="15" fillId="9" borderId="199" xfId="0" applyFont="1" applyFill="1" applyBorder="1" applyAlignment="1">
      <alignment vertical="center"/>
    </xf>
    <xf numFmtId="0" fontId="15" fillId="8" borderId="201" xfId="0" applyFont="1" applyFill="1" applyBorder="1" applyAlignment="1">
      <alignment horizontal="left" vertical="center"/>
    </xf>
    <xf numFmtId="0" fontId="17" fillId="0" borderId="155" xfId="0" applyFont="1" applyFill="1" applyBorder="1" applyAlignment="1">
      <alignment vertical="center"/>
    </xf>
    <xf numFmtId="0" fontId="15" fillId="4" borderId="199" xfId="0" applyFont="1" applyFill="1" applyBorder="1" applyAlignment="1">
      <alignment vertical="center"/>
    </xf>
    <xf numFmtId="0" fontId="15" fillId="4" borderId="199" xfId="0" applyFont="1" applyFill="1" applyBorder="1" applyAlignment="1">
      <alignment horizontal="left" vertical="center"/>
    </xf>
    <xf numFmtId="0" fontId="15" fillId="4" borderId="201" xfId="0" applyFont="1" applyFill="1" applyBorder="1" applyAlignment="1">
      <alignment horizontal="left" vertical="center"/>
    </xf>
    <xf numFmtId="0" fontId="17" fillId="0" borderId="138" xfId="0" applyFont="1" applyFill="1" applyBorder="1" applyAlignment="1">
      <alignment vertical="center"/>
    </xf>
    <xf numFmtId="0" fontId="15" fillId="0" borderId="142" xfId="0" applyFont="1" applyBorder="1" applyAlignment="1">
      <alignment vertical="center"/>
    </xf>
    <xf numFmtId="0" fontId="15" fillId="8" borderId="202" xfId="0" applyFont="1" applyFill="1" applyBorder="1" applyAlignment="1">
      <alignment horizontal="center" vertical="center"/>
    </xf>
    <xf numFmtId="0" fontId="15" fillId="2" borderId="203" xfId="0" applyFont="1" applyFill="1" applyBorder="1" applyAlignment="1">
      <alignment vertical="center"/>
    </xf>
    <xf numFmtId="0" fontId="15" fillId="8" borderId="145" xfId="0" applyFont="1" applyFill="1" applyBorder="1" applyAlignment="1">
      <alignment vertical="center"/>
    </xf>
    <xf numFmtId="0" fontId="15" fillId="0" borderId="156" xfId="0" applyFont="1" applyFill="1" applyBorder="1" applyAlignment="1">
      <alignment vertical="center"/>
    </xf>
    <xf numFmtId="0" fontId="15" fillId="8" borderId="202" xfId="0" applyFont="1" applyFill="1" applyBorder="1" applyAlignment="1">
      <alignment vertical="center"/>
    </xf>
    <xf numFmtId="0" fontId="15" fillId="5" borderId="203" xfId="0" applyFont="1" applyFill="1" applyBorder="1" applyAlignment="1">
      <alignment vertical="center"/>
    </xf>
    <xf numFmtId="0" fontId="15" fillId="3" borderId="142" xfId="0" applyFont="1" applyFill="1" applyBorder="1" applyAlignment="1">
      <alignment vertical="center"/>
    </xf>
    <xf numFmtId="0" fontId="15" fillId="9" borderId="143" xfId="0" applyFont="1" applyFill="1" applyBorder="1" applyAlignment="1">
      <alignment vertical="center"/>
    </xf>
    <xf numFmtId="0" fontId="15" fillId="3" borderId="143" xfId="0" applyFont="1" applyFill="1" applyBorder="1" applyAlignment="1">
      <alignment vertical="center"/>
    </xf>
    <xf numFmtId="0" fontId="15" fillId="4" borderId="143" xfId="0" applyFont="1" applyFill="1" applyBorder="1" applyAlignment="1">
      <alignment horizontal="left" vertical="center"/>
    </xf>
    <xf numFmtId="0" fontId="15" fillId="5" borderId="156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6" borderId="6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left" vertical="center"/>
    </xf>
    <xf numFmtId="0" fontId="17" fillId="0" borderId="6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left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5" fillId="26" borderId="1" xfId="0" applyFont="1" applyFill="1" applyBorder="1" applyAlignment="1">
      <alignment horizontal="center" vertical="center" wrapText="1"/>
    </xf>
    <xf numFmtId="0" fontId="25" fillId="26" borderId="2" xfId="0" applyFont="1" applyFill="1" applyBorder="1" applyAlignment="1">
      <alignment horizontal="center" vertical="center" wrapText="1"/>
    </xf>
    <xf numFmtId="0" fontId="25" fillId="26" borderId="4" xfId="0" applyFont="1" applyFill="1" applyBorder="1" applyAlignment="1">
      <alignment horizontal="center" vertical="center" wrapText="1"/>
    </xf>
    <xf numFmtId="0" fontId="25" fillId="26" borderId="5" xfId="0" applyFont="1" applyFill="1" applyBorder="1" applyAlignment="1">
      <alignment horizontal="center" vertical="center" wrapText="1"/>
    </xf>
    <xf numFmtId="0" fontId="25" fillId="26" borderId="6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4" fillId="7" borderId="6" xfId="0" applyFont="1" applyFill="1" applyBorder="1" applyAlignment="1">
      <alignment horizontal="left" vertical="center" wrapText="1"/>
    </xf>
    <xf numFmtId="0" fontId="24" fillId="8" borderId="6" xfId="0" applyFont="1" applyFill="1" applyBorder="1" applyAlignment="1">
      <alignment horizontal="left" vertical="center" wrapText="1"/>
    </xf>
    <xf numFmtId="0" fontId="24" fillId="9" borderId="6" xfId="0" applyFont="1" applyFill="1" applyBorder="1" applyAlignment="1">
      <alignment horizontal="left" vertical="center" wrapText="1"/>
    </xf>
    <xf numFmtId="0" fontId="24" fillId="5" borderId="6" xfId="0" applyFont="1" applyFill="1" applyBorder="1" applyAlignment="1">
      <alignment horizontal="left" vertical="center" wrapText="1"/>
    </xf>
    <xf numFmtId="0" fontId="25" fillId="26" borderId="1" xfId="0" applyFont="1" applyFill="1" applyBorder="1" applyAlignment="1">
      <alignment horizontal="left" vertical="center" wrapText="1"/>
    </xf>
    <xf numFmtId="0" fontId="25" fillId="26" borderId="3" xfId="0" applyFont="1" applyFill="1" applyBorder="1" applyAlignment="1">
      <alignment horizontal="center" vertical="center" wrapText="1"/>
    </xf>
    <xf numFmtId="0" fontId="25" fillId="26" borderId="5" xfId="0" applyFont="1" applyFill="1" applyBorder="1" applyAlignment="1">
      <alignment horizontal="left" vertical="center" wrapText="1"/>
    </xf>
    <xf numFmtId="0" fontId="26" fillId="6" borderId="6" xfId="10" applyFont="1" applyFill="1" applyBorder="1" applyAlignment="1">
      <alignment horizontal="left" vertical="center" wrapText="1"/>
    </xf>
    <xf numFmtId="0" fontId="27" fillId="6" borderId="6" xfId="10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/>
    </xf>
    <xf numFmtId="0" fontId="24" fillId="12" borderId="6" xfId="0" applyFont="1" applyFill="1" applyBorder="1" applyAlignment="1">
      <alignment horizontal="left" vertical="center" wrapText="1"/>
    </xf>
    <xf numFmtId="0" fontId="24" fillId="12" borderId="0" xfId="0" applyFont="1" applyFill="1" applyBorder="1" applyAlignment="1">
      <alignment horizontal="left" vertical="center" wrapText="1"/>
    </xf>
    <xf numFmtId="0" fontId="24" fillId="6" borderId="0" xfId="0" applyFont="1" applyFill="1" applyBorder="1" applyAlignment="1">
      <alignment horizontal="left" vertical="center" wrapText="1"/>
    </xf>
    <xf numFmtId="0" fontId="28" fillId="5" borderId="6" xfId="0" applyFont="1" applyFill="1" applyBorder="1" applyAlignment="1">
      <alignment horizontal="left" vertical="center" wrapText="1"/>
    </xf>
    <xf numFmtId="0" fontId="28" fillId="6" borderId="6" xfId="0" applyFont="1" applyFill="1" applyBorder="1" applyAlignment="1">
      <alignment horizontal="left" vertical="center" wrapText="1"/>
    </xf>
    <xf numFmtId="0" fontId="15" fillId="12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9" fillId="32" borderId="204" xfId="0" applyFont="1" applyFill="1" applyBorder="1" applyAlignment="1">
      <alignment horizontal="center" vertical="center"/>
    </xf>
    <xf numFmtId="0" fontId="19" fillId="32" borderId="205" xfId="0" applyFont="1" applyFill="1" applyBorder="1" applyAlignment="1">
      <alignment horizontal="center" vertical="center"/>
    </xf>
    <xf numFmtId="0" fontId="19" fillId="32" borderId="206" xfId="0" applyFont="1" applyFill="1" applyBorder="1" applyAlignment="1">
      <alignment horizontal="center" vertical="center"/>
    </xf>
    <xf numFmtId="0" fontId="19" fillId="32" borderId="207" xfId="0" applyFont="1" applyFill="1" applyBorder="1" applyAlignment="1">
      <alignment horizontal="center" vertical="center"/>
    </xf>
    <xf numFmtId="0" fontId="17" fillId="11" borderId="208" xfId="0" applyFont="1" applyFill="1" applyBorder="1" applyAlignment="1">
      <alignment horizontal="center" vertical="center"/>
    </xf>
    <xf numFmtId="0" fontId="17" fillId="11" borderId="209" xfId="0" applyFont="1" applyFill="1" applyBorder="1" applyAlignment="1">
      <alignment vertical="center"/>
    </xf>
    <xf numFmtId="0" fontId="29" fillId="11" borderId="210" xfId="0" applyFont="1" applyFill="1" applyBorder="1" applyAlignment="1">
      <alignment horizontal="right" vertical="center"/>
    </xf>
    <xf numFmtId="0" fontId="18" fillId="11" borderId="211" xfId="0" applyFont="1" applyFill="1" applyBorder="1" applyAlignment="1">
      <alignment horizontal="left" vertical="center"/>
    </xf>
    <xf numFmtId="0" fontId="17" fillId="28" borderId="212" xfId="0" applyFont="1" applyFill="1" applyBorder="1" applyAlignment="1">
      <alignment horizontal="center" vertical="center"/>
    </xf>
    <xf numFmtId="0" fontId="17" fillId="28" borderId="213" xfId="0" applyFont="1" applyFill="1" applyBorder="1" applyAlignment="1">
      <alignment vertical="center"/>
    </xf>
    <xf numFmtId="0" fontId="29" fillId="28" borderId="214" xfId="0" applyFont="1" applyFill="1" applyBorder="1" applyAlignment="1">
      <alignment horizontal="right" vertical="center"/>
    </xf>
    <xf numFmtId="0" fontId="18" fillId="28" borderId="215" xfId="0" applyFont="1" applyFill="1" applyBorder="1" applyAlignment="1">
      <alignment horizontal="left" vertical="center"/>
    </xf>
    <xf numFmtId="0" fontId="17" fillId="11" borderId="212" xfId="0" applyFont="1" applyFill="1" applyBorder="1" applyAlignment="1">
      <alignment horizontal="center" vertical="center"/>
    </xf>
    <xf numFmtId="0" fontId="17" fillId="11" borderId="213" xfId="0" applyFont="1" applyFill="1" applyBorder="1" applyAlignment="1">
      <alignment vertical="center"/>
    </xf>
    <xf numFmtId="0" fontId="29" fillId="11" borderId="214" xfId="0" applyFont="1" applyFill="1" applyBorder="1" applyAlignment="1">
      <alignment horizontal="right" vertical="center"/>
    </xf>
    <xf numFmtId="0" fontId="18" fillId="11" borderId="215" xfId="0" applyFont="1" applyFill="1" applyBorder="1" applyAlignment="1">
      <alignment horizontal="left" vertical="center"/>
    </xf>
    <xf numFmtId="0" fontId="17" fillId="0" borderId="212" xfId="0" applyFont="1" applyFill="1" applyBorder="1" applyAlignment="1">
      <alignment horizontal="center" vertical="center"/>
    </xf>
    <xf numFmtId="0" fontId="17" fillId="6" borderId="213" xfId="0" applyFont="1" applyFill="1" applyBorder="1" applyAlignment="1">
      <alignment vertical="center"/>
    </xf>
    <xf numFmtId="0" fontId="29" fillId="6" borderId="214" xfId="0" applyFont="1" applyFill="1" applyBorder="1" applyAlignment="1">
      <alignment horizontal="right" vertical="center"/>
    </xf>
    <xf numFmtId="0" fontId="17" fillId="6" borderId="215" xfId="0" applyFont="1" applyFill="1" applyBorder="1" applyAlignment="1">
      <alignment horizontal="left" vertical="center"/>
    </xf>
    <xf numFmtId="0" fontId="17" fillId="11" borderId="213" xfId="0" applyFont="1" applyFill="1" applyBorder="1" applyAlignment="1">
      <alignment horizontal="left" vertical="center"/>
    </xf>
    <xf numFmtId="0" fontId="17" fillId="11" borderId="214" xfId="0" applyFont="1" applyFill="1" applyBorder="1" applyAlignment="1">
      <alignment horizontal="right" vertical="center"/>
    </xf>
    <xf numFmtId="0" fontId="29" fillId="11" borderId="215" xfId="0" applyFont="1" applyFill="1" applyBorder="1" applyAlignment="1">
      <alignment horizontal="left" vertical="center"/>
    </xf>
    <xf numFmtId="0" fontId="17" fillId="6" borderId="213" xfId="0" applyFont="1" applyFill="1" applyBorder="1" applyAlignment="1">
      <alignment horizontal="left" vertical="center"/>
    </xf>
    <xf numFmtId="0" fontId="17" fillId="6" borderId="214" xfId="0" applyFont="1" applyFill="1" applyBorder="1" applyAlignment="1">
      <alignment horizontal="right" vertical="center"/>
    </xf>
    <xf numFmtId="0" fontId="29" fillId="6" borderId="215" xfId="0" applyFont="1" applyFill="1" applyBorder="1" applyAlignment="1">
      <alignment horizontal="left" vertical="center"/>
    </xf>
    <xf numFmtId="0" fontId="17" fillId="0" borderId="216" xfId="0" applyFont="1" applyFill="1" applyBorder="1" applyAlignment="1">
      <alignment horizontal="center" vertical="center"/>
    </xf>
    <xf numFmtId="0" fontId="17" fillId="6" borderId="217" xfId="0" applyFont="1" applyFill="1" applyBorder="1" applyAlignment="1">
      <alignment horizontal="left" vertical="center"/>
    </xf>
    <xf numFmtId="0" fontId="17" fillId="6" borderId="218" xfId="0" applyFont="1" applyFill="1" applyBorder="1" applyAlignment="1">
      <alignment horizontal="right" vertical="center"/>
    </xf>
    <xf numFmtId="0" fontId="29" fillId="6" borderId="219" xfId="0" applyFont="1" applyFill="1" applyBorder="1" applyAlignment="1">
      <alignment horizontal="left" vertical="center"/>
    </xf>
    <xf numFmtId="0" fontId="15" fillId="11" borderId="211" xfId="0" applyFont="1" applyFill="1" applyBorder="1">
      <alignment vertical="center"/>
    </xf>
    <xf numFmtId="0" fontId="15" fillId="28" borderId="215" xfId="0" applyFont="1" applyFill="1" applyBorder="1">
      <alignment vertical="center"/>
    </xf>
    <xf numFmtId="0" fontId="15" fillId="11" borderId="215" xfId="0" applyFont="1" applyFill="1" applyBorder="1">
      <alignment vertical="center"/>
    </xf>
    <xf numFmtId="0" fontId="30" fillId="39" borderId="214" xfId="0" applyFont="1" applyFill="1" applyBorder="1" applyAlignment="1">
      <alignment horizontal="right" vertical="center"/>
    </xf>
    <xf numFmtId="0" fontId="30" fillId="39" borderId="215" xfId="0" applyFont="1" applyFill="1" applyBorder="1">
      <alignment vertical="center"/>
    </xf>
    <xf numFmtId="0" fontId="17" fillId="6" borderId="217" xfId="0" applyFont="1" applyFill="1" applyBorder="1" applyAlignment="1">
      <alignment vertical="center"/>
    </xf>
    <xf numFmtId="0" fontId="30" fillId="39" borderId="218" xfId="0" applyFont="1" applyFill="1" applyBorder="1" applyAlignment="1">
      <alignment horizontal="right" vertical="center"/>
    </xf>
    <xf numFmtId="0" fontId="30" fillId="39" borderId="219" xfId="0" applyFont="1" applyFill="1" applyBorder="1">
      <alignment vertical="center"/>
    </xf>
    <xf numFmtId="0" fontId="31" fillId="26" borderId="6" xfId="0" applyFont="1" applyFill="1" applyBorder="1" applyAlignment="1">
      <alignment horizontal="left" vertical="center" wrapText="1"/>
    </xf>
    <xf numFmtId="0" fontId="31" fillId="26" borderId="6" xfId="0" applyFont="1" applyFill="1" applyBorder="1" applyAlignment="1">
      <alignment horizontal="left" vertical="center"/>
    </xf>
    <xf numFmtId="0" fontId="3" fillId="26" borderId="6" xfId="0" applyFont="1" applyFill="1" applyBorder="1" applyAlignment="1">
      <alignment horizontal="left" vertical="center"/>
    </xf>
    <xf numFmtId="0" fontId="17" fillId="6" borderId="6" xfId="0" applyFont="1" applyFill="1" applyBorder="1" applyAlignment="1">
      <alignment horizontal="left" vertical="center" wrapText="1"/>
    </xf>
    <xf numFmtId="9" fontId="17" fillId="6" borderId="6" xfId="0" applyNumberFormat="1" applyFont="1" applyFill="1" applyBorder="1" applyAlignment="1">
      <alignment horizontal="left" vertical="center" wrapText="1"/>
    </xf>
    <xf numFmtId="0" fontId="15" fillId="12" borderId="6" xfId="0" applyFont="1" applyFill="1" applyBorder="1" applyAlignment="1">
      <alignment horizontal="left" vertical="center"/>
    </xf>
    <xf numFmtId="0" fontId="3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fgColor theme="9" tint="0.8"/>
          <bgColor rgb="FF000000"/>
        </patternFill>
      </fill>
    </dxf>
    <dxf>
      <fill>
        <patternFill patternType="solid">
          <fgColor theme="4" tint="0.8"/>
          <bgColor rgb="FF000000"/>
        </patternFill>
      </fill>
    </dxf>
    <dxf>
      <fill>
        <patternFill patternType="solid">
          <fgColor theme="6" tint="0.8"/>
          <bgColor rgb="FF000000"/>
        </patternFill>
      </fill>
    </dxf>
    <dxf>
      <fill>
        <patternFill patternType="solid">
          <fgColor theme="5" tint="0.8"/>
          <bgColor rgb="FF000000"/>
        </patternFill>
      </fill>
    </dxf>
    <dxf>
      <fill>
        <patternFill patternType="solid">
          <fgColor theme="7" tint="0.8"/>
          <bgColor rgb="FF000000"/>
        </patternFill>
      </fill>
    </dxf>
    <dxf>
      <fill>
        <patternFill patternType="solid">
          <fgColor theme="9" tint="0.799981688894314"/>
          <bgColor rgb="FF000000"/>
        </patternFill>
      </fill>
    </dxf>
    <dxf>
      <fill>
        <patternFill patternType="solid">
          <fgColor rgb="FFE9EFF7"/>
          <bgColor rgb="FF000000"/>
        </patternFill>
      </fill>
    </dxf>
  </dxfs>
  <tableStyles count="0" defaultTableStyle="TableStyleMedium2" defaultPivotStyle="PivotStyleLight16"/>
  <colors>
    <mruColors>
      <color rgb="00E9EF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customXml" Target="../customXml/item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http://seesaawiki.jp/dairy-princess/e/edit?id=1647905&amp;part=content_5" TargetMode="External"/><Relationship Id="rId3" Type="http://schemas.openxmlformats.org/officeDocument/2006/relationships/hyperlink" Target="http://seesaawiki.jp/dairy-princess/e/edit?id=1647905&amp;part=content_4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eesaawiki.jp/dairy-princess/e/edit?id=1647905&amp;part=content_3" TargetMode="Externa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hyperlink" Target="http://seesaawiki.jp/dairy-princess/e/edit?id=1647932&amp;part=content_5" TargetMode="External"/><Relationship Id="rId3" Type="http://schemas.openxmlformats.org/officeDocument/2006/relationships/hyperlink" Target="http://seesaawiki.jp/dairy-princess/e/edit?id=1647932&amp;part=content_4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eesaawiki.jp/dairy-princess/e/edit?id=1647932&amp;part=content_3" TargetMode="Externa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hyperlink" Target="http://seesaawiki.jp/dairy-princess/e/edit?id=1647932&amp;part=content_5" TargetMode="External"/><Relationship Id="rId3" Type="http://schemas.openxmlformats.org/officeDocument/2006/relationships/hyperlink" Target="http://seesaawiki.jp/dairy-princess/e/edit?id=1647932&amp;part=content_4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eesaawiki.jp/dairy-princess/e/edit?id=1647932&amp;part=content_3" TargetMode="Externa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hyperlink" Target="http://seesaawiki.jp/dairy-princess/e/edit?id=1647932&amp;part=content_5" TargetMode="External"/><Relationship Id="rId3" Type="http://schemas.openxmlformats.org/officeDocument/2006/relationships/hyperlink" Target="http://seesaawiki.jp/dairy-princess/e/edit?id=1647932&amp;part=content_4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seesaawiki.jp/dairy-princess/e/edit?id=1647932&amp;part=content_3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95250</xdr:colOff>
      <xdr:row>6</xdr:row>
      <xdr:rowOff>95250</xdr:rowOff>
    </xdr:to>
    <xdr:pic>
      <xdr:nvPicPr>
        <xdr:cNvPr id="2" name="图片 1" descr="http://static.seesaawiki.jp/img/usr_second/common/icon_pen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71625" y="13716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95250</xdr:colOff>
      <xdr:row>8</xdr:row>
      <xdr:rowOff>95250</xdr:rowOff>
    </xdr:to>
    <xdr:pic>
      <xdr:nvPicPr>
        <xdr:cNvPr id="3" name="图片 2" descr="http://static.seesaawiki.jp/img/usr_second/common/icon_pe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71625" y="18288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95250</xdr:colOff>
      <xdr:row>9</xdr:row>
      <xdr:rowOff>95250</xdr:rowOff>
    </xdr:to>
    <xdr:pic>
      <xdr:nvPicPr>
        <xdr:cNvPr id="4" name="图片 3" descr="http://static.seesaawiki.jp/img/usr_second/common/icon_pen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71625" y="2057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6</xdr:row>
      <xdr:rowOff>0</xdr:rowOff>
    </xdr:from>
    <xdr:ext cx="95250" cy="95250"/>
    <xdr:pic>
      <xdr:nvPicPr>
        <xdr:cNvPr id="5" name="图片 4" descr="http://static.seesaawiki.jp/img/usr_second/common/icon_pen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716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0" cy="95250"/>
    <xdr:pic>
      <xdr:nvPicPr>
        <xdr:cNvPr id="6" name="图片 5" descr="http://static.seesaawiki.jp/img/usr_second/common/icon_pe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8288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0" cy="95250"/>
    <xdr:pic>
      <xdr:nvPicPr>
        <xdr:cNvPr id="7" name="图片 6" descr="http://static.seesaawiki.jp/img/usr_second/common/icon_pen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57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0</xdr:colOff>
      <xdr:row>41</xdr:row>
      <xdr:rowOff>0</xdr:rowOff>
    </xdr:from>
    <xdr:to>
      <xdr:col>30</xdr:col>
      <xdr:colOff>0</xdr:colOff>
      <xdr:row>41</xdr:row>
      <xdr:rowOff>95250</xdr:rowOff>
    </xdr:to>
    <xdr:pic>
      <xdr:nvPicPr>
        <xdr:cNvPr id="2" name="图片 1" descr="http://static.seesaawiki.jp/img/usr_second/common/icon_pen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63436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30</xdr:col>
      <xdr:colOff>0</xdr:colOff>
      <xdr:row>25</xdr:row>
      <xdr:rowOff>95250</xdr:rowOff>
    </xdr:to>
    <xdr:pic>
      <xdr:nvPicPr>
        <xdr:cNvPr id="3" name="图片 2" descr="http://static.seesaawiki.jp/img/usr_second/common/icon_pe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381000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0</xdr:colOff>
      <xdr:row>45</xdr:row>
      <xdr:rowOff>0</xdr:rowOff>
    </xdr:from>
    <xdr:to>
      <xdr:col>30</xdr:col>
      <xdr:colOff>0</xdr:colOff>
      <xdr:row>45</xdr:row>
      <xdr:rowOff>95250</xdr:rowOff>
    </xdr:to>
    <xdr:pic>
      <xdr:nvPicPr>
        <xdr:cNvPr id="4" name="图片 3" descr="http://static.seesaawiki.jp/img/usr_second/common/icon_pen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43600" y="6962775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0</xdr:colOff>
      <xdr:row>48</xdr:row>
      <xdr:rowOff>0</xdr:rowOff>
    </xdr:from>
    <xdr:to>
      <xdr:col>76</xdr:col>
      <xdr:colOff>0</xdr:colOff>
      <xdr:row>48</xdr:row>
      <xdr:rowOff>95250</xdr:rowOff>
    </xdr:to>
    <xdr:pic>
      <xdr:nvPicPr>
        <xdr:cNvPr id="5" name="图片 4" descr="http://static.seesaawiki.jp/img/usr_second/common/icon_pen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06275" y="742950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0</xdr:colOff>
      <xdr:row>52</xdr:row>
      <xdr:rowOff>0</xdr:rowOff>
    </xdr:from>
    <xdr:to>
      <xdr:col>76</xdr:col>
      <xdr:colOff>0</xdr:colOff>
      <xdr:row>52</xdr:row>
      <xdr:rowOff>95250</xdr:rowOff>
    </xdr:to>
    <xdr:pic>
      <xdr:nvPicPr>
        <xdr:cNvPr id="6" name="图片 5" descr="http://static.seesaawiki.jp/img/usr_second/common/icon_pe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06275" y="813435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76</xdr:col>
      <xdr:colOff>0</xdr:colOff>
      <xdr:row>54</xdr:row>
      <xdr:rowOff>0</xdr:rowOff>
    </xdr:from>
    <xdr:to>
      <xdr:col>76</xdr:col>
      <xdr:colOff>0</xdr:colOff>
      <xdr:row>54</xdr:row>
      <xdr:rowOff>95250</xdr:rowOff>
    </xdr:to>
    <xdr:pic>
      <xdr:nvPicPr>
        <xdr:cNvPr id="7" name="图片 6" descr="http://static.seesaawiki.jp/img/usr_second/common/icon_pen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06275" y="8496300"/>
          <a:ext cx="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9</xdr:col>
      <xdr:colOff>95250</xdr:colOff>
      <xdr:row>43</xdr:row>
      <xdr:rowOff>95250</xdr:rowOff>
    </xdr:to>
    <xdr:pic>
      <xdr:nvPicPr>
        <xdr:cNvPr id="3" name="图片 2" descr="http://static.seesaawiki.jp/img/usr_second/common/icon_pen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57700" y="675386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9</xdr:col>
      <xdr:colOff>95250</xdr:colOff>
      <xdr:row>63</xdr:row>
      <xdr:rowOff>95250</xdr:rowOff>
    </xdr:to>
    <xdr:pic>
      <xdr:nvPicPr>
        <xdr:cNvPr id="4" name="图片 3" descr="http://static.seesaawiki.jp/img/usr_second/common/icon_pe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57700" y="980186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83</xdr:row>
      <xdr:rowOff>0</xdr:rowOff>
    </xdr:from>
    <xdr:to>
      <xdr:col>9</xdr:col>
      <xdr:colOff>95250</xdr:colOff>
      <xdr:row>83</xdr:row>
      <xdr:rowOff>95250</xdr:rowOff>
    </xdr:to>
    <xdr:pic>
      <xdr:nvPicPr>
        <xdr:cNvPr id="5" name="图片 4" descr="http://static.seesaawiki.jp/img/usr_second/common/icon_pen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57700" y="1284986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23</xdr:col>
      <xdr:colOff>95250</xdr:colOff>
      <xdr:row>48</xdr:row>
      <xdr:rowOff>95250</xdr:rowOff>
    </xdr:to>
    <xdr:pic>
      <xdr:nvPicPr>
        <xdr:cNvPr id="2" name="图片 1" descr="http://static.seesaawiki.jp/img/usr_second/common/icon_pen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14675" y="71723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23</xdr:col>
      <xdr:colOff>95250</xdr:colOff>
      <xdr:row>52</xdr:row>
      <xdr:rowOff>95250</xdr:rowOff>
    </xdr:to>
    <xdr:pic>
      <xdr:nvPicPr>
        <xdr:cNvPr id="3" name="图片 2" descr="http://static.seesaawiki.jp/img/usr_second/common/icon_pen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14675" y="77819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23</xdr:col>
      <xdr:colOff>95250</xdr:colOff>
      <xdr:row>54</xdr:row>
      <xdr:rowOff>95250</xdr:rowOff>
    </xdr:to>
    <xdr:pic>
      <xdr:nvPicPr>
        <xdr:cNvPr id="4" name="图片 3" descr="http://static.seesaawiki.jp/img/usr_second/common/icon_pen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14675" y="80867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seesaawiki.jp/dairy-princess/d/%a5%b9%a5%a4%a1%bc%a5%c4" TargetMode="Externa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seesaawiki.jp/dairy-princess/d/%a5%b9%a5%a4%a1%bc%a5%c4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seesaawiki.jp/dairy-princess/e/edit?id=1648310&amp;part=content_2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seesaawiki.jp/dairy-princess/d/%a5%b9%a5%a4%a1%bc%a5%c4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://seesaawiki.jp/dairy-princess/d/%a5%b9%a5%a4%a1%bc%a5%c4" TargetMode="Externa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://seesaawiki.jp/dairy-princess/d/%a4%bd%a4%ce%c2%be" TargetMode="External"/><Relationship Id="rId4" Type="http://schemas.openxmlformats.org/officeDocument/2006/relationships/hyperlink" Target="http://seesaawiki.jp/dairy-princess/d/%bf%a9%ce%c1%c9%ca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8" tint="0.399975585192419"/>
  </sheetPr>
  <dimension ref="A1:I18"/>
  <sheetViews>
    <sheetView workbookViewId="0">
      <selection activeCell="B172" sqref="B172"/>
    </sheetView>
  </sheetViews>
  <sheetFormatPr defaultColWidth="8.875" defaultRowHeight="21.75"/>
  <cols>
    <col min="1" max="1" width="3.625" style="209" customWidth="1"/>
    <col min="2" max="2" width="8.625" style="209" customWidth="1"/>
    <col min="3" max="3" width="14.625" style="209" customWidth="1"/>
    <col min="4" max="4" width="7.125" style="209" customWidth="1"/>
    <col min="5" max="5" width="65.375" style="209" customWidth="1"/>
    <col min="6" max="6" width="47.875" style="209" customWidth="1"/>
    <col min="7" max="7" width="27" style="209" customWidth="1"/>
    <col min="8" max="8" width="42.875" style="209" customWidth="1"/>
    <col min="9" max="9" width="12.875" style="209" customWidth="1"/>
    <col min="10" max="16384" width="8.875" style="209"/>
  </cols>
  <sheetData>
    <row r="1" ht="22.5" spans="1:9">
      <c r="A1" s="1161" t="s">
        <v>0</v>
      </c>
      <c r="B1" s="1161" t="s">
        <v>1</v>
      </c>
      <c r="C1" s="1161" t="s">
        <v>2</v>
      </c>
      <c r="D1" s="1162" t="s">
        <v>3</v>
      </c>
      <c r="E1" s="1162" t="s">
        <v>4</v>
      </c>
      <c r="G1" s="1163" t="s">
        <v>5</v>
      </c>
      <c r="H1" s="1163" t="s">
        <v>4</v>
      </c>
      <c r="I1" s="1163" t="s">
        <v>6</v>
      </c>
    </row>
    <row r="2" ht="22.5" spans="1:9">
      <c r="A2" s="1164" t="s">
        <v>7</v>
      </c>
      <c r="B2" s="1165">
        <v>0.4</v>
      </c>
      <c r="C2" s="1164" t="s">
        <v>8</v>
      </c>
      <c r="D2" s="1094" t="s">
        <v>9</v>
      </c>
      <c r="E2" s="1094" t="s">
        <v>10</v>
      </c>
      <c r="F2" s="209" t="s">
        <v>11</v>
      </c>
      <c r="G2" s="1091" t="s">
        <v>12</v>
      </c>
      <c r="H2" s="1091" t="s">
        <v>13</v>
      </c>
      <c r="I2" s="1091">
        <v>15</v>
      </c>
    </row>
    <row r="3" ht="22.5" spans="1:9">
      <c r="A3" s="1164" t="s">
        <v>14</v>
      </c>
      <c r="B3" s="1165">
        <v>0.2</v>
      </c>
      <c r="C3" s="1164" t="s">
        <v>15</v>
      </c>
      <c r="D3" s="1094" t="s">
        <v>16</v>
      </c>
      <c r="E3" s="1094" t="s">
        <v>17</v>
      </c>
      <c r="F3" s="209" t="s">
        <v>18</v>
      </c>
      <c r="G3" s="1091" t="s">
        <v>19</v>
      </c>
      <c r="H3" s="1091" t="s">
        <v>20</v>
      </c>
      <c r="I3" s="1091">
        <v>25</v>
      </c>
    </row>
    <row r="4" ht="22.5" spans="1:9">
      <c r="A4" s="1164"/>
      <c r="B4" s="1164" t="s">
        <v>21</v>
      </c>
      <c r="C4" s="1164" t="s">
        <v>22</v>
      </c>
      <c r="D4" s="1094" t="s">
        <v>23</v>
      </c>
      <c r="E4" s="1094" t="s">
        <v>24</v>
      </c>
      <c r="F4" s="209" t="s">
        <v>25</v>
      </c>
      <c r="G4" s="1091" t="s">
        <v>26</v>
      </c>
      <c r="H4" s="1091" t="s">
        <v>27</v>
      </c>
      <c r="I4" s="1091">
        <v>10</v>
      </c>
    </row>
    <row r="5" ht="22.5" spans="1:9">
      <c r="A5" s="1164" t="s">
        <v>28</v>
      </c>
      <c r="B5" s="1165">
        <v>0.3</v>
      </c>
      <c r="C5" s="1164" t="s">
        <v>29</v>
      </c>
      <c r="D5" s="1094" t="s">
        <v>30</v>
      </c>
      <c r="E5" s="1094" t="s">
        <v>31</v>
      </c>
      <c r="F5" s="209" t="s">
        <v>32</v>
      </c>
      <c r="G5" s="1091" t="s">
        <v>33</v>
      </c>
      <c r="H5" s="1091" t="s">
        <v>34</v>
      </c>
      <c r="I5" s="1091">
        <v>20</v>
      </c>
    </row>
    <row r="6" ht="22.5" spans="4:9">
      <c r="D6" s="1094" t="s">
        <v>35</v>
      </c>
      <c r="E6" s="1094" t="s">
        <v>36</v>
      </c>
      <c r="F6" s="209" t="s">
        <v>37</v>
      </c>
      <c r="G6" s="1166" t="s">
        <v>38</v>
      </c>
      <c r="H6" s="1166" t="s">
        <v>39</v>
      </c>
      <c r="I6" s="1166">
        <v>15</v>
      </c>
    </row>
    <row r="7" ht="22.5" spans="4:9">
      <c r="D7" s="1094" t="s">
        <v>40</v>
      </c>
      <c r="E7" s="1094" t="s">
        <v>41</v>
      </c>
      <c r="F7" s="209" t="s">
        <v>42</v>
      </c>
      <c r="G7" s="1091" t="s">
        <v>43</v>
      </c>
      <c r="H7" s="1091" t="s">
        <v>44</v>
      </c>
      <c r="I7" s="1091">
        <v>15</v>
      </c>
    </row>
    <row r="8" ht="22.5" spans="4:9">
      <c r="D8" s="1094" t="s">
        <v>45</v>
      </c>
      <c r="E8" s="1094" t="s">
        <v>46</v>
      </c>
      <c r="F8" s="209" t="s">
        <v>47</v>
      </c>
      <c r="G8" s="1091" t="s">
        <v>48</v>
      </c>
      <c r="H8" s="1091" t="s">
        <v>49</v>
      </c>
      <c r="I8" s="1091">
        <v>30</v>
      </c>
    </row>
    <row r="9" ht="22.5" spans="4:9">
      <c r="D9" s="1094" t="s">
        <v>50</v>
      </c>
      <c r="E9" s="1094" t="s">
        <v>51</v>
      </c>
      <c r="F9" s="209" t="s">
        <v>52</v>
      </c>
      <c r="G9" s="1091" t="s">
        <v>53</v>
      </c>
      <c r="H9" s="1091" t="s">
        <v>54</v>
      </c>
      <c r="I9" s="1091">
        <v>10</v>
      </c>
    </row>
    <row r="10" ht="22.5" spans="4:9">
      <c r="D10" s="1094" t="s">
        <v>55</v>
      </c>
      <c r="E10" s="1094" t="s">
        <v>56</v>
      </c>
      <c r="F10" s="209" t="s">
        <v>57</v>
      </c>
      <c r="G10" s="1091" t="s">
        <v>58</v>
      </c>
      <c r="H10" s="1091" t="s">
        <v>59</v>
      </c>
      <c r="I10" s="1091">
        <v>5</v>
      </c>
    </row>
    <row r="11" ht="22.5" spans="4:9">
      <c r="D11" s="1094" t="s">
        <v>60</v>
      </c>
      <c r="E11" s="1094" t="s">
        <v>61</v>
      </c>
      <c r="F11" s="209" t="s">
        <v>62</v>
      </c>
      <c r="G11" s="1091" t="s">
        <v>63</v>
      </c>
      <c r="H11" s="1091" t="s">
        <v>64</v>
      </c>
      <c r="I11" s="1091">
        <v>5</v>
      </c>
    </row>
    <row r="12" ht="22.5" spans="4:7">
      <c r="D12" s="1094" t="s">
        <v>65</v>
      </c>
      <c r="E12" s="1094" t="s">
        <v>66</v>
      </c>
      <c r="F12" s="209" t="s">
        <v>67</v>
      </c>
      <c r="G12" s="1167"/>
    </row>
    <row r="13" ht="22.5" spans="4:6">
      <c r="D13" s="1094" t="s">
        <v>68</v>
      </c>
      <c r="E13" s="1094" t="s">
        <v>69</v>
      </c>
      <c r="F13" s="209" t="s">
        <v>70</v>
      </c>
    </row>
    <row r="14" ht="22.5" spans="4:6">
      <c r="D14" s="1094" t="s">
        <v>71</v>
      </c>
      <c r="E14" s="1094" t="s">
        <v>72</v>
      </c>
      <c r="F14" s="209" t="s">
        <v>73</v>
      </c>
    </row>
    <row r="15" ht="22.5" spans="4:6">
      <c r="D15" s="1094" t="s">
        <v>74</v>
      </c>
      <c r="E15" s="1094" t="s">
        <v>75</v>
      </c>
      <c r="F15" s="209" t="s">
        <v>76</v>
      </c>
    </row>
    <row r="16" ht="22.5" spans="4:6">
      <c r="D16" s="1094" t="s">
        <v>77</v>
      </c>
      <c r="E16" s="1094" t="s">
        <v>78</v>
      </c>
      <c r="F16" s="209" t="s">
        <v>79</v>
      </c>
    </row>
    <row r="17" ht="22.5" spans="4:6">
      <c r="D17" s="1094" t="s">
        <v>80</v>
      </c>
      <c r="E17" s="1094" t="s">
        <v>81</v>
      </c>
      <c r="F17" s="209" t="s">
        <v>82</v>
      </c>
    </row>
    <row r="18" ht="22.5" spans="4:6">
      <c r="D18" s="1094" t="s">
        <v>83</v>
      </c>
      <c r="E18" s="1094" t="s">
        <v>84</v>
      </c>
      <c r="F18" s="209" t="s">
        <v>85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topLeftCell="A39" workbookViewId="0">
      <selection activeCell="W61" sqref="W61"/>
    </sheetView>
  </sheetViews>
  <sheetFormatPr defaultColWidth="9" defaultRowHeight="21.75"/>
  <cols>
    <col min="1" max="1" width="4.375" style="147" customWidth="1"/>
    <col min="2" max="2" width="31.25" style="147" customWidth="1"/>
    <col min="3" max="3" width="5.5" style="570" customWidth="1"/>
    <col min="4" max="7" width="4.25" style="147" customWidth="1"/>
    <col min="8" max="9" width="6.25" style="147" hidden="1" customWidth="1"/>
    <col min="10" max="10" width="7.125" style="147" customWidth="1"/>
    <col min="11" max="12" width="6.625" style="147" hidden="1" customWidth="1"/>
    <col min="13" max="13" width="5.375" style="147" hidden="1" customWidth="1"/>
    <col min="14" max="14" width="4.125" style="147" hidden="1" customWidth="1"/>
    <col min="15" max="15" width="4.25" style="147" hidden="1" customWidth="1"/>
    <col min="16" max="16" width="6.875" style="147" hidden="1" customWidth="1"/>
    <col min="17" max="22" width="29.875" style="147" hidden="1" customWidth="1"/>
    <col min="23" max="23" width="27" style="147" customWidth="1"/>
    <col min="24" max="24" width="27.0083333333333" style="147" customWidth="1"/>
    <col min="25" max="16384" width="9" style="147"/>
  </cols>
  <sheetData>
    <row r="1" s="147" customFormat="1" ht="22.5" spans="1:24">
      <c r="A1" s="819" t="s">
        <v>665</v>
      </c>
      <c r="B1" s="820" t="str">
        <f>HYPERLINK("[牧场甜心.xlsx]产品!B3",产品!$C$3)</f>
        <v>低品质牛奶</v>
      </c>
      <c r="C1" s="821" t="s">
        <v>252</v>
      </c>
      <c r="D1" s="822"/>
      <c r="E1" s="822"/>
      <c r="F1" s="822"/>
      <c r="G1" s="822"/>
      <c r="H1" s="823">
        <v>0.45</v>
      </c>
      <c r="I1" s="823">
        <v>0.55</v>
      </c>
      <c r="J1" s="841">
        <v>2</v>
      </c>
      <c r="K1" s="841">
        <v>4</v>
      </c>
      <c r="L1" s="841">
        <v>6</v>
      </c>
      <c r="M1" s="841">
        <v>1</v>
      </c>
      <c r="N1" s="841">
        <v>1</v>
      </c>
      <c r="O1" s="842"/>
      <c r="P1" s="822"/>
      <c r="Q1" s="849"/>
      <c r="R1" s="849"/>
      <c r="S1" s="849"/>
      <c r="T1" s="820" t="s">
        <v>396</v>
      </c>
      <c r="U1" s="849"/>
      <c r="V1" s="849"/>
      <c r="W1" s="850" t="str">
        <f>HYPERLINK("[牧场甜心.xlsx]动物!A3",动物!$B$3)</f>
        <v>伊什沃尔德田园牛</v>
      </c>
      <c r="X1" s="851" t="s">
        <v>287</v>
      </c>
    </row>
    <row r="2" s="147" customFormat="1" spans="1:24">
      <c r="A2" s="824" t="s">
        <v>620</v>
      </c>
      <c r="B2" s="825" t="str">
        <f>HYPERLINK("[牧场甜心.xlsx]产品!B4",产品!$C$4)</f>
        <v>低品质鸡蛋</v>
      </c>
      <c r="C2" s="826" t="s">
        <v>252</v>
      </c>
      <c r="D2" s="827"/>
      <c r="E2" s="827"/>
      <c r="F2" s="827"/>
      <c r="G2" s="827"/>
      <c r="H2" s="828">
        <v>0.45</v>
      </c>
      <c r="I2" s="828">
        <v>0.55</v>
      </c>
      <c r="J2" s="843">
        <v>1</v>
      </c>
      <c r="K2" s="843">
        <v>2</v>
      </c>
      <c r="L2" s="843">
        <v>7</v>
      </c>
      <c r="M2" s="843">
        <v>1</v>
      </c>
      <c r="N2" s="843">
        <v>1</v>
      </c>
      <c r="O2" s="844"/>
      <c r="P2" s="827"/>
      <c r="Q2" s="825" t="s">
        <v>903</v>
      </c>
      <c r="R2" s="825" t="s">
        <v>623</v>
      </c>
      <c r="S2" s="852"/>
      <c r="T2" s="825" t="s">
        <v>589</v>
      </c>
      <c r="U2" s="852"/>
      <c r="V2" s="852"/>
      <c r="W2" s="853" t="str">
        <f>HYPERLINK("[牧场甜心.xlsx]动物!A23",动物!$B$23)</f>
        <v>伊什沃尔德田园鸡</v>
      </c>
      <c r="X2" s="854" t="s">
        <v>287</v>
      </c>
    </row>
    <row r="3" s="147" customFormat="1" spans="1:24">
      <c r="A3" s="829" t="s">
        <v>665</v>
      </c>
      <c r="B3" s="830" t="str">
        <f>HYPERLINK("[牧场甜心.xlsx]产品!B103",产品!$C$103)</f>
        <v>伊什沃尔德水</v>
      </c>
      <c r="C3" s="826" t="s">
        <v>252</v>
      </c>
      <c r="D3" s="831"/>
      <c r="E3" s="831" t="s">
        <v>7</v>
      </c>
      <c r="F3" s="831"/>
      <c r="G3" s="831"/>
      <c r="H3" s="832">
        <v>0.65</v>
      </c>
      <c r="I3" s="832">
        <v>0.75</v>
      </c>
      <c r="J3" s="845">
        <v>3</v>
      </c>
      <c r="K3" s="846">
        <v>6</v>
      </c>
      <c r="L3" s="846">
        <v>3</v>
      </c>
      <c r="M3" s="846">
        <v>1</v>
      </c>
      <c r="N3" s="846">
        <v>1</v>
      </c>
      <c r="O3" s="847" t="s">
        <v>614</v>
      </c>
      <c r="P3" s="837" t="s">
        <v>105</v>
      </c>
      <c r="Q3" s="855" t="s">
        <v>870</v>
      </c>
      <c r="R3" s="855"/>
      <c r="S3" s="855"/>
      <c r="T3" s="856" t="s">
        <v>842</v>
      </c>
      <c r="U3" s="855"/>
      <c r="V3" s="855"/>
      <c r="W3" s="853" t="s">
        <v>649</v>
      </c>
      <c r="X3" s="854" t="s">
        <v>287</v>
      </c>
    </row>
    <row r="4" s="147" customFormat="1" spans="1:24">
      <c r="A4" s="829" t="s">
        <v>620</v>
      </c>
      <c r="B4" s="830" t="str">
        <f>HYPERLINK("[牧场甜心.xlsx]产品!B104",产品!$C$104)</f>
        <v>小青苹果</v>
      </c>
      <c r="C4" s="826" t="s">
        <v>252</v>
      </c>
      <c r="D4" s="831"/>
      <c r="E4" s="831"/>
      <c r="F4" s="831" t="s">
        <v>14</v>
      </c>
      <c r="G4" s="831"/>
      <c r="H4" s="832">
        <v>0.8</v>
      </c>
      <c r="I4" s="832">
        <v>0.9</v>
      </c>
      <c r="J4" s="845">
        <v>4</v>
      </c>
      <c r="K4" s="846">
        <v>8</v>
      </c>
      <c r="L4" s="846">
        <v>7</v>
      </c>
      <c r="M4" s="846">
        <v>1</v>
      </c>
      <c r="N4" s="846">
        <v>1</v>
      </c>
      <c r="O4" s="847" t="s">
        <v>614</v>
      </c>
      <c r="P4" s="837" t="s">
        <v>102</v>
      </c>
      <c r="Q4" s="856" t="s">
        <v>1072</v>
      </c>
      <c r="R4" s="856" t="s">
        <v>773</v>
      </c>
      <c r="S4" s="855"/>
      <c r="T4" s="856" t="s">
        <v>773</v>
      </c>
      <c r="U4" s="855"/>
      <c r="V4" s="855"/>
      <c r="W4" s="853" t="str">
        <f>HYPERLINK("[牧场甜心.xlsx]地图!A3",地图!$B$3)</f>
        <v>绿叶嫩草平原</v>
      </c>
      <c r="X4" s="854" t="s">
        <v>287</v>
      </c>
    </row>
    <row r="5" s="147" customFormat="1" spans="1:24">
      <c r="A5" s="829" t="s">
        <v>658</v>
      </c>
      <c r="B5" s="830" t="str">
        <f>HYPERLINK("[牧场甜心.xlsx]产品!B105",产品!$C$105)</f>
        <v>梅洛的野莓</v>
      </c>
      <c r="C5" s="826" t="s">
        <v>252</v>
      </c>
      <c r="D5" s="831" t="s">
        <v>14</v>
      </c>
      <c r="E5" s="831"/>
      <c r="F5" s="831"/>
      <c r="G5" s="831"/>
      <c r="H5" s="832">
        <v>0.7</v>
      </c>
      <c r="I5" s="832">
        <v>0.8</v>
      </c>
      <c r="J5" s="845">
        <v>4</v>
      </c>
      <c r="K5" s="846">
        <v>8</v>
      </c>
      <c r="L5" s="846">
        <v>6</v>
      </c>
      <c r="M5" s="846">
        <v>1</v>
      </c>
      <c r="N5" s="846">
        <v>1</v>
      </c>
      <c r="O5" s="847" t="s">
        <v>614</v>
      </c>
      <c r="P5" s="837" t="s">
        <v>102</v>
      </c>
      <c r="Q5" s="856" t="s">
        <v>774</v>
      </c>
      <c r="R5" s="855" t="s">
        <v>882</v>
      </c>
      <c r="S5" s="855"/>
      <c r="T5" s="856" t="s">
        <v>774</v>
      </c>
      <c r="U5" s="856"/>
      <c r="V5" s="855"/>
      <c r="W5" s="853" t="str">
        <f>HYPERLINK("[牧场甜心.xlsx]地图!A12",地图!$B$12)</f>
        <v>初始森林</v>
      </c>
      <c r="X5" s="854" t="s">
        <v>287</v>
      </c>
    </row>
    <row r="6" s="147" customFormat="1" spans="1:24">
      <c r="A6" s="829" t="s">
        <v>645</v>
      </c>
      <c r="B6" s="830" t="str">
        <f>HYPERLINK("[牧场甜心.xlsx]产品!B106",产品!$C$106)</f>
        <v>梅洛的夜葡萄</v>
      </c>
      <c r="C6" s="826" t="s">
        <v>252</v>
      </c>
      <c r="D6" s="831"/>
      <c r="E6" s="831"/>
      <c r="F6" s="831" t="s">
        <v>14</v>
      </c>
      <c r="G6" s="831"/>
      <c r="H6" s="832">
        <v>0.6</v>
      </c>
      <c r="I6" s="832">
        <v>0.7</v>
      </c>
      <c r="J6" s="845">
        <v>4</v>
      </c>
      <c r="K6" s="846">
        <v>8</v>
      </c>
      <c r="L6" s="846">
        <v>6</v>
      </c>
      <c r="M6" s="846">
        <v>1</v>
      </c>
      <c r="N6" s="846">
        <v>2</v>
      </c>
      <c r="O6" s="847" t="s">
        <v>642</v>
      </c>
      <c r="P6" s="837" t="s">
        <v>102</v>
      </c>
      <c r="Q6" s="856" t="s">
        <v>1073</v>
      </c>
      <c r="R6" s="855" t="s">
        <v>701</v>
      </c>
      <c r="S6" s="855"/>
      <c r="T6" s="856" t="s">
        <v>701</v>
      </c>
      <c r="U6" s="856"/>
      <c r="V6" s="855"/>
      <c r="W6" s="853" t="str">
        <f>HYPERLINK("[牧场甜心.xlsx]地图!A22",地图!$B$22)</f>
        <v>初始之山</v>
      </c>
      <c r="X6" s="854" t="s">
        <v>287</v>
      </c>
    </row>
    <row r="7" s="147" customFormat="1" spans="1:24">
      <c r="A7" s="829" t="s">
        <v>661</v>
      </c>
      <c r="B7" s="830" t="str">
        <f>HYPERLINK("[牧场甜心.xlsx]产品!B109",产品!$C$109)</f>
        <v>海洋王国的蜂蜜</v>
      </c>
      <c r="C7" s="826" t="s">
        <v>252</v>
      </c>
      <c r="D7" s="831"/>
      <c r="E7" s="831"/>
      <c r="F7" s="831"/>
      <c r="G7" s="831" t="s">
        <v>14</v>
      </c>
      <c r="H7" s="832">
        <v>0.75</v>
      </c>
      <c r="I7" s="832">
        <v>0.85</v>
      </c>
      <c r="J7" s="845">
        <v>5</v>
      </c>
      <c r="K7" s="846">
        <v>10</v>
      </c>
      <c r="L7" s="846">
        <v>6</v>
      </c>
      <c r="M7" s="846">
        <v>1</v>
      </c>
      <c r="N7" s="846">
        <v>1</v>
      </c>
      <c r="O7" s="847" t="s">
        <v>614</v>
      </c>
      <c r="P7" s="837" t="s">
        <v>87</v>
      </c>
      <c r="Q7" s="856"/>
      <c r="R7" s="855"/>
      <c r="S7" s="855"/>
      <c r="T7" s="856" t="s">
        <v>771</v>
      </c>
      <c r="U7" s="856"/>
      <c r="V7" s="855"/>
      <c r="W7" s="853" t="s">
        <v>649</v>
      </c>
      <c r="X7" s="854" t="s">
        <v>287</v>
      </c>
    </row>
    <row r="8" s="147" customFormat="1" spans="1:24">
      <c r="A8" s="829" t="s">
        <v>612</v>
      </c>
      <c r="B8" s="830" t="str">
        <f>HYPERLINK("[牧场甜心.xlsx]产品!B112",产品!$C$112)</f>
        <v>巧克力</v>
      </c>
      <c r="C8" s="826" t="s">
        <v>252</v>
      </c>
      <c r="D8" s="831"/>
      <c r="E8" s="831"/>
      <c r="F8" s="831"/>
      <c r="G8" s="831" t="s">
        <v>14</v>
      </c>
      <c r="H8" s="832">
        <v>0.9</v>
      </c>
      <c r="I8" s="832">
        <v>0.99</v>
      </c>
      <c r="J8" s="845">
        <v>4</v>
      </c>
      <c r="K8" s="846">
        <v>8</v>
      </c>
      <c r="L8" s="846">
        <v>4</v>
      </c>
      <c r="M8" s="846">
        <v>1</v>
      </c>
      <c r="N8" s="846">
        <v>1</v>
      </c>
      <c r="O8" s="847" t="s">
        <v>614</v>
      </c>
      <c r="P8" s="837" t="s">
        <v>35</v>
      </c>
      <c r="Q8" s="856" t="s">
        <v>1074</v>
      </c>
      <c r="R8" s="855"/>
      <c r="S8" s="855"/>
      <c r="T8" s="856" t="s">
        <v>771</v>
      </c>
      <c r="U8" s="855"/>
      <c r="V8" s="855"/>
      <c r="W8" s="853" t="s">
        <v>649</v>
      </c>
      <c r="X8" s="854" t="s">
        <v>287</v>
      </c>
    </row>
    <row r="9" s="147" customFormat="1" spans="1:24">
      <c r="A9" s="833" t="s">
        <v>665</v>
      </c>
      <c r="B9" s="834" t="str">
        <f>HYPERLINK("[牧场甜心.xlsx]产品!B203",产品!$C$203)</f>
        <v>伊什沃尔德面粉</v>
      </c>
      <c r="C9" s="826" t="s">
        <v>252</v>
      </c>
      <c r="D9" s="835"/>
      <c r="E9" s="835"/>
      <c r="F9" s="835"/>
      <c r="G9" s="835"/>
      <c r="H9" s="836">
        <v>0.75</v>
      </c>
      <c r="I9" s="836">
        <v>0.85</v>
      </c>
      <c r="J9" s="848">
        <v>2</v>
      </c>
      <c r="K9" s="846">
        <v>4</v>
      </c>
      <c r="L9" s="846">
        <v>6</v>
      </c>
      <c r="M9" s="846">
        <v>1</v>
      </c>
      <c r="N9" s="846">
        <v>2</v>
      </c>
      <c r="O9" s="847" t="s">
        <v>614</v>
      </c>
      <c r="P9" s="837"/>
      <c r="Q9" s="855" t="s">
        <v>683</v>
      </c>
      <c r="R9" s="855" t="s">
        <v>684</v>
      </c>
      <c r="S9" s="855"/>
      <c r="T9" s="856" t="s">
        <v>648</v>
      </c>
      <c r="U9" s="855"/>
      <c r="V9" s="855"/>
      <c r="W9" s="853" t="s">
        <v>649</v>
      </c>
      <c r="X9" s="854" t="s">
        <v>287</v>
      </c>
    </row>
    <row r="10" s="147" customFormat="1" spans="1:24">
      <c r="A10" s="833" t="s">
        <v>620</v>
      </c>
      <c r="B10" s="834" t="str">
        <f>HYPERLINK("[牧场甜心.xlsx]产品!B204",产品!$C$204)</f>
        <v>王国之油</v>
      </c>
      <c r="C10" s="826" t="s">
        <v>252</v>
      </c>
      <c r="D10" s="835"/>
      <c r="E10" s="835"/>
      <c r="F10" s="835"/>
      <c r="G10" s="835"/>
      <c r="H10" s="836">
        <v>0.7</v>
      </c>
      <c r="I10" s="836">
        <v>0.8</v>
      </c>
      <c r="J10" s="848">
        <v>2</v>
      </c>
      <c r="K10" s="846">
        <v>4</v>
      </c>
      <c r="L10" s="846">
        <v>6</v>
      </c>
      <c r="M10" s="846">
        <v>1</v>
      </c>
      <c r="N10" s="846">
        <v>1</v>
      </c>
      <c r="O10" s="847" t="s">
        <v>614</v>
      </c>
      <c r="P10" s="837"/>
      <c r="Q10" s="856" t="s">
        <v>677</v>
      </c>
      <c r="R10" s="856"/>
      <c r="S10" s="855"/>
      <c r="T10" s="856" t="s">
        <v>446</v>
      </c>
      <c r="U10" s="855"/>
      <c r="V10" s="855"/>
      <c r="W10" s="853" t="s">
        <v>649</v>
      </c>
      <c r="X10" s="854" t="s">
        <v>287</v>
      </c>
    </row>
    <row r="11" s="147" customFormat="1" spans="1:24">
      <c r="A11" s="833" t="s">
        <v>658</v>
      </c>
      <c r="B11" s="834" t="str">
        <f>HYPERLINK("[牧场甜心.xlsx]产品!B205",产品!$C$205)</f>
        <v>原野的绿色香草</v>
      </c>
      <c r="C11" s="826" t="s">
        <v>252</v>
      </c>
      <c r="D11" s="835" t="s">
        <v>14</v>
      </c>
      <c r="E11" s="835"/>
      <c r="F11" s="835"/>
      <c r="G11" s="835"/>
      <c r="H11" s="836">
        <v>0.5</v>
      </c>
      <c r="I11" s="836">
        <v>0.6</v>
      </c>
      <c r="J11" s="848">
        <v>2</v>
      </c>
      <c r="K11" s="846">
        <v>4</v>
      </c>
      <c r="L11" s="846">
        <v>7</v>
      </c>
      <c r="M11" s="846">
        <v>2</v>
      </c>
      <c r="N11" s="846">
        <v>1</v>
      </c>
      <c r="O11" s="847" t="s">
        <v>614</v>
      </c>
      <c r="P11" s="837" t="s">
        <v>102</v>
      </c>
      <c r="Q11" s="856" t="s">
        <v>656</v>
      </c>
      <c r="R11" s="855" t="s">
        <v>660</v>
      </c>
      <c r="S11" s="855"/>
      <c r="T11" s="856" t="s">
        <v>648</v>
      </c>
      <c r="U11" s="856"/>
      <c r="V11" s="855"/>
      <c r="W11" s="853" t="str">
        <f>HYPERLINK("[牧场甜心.xlsx]地图!A2",地图!$B$2)</f>
        <v>初始平原</v>
      </c>
      <c r="X11" s="854" t="s">
        <v>287</v>
      </c>
    </row>
    <row r="12" s="147" customFormat="1" spans="1:24">
      <c r="A12" s="833" t="s">
        <v>645</v>
      </c>
      <c r="B12" s="834" t="str">
        <f>HYPERLINK("[牧场甜心.xlsx]产品!B206",产品!$C$206)</f>
        <v>伊什沃尔德茶叶</v>
      </c>
      <c r="C12" s="826" t="s">
        <v>252</v>
      </c>
      <c r="D12" s="835" t="s">
        <v>14</v>
      </c>
      <c r="E12" s="835"/>
      <c r="F12" s="835"/>
      <c r="G12" s="835"/>
      <c r="H12" s="836">
        <v>0.45</v>
      </c>
      <c r="I12" s="836">
        <v>0.55</v>
      </c>
      <c r="J12" s="848">
        <v>2</v>
      </c>
      <c r="K12" s="846">
        <v>4</v>
      </c>
      <c r="L12" s="846">
        <v>9</v>
      </c>
      <c r="M12" s="846">
        <v>2</v>
      </c>
      <c r="N12" s="846">
        <v>1</v>
      </c>
      <c r="O12" s="847" t="s">
        <v>614</v>
      </c>
      <c r="P12" s="837"/>
      <c r="Q12" s="856" t="s">
        <v>632</v>
      </c>
      <c r="R12" s="855"/>
      <c r="S12" s="855"/>
      <c r="T12" s="856" t="s">
        <v>632</v>
      </c>
      <c r="U12" s="856"/>
      <c r="V12" s="855"/>
      <c r="W12" s="853" t="s">
        <v>1075</v>
      </c>
      <c r="X12" s="854" t="str">
        <f>HYPERLINK("[牧场甜心.xlsx]地图!A2",地图!$B$2)</f>
        <v>初始平原</v>
      </c>
    </row>
    <row r="13" s="147" customFormat="1" spans="1:24">
      <c r="A13" s="833" t="s">
        <v>630</v>
      </c>
      <c r="B13" s="834" t="str">
        <f>HYPERLINK("[牧场甜心.xlsx]产品!B207",产品!$C$207)</f>
        <v>海洋菜园的当季蔬菜</v>
      </c>
      <c r="C13" s="826" t="s">
        <v>252</v>
      </c>
      <c r="D13" s="835"/>
      <c r="E13" s="835"/>
      <c r="F13" s="835"/>
      <c r="G13" s="835"/>
      <c r="H13" s="836">
        <v>0.65</v>
      </c>
      <c r="I13" s="836">
        <v>0.75</v>
      </c>
      <c r="J13" s="848">
        <v>2</v>
      </c>
      <c r="K13" s="846">
        <v>4</v>
      </c>
      <c r="L13" s="846">
        <v>8</v>
      </c>
      <c r="M13" s="846">
        <v>1</v>
      </c>
      <c r="N13" s="846">
        <v>2</v>
      </c>
      <c r="O13" s="847" t="s">
        <v>614</v>
      </c>
      <c r="P13" s="837" t="s">
        <v>102</v>
      </c>
      <c r="Q13" s="856" t="s">
        <v>650</v>
      </c>
      <c r="R13" s="855" t="s">
        <v>651</v>
      </c>
      <c r="S13" s="855"/>
      <c r="T13" s="856" t="s">
        <v>615</v>
      </c>
      <c r="U13" s="855" t="s">
        <v>647</v>
      </c>
      <c r="V13" s="855" t="s">
        <v>648</v>
      </c>
      <c r="W13" s="853" t="s">
        <v>649</v>
      </c>
      <c r="X13" s="854" t="s">
        <v>287</v>
      </c>
    </row>
    <row r="14" s="147" customFormat="1" spans="1:24">
      <c r="A14" s="833" t="s">
        <v>674</v>
      </c>
      <c r="B14" s="834" t="str">
        <f>HYPERLINK("[牧场甜心.xlsx]产品!B208",产品!$C$208)</f>
        <v>夏鱼</v>
      </c>
      <c r="C14" s="826" t="s">
        <v>252</v>
      </c>
      <c r="D14" s="835"/>
      <c r="E14" s="835" t="s">
        <v>14</v>
      </c>
      <c r="F14" s="835"/>
      <c r="G14" s="835"/>
      <c r="H14" s="836">
        <v>0.85</v>
      </c>
      <c r="I14" s="836">
        <v>0.95</v>
      </c>
      <c r="J14" s="848">
        <v>4</v>
      </c>
      <c r="K14" s="846">
        <v>8</v>
      </c>
      <c r="L14" s="846">
        <v>12</v>
      </c>
      <c r="M14" s="846">
        <v>2</v>
      </c>
      <c r="N14" s="846">
        <v>1</v>
      </c>
      <c r="O14" s="847" t="s">
        <v>642</v>
      </c>
      <c r="P14" s="837" t="s">
        <v>87</v>
      </c>
      <c r="Q14" s="855" t="s">
        <v>675</v>
      </c>
      <c r="R14" s="855" t="s">
        <v>676</v>
      </c>
      <c r="S14" s="855"/>
      <c r="T14" s="856" t="s">
        <v>675</v>
      </c>
      <c r="U14" s="856"/>
      <c r="V14" s="855"/>
      <c r="W14" s="853" t="str">
        <f>HYPERLINK("[牧场甜心.xlsx]地图!A12",地图!$B$12)</f>
        <v>初始森林</v>
      </c>
      <c r="X14" s="854" t="s">
        <v>287</v>
      </c>
    </row>
    <row r="15" s="147" customFormat="1" spans="1:24">
      <c r="A15" s="833" t="s">
        <v>661</v>
      </c>
      <c r="B15" s="834" t="str">
        <f>HYPERLINK("[牧场甜心.xlsx]产品!B209",产品!$C$209)</f>
        <v>山中的王国菌菇</v>
      </c>
      <c r="C15" s="826" t="s">
        <v>252</v>
      </c>
      <c r="D15" s="835"/>
      <c r="E15" s="835"/>
      <c r="F15" s="835" t="s">
        <v>14</v>
      </c>
      <c r="G15" s="835"/>
      <c r="H15" s="836">
        <v>0.4</v>
      </c>
      <c r="I15" s="836">
        <v>0.5</v>
      </c>
      <c r="J15" s="848">
        <v>2</v>
      </c>
      <c r="K15" s="846">
        <v>4</v>
      </c>
      <c r="L15" s="846">
        <v>7</v>
      </c>
      <c r="M15" s="846">
        <v>2</v>
      </c>
      <c r="N15" s="846">
        <v>1</v>
      </c>
      <c r="O15" s="847" t="s">
        <v>614</v>
      </c>
      <c r="P15" s="837" t="s">
        <v>91</v>
      </c>
      <c r="Q15" s="856" t="s">
        <v>663</v>
      </c>
      <c r="R15" s="855"/>
      <c r="S15" s="855"/>
      <c r="T15" s="856" t="s">
        <v>663</v>
      </c>
      <c r="U15" s="856"/>
      <c r="V15" s="855"/>
      <c r="W15" s="853" t="str">
        <f>HYPERLINK("[牧场甜心.xlsx]地图!A22",地图!$B$22)</f>
        <v>初始之山</v>
      </c>
      <c r="X15" s="854" t="s">
        <v>287</v>
      </c>
    </row>
    <row r="16" s="147" customFormat="1" spans="1:24">
      <c r="A16" s="833" t="s">
        <v>679</v>
      </c>
      <c r="B16" s="834" t="str">
        <f>HYPERLINK("[牧场甜心.xlsx]产品!B210",产品!$C$210)</f>
        <v>果冻怪的体液</v>
      </c>
      <c r="C16" s="826" t="s">
        <v>252</v>
      </c>
      <c r="D16" s="835"/>
      <c r="E16" s="835"/>
      <c r="F16" s="835"/>
      <c r="G16" s="835"/>
      <c r="H16" s="836">
        <v>0.3</v>
      </c>
      <c r="I16" s="836">
        <v>0.4</v>
      </c>
      <c r="J16" s="848">
        <v>2</v>
      </c>
      <c r="K16" s="846">
        <v>4</v>
      </c>
      <c r="L16" s="846">
        <v>6</v>
      </c>
      <c r="M16" s="846">
        <v>1</v>
      </c>
      <c r="N16" s="846">
        <v>1</v>
      </c>
      <c r="O16" s="847" t="s">
        <v>614</v>
      </c>
      <c r="P16" s="837" t="s">
        <v>102</v>
      </c>
      <c r="Q16" s="855" t="s">
        <v>681</v>
      </c>
      <c r="R16" s="855"/>
      <c r="S16" s="855"/>
      <c r="T16" s="856" t="s">
        <v>613</v>
      </c>
      <c r="U16" s="856" t="s">
        <v>613</v>
      </c>
      <c r="V16" s="856" t="s">
        <v>613</v>
      </c>
      <c r="W16" s="853" t="str">
        <f>HYPERLINK("[牧场甜心.xlsx]地图!A32",地图!$B$32)</f>
        <v>水色之塔　―序―</v>
      </c>
      <c r="X16" s="854" t="str">
        <f>HYPERLINK("[牧场甜心.xlsx]动物!A83",动物!$B$83)</f>
        <v>小果冻怪</v>
      </c>
    </row>
    <row r="17" s="147" customFormat="1" spans="1:24">
      <c r="A17" s="833" t="s">
        <v>759</v>
      </c>
      <c r="B17" s="834" t="str">
        <f>HYPERLINK("[牧场甜心.xlsx]产品!B211",产品!$C$211)</f>
        <v>魔物的皮</v>
      </c>
      <c r="C17" s="826" t="s">
        <v>252</v>
      </c>
      <c r="D17" s="835"/>
      <c r="E17" s="835"/>
      <c r="F17" s="835"/>
      <c r="G17" s="835"/>
      <c r="H17" s="836">
        <v>0.35</v>
      </c>
      <c r="I17" s="836">
        <v>0.45</v>
      </c>
      <c r="J17" s="848">
        <v>3</v>
      </c>
      <c r="K17" s="846">
        <v>6</v>
      </c>
      <c r="L17" s="846">
        <v>4</v>
      </c>
      <c r="M17" s="846">
        <v>2</v>
      </c>
      <c r="N17" s="846">
        <v>1</v>
      </c>
      <c r="O17" s="847" t="s">
        <v>614</v>
      </c>
      <c r="P17" s="837" t="s">
        <v>102</v>
      </c>
      <c r="Q17" s="856" t="s">
        <v>761</v>
      </c>
      <c r="R17" s="855"/>
      <c r="S17" s="855"/>
      <c r="T17" s="856" t="s">
        <v>424</v>
      </c>
      <c r="U17" s="856" t="s">
        <v>638</v>
      </c>
      <c r="V17" s="855"/>
      <c r="W17" s="853" t="str">
        <f>HYPERLINK("[牧场甜心.xlsx]地图!A32",地图!$B$32)</f>
        <v>水色之塔　―序―</v>
      </c>
      <c r="X17" s="854" t="s">
        <v>287</v>
      </c>
    </row>
    <row r="18" s="147" customFormat="1" spans="1:24">
      <c r="A18" s="824" t="s">
        <v>634</v>
      </c>
      <c r="B18" s="825" t="str">
        <f>HYPERLINK("[牧场甜心.xlsx]产品!B13",产品!$C$13)</f>
        <v>伊什沃尔德牛奶</v>
      </c>
      <c r="C18" s="837" t="s">
        <v>255</v>
      </c>
      <c r="D18" s="827"/>
      <c r="E18" s="827"/>
      <c r="F18" s="827"/>
      <c r="G18" s="827"/>
      <c r="H18" s="828">
        <v>0.9</v>
      </c>
      <c r="I18" s="828">
        <v>0.99</v>
      </c>
      <c r="J18" s="843">
        <v>5</v>
      </c>
      <c r="K18" s="843">
        <v>10</v>
      </c>
      <c r="L18" s="843">
        <v>19</v>
      </c>
      <c r="M18" s="843">
        <v>3</v>
      </c>
      <c r="N18" s="843">
        <v>2</v>
      </c>
      <c r="O18" s="844" t="s">
        <v>642</v>
      </c>
      <c r="P18" s="827"/>
      <c r="Q18" s="825" t="s">
        <v>653</v>
      </c>
      <c r="R18" s="825" t="s">
        <v>654</v>
      </c>
      <c r="S18" s="852"/>
      <c r="T18" s="825" t="s">
        <v>394</v>
      </c>
      <c r="U18" s="825" t="s">
        <v>394</v>
      </c>
      <c r="V18" s="825" t="s">
        <v>394</v>
      </c>
      <c r="W18" s="857" t="str">
        <f>HYPERLINK("[牧场甜心.xlsx]动物!A3",动物!$B$3)</f>
        <v>伊什沃尔德田园牛</v>
      </c>
      <c r="X18" s="858" t="s">
        <v>287</v>
      </c>
    </row>
    <row r="19" s="147" customFormat="1" spans="1:24">
      <c r="A19" s="824" t="s">
        <v>641</v>
      </c>
      <c r="B19" s="825" t="str">
        <f>HYPERLINK("[牧场甜心.xlsx]产品!B14",产品!$C$14)</f>
        <v>伊什沃尔德鸡蛋</v>
      </c>
      <c r="C19" s="837" t="s">
        <v>255</v>
      </c>
      <c r="D19" s="827"/>
      <c r="E19" s="827"/>
      <c r="F19" s="827"/>
      <c r="G19" s="827"/>
      <c r="H19" s="828">
        <v>0.9</v>
      </c>
      <c r="I19" s="828">
        <v>0.99</v>
      </c>
      <c r="J19" s="843">
        <v>4</v>
      </c>
      <c r="K19" s="843">
        <v>8</v>
      </c>
      <c r="L19" s="843">
        <v>16</v>
      </c>
      <c r="M19" s="843">
        <v>3</v>
      </c>
      <c r="N19" s="843">
        <v>2</v>
      </c>
      <c r="O19" s="844" t="s">
        <v>642</v>
      </c>
      <c r="P19" s="827"/>
      <c r="Q19" s="825" t="s">
        <v>643</v>
      </c>
      <c r="R19" s="825" t="s">
        <v>643</v>
      </c>
      <c r="S19" s="825" t="s">
        <v>644</v>
      </c>
      <c r="T19" s="825" t="s">
        <v>588</v>
      </c>
      <c r="U19" s="825" t="s">
        <v>588</v>
      </c>
      <c r="V19" s="825" t="s">
        <v>588</v>
      </c>
      <c r="W19" s="857" t="str">
        <f>HYPERLINK("[牧场甜心.xlsx]动物!A23",动物!$B$23)</f>
        <v>伊什沃尔德田园鸡</v>
      </c>
      <c r="X19" s="858" t="s">
        <v>287</v>
      </c>
    </row>
    <row r="20" s="147" customFormat="1" spans="1:24">
      <c r="A20" s="829" t="s">
        <v>641</v>
      </c>
      <c r="B20" s="830" t="str">
        <f>HYPERLINK("[牧场甜心.xlsx]产品!B114",产品!$C$114)</f>
        <v>法希米亚樱桃</v>
      </c>
      <c r="C20" s="837" t="s">
        <v>255</v>
      </c>
      <c r="D20" s="831"/>
      <c r="E20" s="831"/>
      <c r="F20" s="831"/>
      <c r="G20" s="831"/>
      <c r="H20" s="832">
        <v>0.7</v>
      </c>
      <c r="I20" s="832">
        <v>0.8</v>
      </c>
      <c r="J20" s="845">
        <v>6</v>
      </c>
      <c r="K20" s="846">
        <v>12</v>
      </c>
      <c r="L20" s="846">
        <v>14</v>
      </c>
      <c r="M20" s="846">
        <v>4</v>
      </c>
      <c r="N20" s="846">
        <v>2</v>
      </c>
      <c r="O20" s="847" t="s">
        <v>614</v>
      </c>
      <c r="P20" s="837" t="s">
        <v>115</v>
      </c>
      <c r="Q20" s="856" t="s">
        <v>910</v>
      </c>
      <c r="R20" s="856"/>
      <c r="S20" s="856"/>
      <c r="T20" s="856" t="s">
        <v>910</v>
      </c>
      <c r="U20" s="856"/>
      <c r="V20" s="856"/>
      <c r="W20" s="857" t="str">
        <f>HYPERLINK("[牧场甜心.xlsx]地图!A6",地图!$B$6)</f>
        <v>逆转平原</v>
      </c>
      <c r="X20" s="858" t="s">
        <v>287</v>
      </c>
    </row>
    <row r="21" s="147" customFormat="1" spans="1:24">
      <c r="A21" s="829" t="s">
        <v>718</v>
      </c>
      <c r="B21" s="830" t="str">
        <f>HYPERLINK("[牧场甜心.xlsx]产品!B115",产品!$C$115)</f>
        <v>榕果</v>
      </c>
      <c r="C21" s="837" t="s">
        <v>255</v>
      </c>
      <c r="D21" s="831"/>
      <c r="E21" s="831"/>
      <c r="F21" s="831"/>
      <c r="G21" s="831" t="s">
        <v>14</v>
      </c>
      <c r="H21" s="832">
        <v>0.4</v>
      </c>
      <c r="I21" s="832">
        <v>0.5</v>
      </c>
      <c r="J21" s="845">
        <v>8</v>
      </c>
      <c r="K21" s="846">
        <v>16</v>
      </c>
      <c r="L21" s="846">
        <v>13</v>
      </c>
      <c r="M21" s="846">
        <v>2</v>
      </c>
      <c r="N21" s="846">
        <v>2</v>
      </c>
      <c r="O21" s="847" t="s">
        <v>614</v>
      </c>
      <c r="P21" s="837" t="s">
        <v>91</v>
      </c>
      <c r="Q21" s="856" t="s">
        <v>807</v>
      </c>
      <c r="R21" s="855" t="s">
        <v>891</v>
      </c>
      <c r="S21" s="855"/>
      <c r="T21" s="856" t="s">
        <v>738</v>
      </c>
      <c r="U21" s="856"/>
      <c r="V21" s="856"/>
      <c r="W21" s="857" t="str">
        <f>HYPERLINK("[牧场甜心.xlsx]地图!A22",地图!$B$22)</f>
        <v>初始之山</v>
      </c>
      <c r="X21" s="858" t="s">
        <v>287</v>
      </c>
    </row>
    <row r="22" s="147" customFormat="1" spans="1:24">
      <c r="A22" s="829" t="s">
        <v>731</v>
      </c>
      <c r="B22" s="830" t="str">
        <f>HYPERLINK("[牧场甜心.xlsx]产品!B116",产品!$C$116)</f>
        <v>伊什浆果</v>
      </c>
      <c r="C22" s="837" t="s">
        <v>255</v>
      </c>
      <c r="D22" s="831"/>
      <c r="E22" s="831"/>
      <c r="F22" s="831"/>
      <c r="G22" s="831"/>
      <c r="H22" s="832">
        <v>0.5</v>
      </c>
      <c r="I22" s="832">
        <v>0.6</v>
      </c>
      <c r="J22" s="845">
        <v>7</v>
      </c>
      <c r="K22" s="846">
        <v>14</v>
      </c>
      <c r="L22" s="846">
        <v>14</v>
      </c>
      <c r="M22" s="846">
        <v>4</v>
      </c>
      <c r="N22" s="846">
        <v>2</v>
      </c>
      <c r="O22" s="847" t="s">
        <v>614</v>
      </c>
      <c r="P22" s="837" t="s">
        <v>91</v>
      </c>
      <c r="Q22" s="856" t="s">
        <v>770</v>
      </c>
      <c r="R22" s="856" t="s">
        <v>873</v>
      </c>
      <c r="S22" s="855"/>
      <c r="T22" s="856" t="s">
        <v>770</v>
      </c>
      <c r="U22" s="856"/>
      <c r="V22" s="856"/>
      <c r="W22" s="857" t="str">
        <f>HYPERLINK("[牧场甜心.xlsx]地图!A23",地图!$B$23)</f>
        <v>战士之山</v>
      </c>
      <c r="X22" s="858" t="s">
        <v>287</v>
      </c>
    </row>
    <row r="23" s="147" customFormat="1" spans="1:24">
      <c r="A23" s="829" t="s">
        <v>697</v>
      </c>
      <c r="B23" s="830" t="str">
        <f>HYPERLINK("[牧场甜心.xlsx]产品!B119",产品!$C$119)</f>
        <v>妖精之蜜</v>
      </c>
      <c r="C23" s="837" t="s">
        <v>255</v>
      </c>
      <c r="D23" s="831"/>
      <c r="E23" s="831"/>
      <c r="F23" s="831"/>
      <c r="G23" s="831"/>
      <c r="H23" s="832">
        <v>0.75</v>
      </c>
      <c r="I23" s="832">
        <v>0.85</v>
      </c>
      <c r="J23" s="845">
        <v>6</v>
      </c>
      <c r="K23" s="846">
        <v>12</v>
      </c>
      <c r="L23" s="846">
        <v>16</v>
      </c>
      <c r="M23" s="846">
        <v>3</v>
      </c>
      <c r="N23" s="846">
        <v>2</v>
      </c>
      <c r="O23" s="847" t="s">
        <v>614</v>
      </c>
      <c r="P23" s="837" t="s">
        <v>94</v>
      </c>
      <c r="Q23" s="856"/>
      <c r="R23" s="855"/>
      <c r="S23" s="855"/>
      <c r="T23" s="856" t="s">
        <v>703</v>
      </c>
      <c r="U23" s="856" t="s">
        <v>703</v>
      </c>
      <c r="V23" s="856" t="s">
        <v>703</v>
      </c>
      <c r="W23" s="857" t="str">
        <f>HYPERLINK("[牧场甜心.xlsx]地图!A14",地图!$B$14)</f>
        <v>妖精之森</v>
      </c>
      <c r="X23" s="858" t="s">
        <v>287</v>
      </c>
    </row>
    <row r="24" s="147" customFormat="1" spans="1:24">
      <c r="A24" s="833" t="s">
        <v>634</v>
      </c>
      <c r="B24" s="834" t="str">
        <f>HYPERLINK("[牧场甜心.xlsx]产品!B213",产品!$C$213)</f>
        <v>伊什沃尔德木材</v>
      </c>
      <c r="C24" s="837" t="s">
        <v>255</v>
      </c>
      <c r="D24" s="835"/>
      <c r="E24" s="835"/>
      <c r="F24" s="835"/>
      <c r="G24" s="835"/>
      <c r="H24" s="836">
        <v>0.5</v>
      </c>
      <c r="I24" s="836">
        <v>0.6</v>
      </c>
      <c r="J24" s="848">
        <v>6</v>
      </c>
      <c r="K24" s="846">
        <v>12</v>
      </c>
      <c r="L24" s="846">
        <v>24</v>
      </c>
      <c r="M24" s="846">
        <v>4</v>
      </c>
      <c r="N24" s="846">
        <v>2</v>
      </c>
      <c r="O24" s="847" t="s">
        <v>614</v>
      </c>
      <c r="P24" s="837" t="s">
        <v>102</v>
      </c>
      <c r="Q24" s="856" t="s">
        <v>639</v>
      </c>
      <c r="R24" s="856"/>
      <c r="S24" s="855"/>
      <c r="T24" s="856" t="s">
        <v>639</v>
      </c>
      <c r="U24" s="856"/>
      <c r="V24" s="856"/>
      <c r="W24" s="857" t="str">
        <f>HYPERLINK("[牧场甜心.xlsx]地图!A13",地图!$B$13)</f>
        <v>果实成熟的新绿森林</v>
      </c>
      <c r="X24" s="858" t="s">
        <v>287</v>
      </c>
    </row>
    <row r="25" s="147" customFormat="1" spans="1:24">
      <c r="A25" s="833" t="s">
        <v>641</v>
      </c>
      <c r="B25" s="834" t="str">
        <f>HYPERLINK("[牧场甜心.xlsx]产品!B214",产品!$C$214)</f>
        <v>法希米亚草</v>
      </c>
      <c r="C25" s="837" t="s">
        <v>255</v>
      </c>
      <c r="D25" s="835"/>
      <c r="E25" s="835"/>
      <c r="F25" s="835"/>
      <c r="G25" s="835"/>
      <c r="H25" s="836">
        <v>0.6</v>
      </c>
      <c r="I25" s="836">
        <v>0.7</v>
      </c>
      <c r="J25" s="848">
        <v>6</v>
      </c>
      <c r="K25" s="846">
        <v>12</v>
      </c>
      <c r="L25" s="846">
        <v>22</v>
      </c>
      <c r="M25" s="846">
        <v>5</v>
      </c>
      <c r="N25" s="846">
        <v>2</v>
      </c>
      <c r="O25" s="847" t="s">
        <v>614</v>
      </c>
      <c r="P25" s="837"/>
      <c r="Q25" s="856" t="s">
        <v>656</v>
      </c>
      <c r="R25" s="856" t="s">
        <v>657</v>
      </c>
      <c r="S25" s="856"/>
      <c r="T25" s="856" t="s">
        <v>647</v>
      </c>
      <c r="U25" s="856" t="s">
        <v>647</v>
      </c>
      <c r="V25" s="856" t="s">
        <v>647</v>
      </c>
      <c r="W25" s="857" t="str">
        <f>HYPERLINK("[牧场甜心.xlsx]地图!A2",地图!$B$2)</f>
        <v>初始平原</v>
      </c>
      <c r="X25" s="858" t="s">
        <v>287</v>
      </c>
    </row>
    <row r="26" s="147" customFormat="1" spans="1:24">
      <c r="A26" s="838" t="s">
        <v>665</v>
      </c>
      <c r="B26" s="825" t="str">
        <f>HYPERLINK("[牧场甜心.xlsx]产品!B23",产品!$C$23)</f>
        <v>王国山羊奶</v>
      </c>
      <c r="C26" s="826" t="s">
        <v>254</v>
      </c>
      <c r="D26" s="827"/>
      <c r="E26" s="827" t="s">
        <v>14</v>
      </c>
      <c r="F26" s="827"/>
      <c r="G26" s="827"/>
      <c r="H26" s="828">
        <v>0.5</v>
      </c>
      <c r="I26" s="828">
        <v>0.6</v>
      </c>
      <c r="J26" s="843">
        <v>9</v>
      </c>
      <c r="K26" s="846">
        <v>18</v>
      </c>
      <c r="L26" s="846">
        <v>31</v>
      </c>
      <c r="M26" s="846">
        <v>5</v>
      </c>
      <c r="N26" s="846">
        <v>3</v>
      </c>
      <c r="O26" s="847" t="s">
        <v>642</v>
      </c>
      <c r="P26" s="837"/>
      <c r="Q26" s="856" t="s">
        <v>666</v>
      </c>
      <c r="R26" s="856" t="s">
        <v>668</v>
      </c>
      <c r="S26" s="856" t="s">
        <v>669</v>
      </c>
      <c r="T26" s="856" t="s">
        <v>396</v>
      </c>
      <c r="U26" s="856" t="s">
        <v>396</v>
      </c>
      <c r="V26" s="856" t="s">
        <v>666</v>
      </c>
      <c r="W26" s="853" t="str">
        <f>HYPERLINK("[牧场甜心.xlsx]动物!A45",动物!$B$45)</f>
        <v>野生杂交山羊</v>
      </c>
      <c r="X26" s="854" t="s">
        <v>287</v>
      </c>
    </row>
    <row r="27" s="147" customFormat="1" spans="1:24">
      <c r="A27" s="839" t="s">
        <v>620</v>
      </c>
      <c r="B27" s="834" t="str">
        <f>HYPERLINK("[牧场甜心.xlsx]产品!B224",产品!$C$224)</f>
        <v>伊什沃尔德马油</v>
      </c>
      <c r="C27" s="826" t="s">
        <v>254</v>
      </c>
      <c r="D27" s="835"/>
      <c r="E27" s="835"/>
      <c r="F27" s="835"/>
      <c r="G27" s="835"/>
      <c r="H27" s="836">
        <v>0.45</v>
      </c>
      <c r="I27" s="836">
        <v>0.55</v>
      </c>
      <c r="J27" s="848">
        <v>6</v>
      </c>
      <c r="K27" s="846">
        <v>12</v>
      </c>
      <c r="L27" s="846">
        <v>27</v>
      </c>
      <c r="M27" s="846">
        <v>9</v>
      </c>
      <c r="N27" s="846">
        <v>3</v>
      </c>
      <c r="O27" s="847" t="s">
        <v>614</v>
      </c>
      <c r="P27" s="837"/>
      <c r="Q27" s="856" t="s">
        <v>628</v>
      </c>
      <c r="R27" s="855" t="s">
        <v>629</v>
      </c>
      <c r="S27" s="855"/>
      <c r="T27" s="856" t="s">
        <v>395</v>
      </c>
      <c r="U27" s="856" t="s">
        <v>395</v>
      </c>
      <c r="V27" s="855" t="s">
        <v>395</v>
      </c>
      <c r="W27" s="853" t="str">
        <f>HYPERLINK("[牧场甜心.xlsx]动物!A67",动物!$B$67)</f>
        <v>伊什沃尔德马</v>
      </c>
      <c r="X27" s="854" t="s">
        <v>287</v>
      </c>
    </row>
    <row r="28" s="147" customFormat="1" spans="1:24">
      <c r="A28" s="838" t="s">
        <v>634</v>
      </c>
      <c r="B28" s="825" t="str">
        <f>HYPERLINK("[牧场甜心.xlsx]产品!B33",产品!$C$33)</f>
        <v>海洋王国的健康奶</v>
      </c>
      <c r="C28" s="837" t="s">
        <v>263</v>
      </c>
      <c r="D28" s="827"/>
      <c r="E28" s="827"/>
      <c r="F28" s="827"/>
      <c r="G28" s="827"/>
      <c r="H28" s="828">
        <v>0.8</v>
      </c>
      <c r="I28" s="828">
        <v>0.9</v>
      </c>
      <c r="J28" s="843">
        <v>25</v>
      </c>
      <c r="K28" s="843">
        <v>50</v>
      </c>
      <c r="L28" s="843">
        <v>52</v>
      </c>
      <c r="M28" s="843">
        <v>11</v>
      </c>
      <c r="N28" s="843">
        <v>4</v>
      </c>
      <c r="O28" s="844" t="s">
        <v>642</v>
      </c>
      <c r="P28" s="827"/>
      <c r="Q28" s="825" t="s">
        <v>711</v>
      </c>
      <c r="R28" s="825" t="s">
        <v>712</v>
      </c>
      <c r="S28" s="825" t="s">
        <v>713</v>
      </c>
      <c r="T28" s="825" t="s">
        <v>396</v>
      </c>
      <c r="U28" s="825" t="s">
        <v>396</v>
      </c>
      <c r="V28" s="825" t="s">
        <v>396</v>
      </c>
      <c r="W28" s="857" t="str">
        <f>HYPERLINK("[牧场甜心.xlsx]动物!A6",动物!$B$6)</f>
        <v>伊什沃尔德牛</v>
      </c>
      <c r="X28" s="858" t="s">
        <v>287</v>
      </c>
    </row>
    <row r="29" s="147" customFormat="1" spans="1:24">
      <c r="A29" s="838" t="s">
        <v>641</v>
      </c>
      <c r="B29" s="825" t="str">
        <f>HYPERLINK("[牧场甜心.xlsx]产品!B34",产品!$C$34)</f>
        <v>海洋王国的健康蛋</v>
      </c>
      <c r="C29" s="837" t="s">
        <v>263</v>
      </c>
      <c r="D29" s="827"/>
      <c r="E29" s="827"/>
      <c r="F29" s="827"/>
      <c r="G29" s="827"/>
      <c r="H29" s="828">
        <v>0.8</v>
      </c>
      <c r="I29" s="828">
        <v>0.9</v>
      </c>
      <c r="J29" s="843">
        <v>20</v>
      </c>
      <c r="K29" s="843">
        <v>40</v>
      </c>
      <c r="L29" s="843">
        <v>54</v>
      </c>
      <c r="M29" s="843">
        <v>9</v>
      </c>
      <c r="N29" s="843">
        <v>4</v>
      </c>
      <c r="O29" s="844" t="s">
        <v>642</v>
      </c>
      <c r="P29" s="827"/>
      <c r="Q29" s="825" t="s">
        <v>686</v>
      </c>
      <c r="R29" s="825" t="s">
        <v>687</v>
      </c>
      <c r="S29" s="825" t="s">
        <v>688</v>
      </c>
      <c r="T29" s="825" t="s">
        <v>589</v>
      </c>
      <c r="U29" s="825" t="s">
        <v>589</v>
      </c>
      <c r="V29" s="825" t="s">
        <v>589</v>
      </c>
      <c r="W29" s="857" t="str">
        <f>HYPERLINK("[牧场甜心.xlsx]动物!A26",动物!$B$26)</f>
        <v>伊什沃尔德鸡</v>
      </c>
      <c r="X29" s="858" t="s">
        <v>287</v>
      </c>
    </row>
    <row r="30" s="147" customFormat="1" spans="1:24">
      <c r="A30" s="839" t="s">
        <v>634</v>
      </c>
      <c r="B30" s="834" t="str">
        <f>HYPERLINK("[牧场甜心.xlsx]产品!B233",产品!$C$233)</f>
        <v>伊什沃尔德羊毛</v>
      </c>
      <c r="C30" s="837" t="s">
        <v>263</v>
      </c>
      <c r="D30" s="835"/>
      <c r="E30" s="835"/>
      <c r="F30" s="835"/>
      <c r="G30" s="835"/>
      <c r="H30" s="836">
        <v>0.7</v>
      </c>
      <c r="I30" s="836">
        <v>0.8</v>
      </c>
      <c r="J30" s="848">
        <v>10</v>
      </c>
      <c r="K30" s="846">
        <v>20</v>
      </c>
      <c r="L30" s="846">
        <v>44</v>
      </c>
      <c r="M30" s="846">
        <v>13</v>
      </c>
      <c r="N30" s="846">
        <v>5</v>
      </c>
      <c r="O30" s="847" t="s">
        <v>614</v>
      </c>
      <c r="P30" s="837"/>
      <c r="Q30" s="856" t="s">
        <v>635</v>
      </c>
      <c r="R30" s="856" t="s">
        <v>636</v>
      </c>
      <c r="S30" s="856"/>
      <c r="T30" s="856" t="s">
        <v>635</v>
      </c>
      <c r="U30" s="856" t="s">
        <v>636</v>
      </c>
      <c r="V30" s="856"/>
      <c r="W30" s="857" t="str">
        <f>HYPERLINK("[牧场甜心.xlsx]动物!A44",动物!$B$44)</f>
        <v>伊什沃尔德田园羊</v>
      </c>
      <c r="X30" s="858" t="s">
        <v>287</v>
      </c>
    </row>
    <row r="31" s="147" customFormat="1" spans="1:24">
      <c r="A31" s="838" t="s">
        <v>665</v>
      </c>
      <c r="B31" s="825" t="str">
        <f>HYPERLINK("[牧场甜心.xlsx]产品!B43",产品!$C$43)</f>
        <v>大自然的山羊奶</v>
      </c>
      <c r="C31" s="826" t="s">
        <v>253</v>
      </c>
      <c r="D31" s="827"/>
      <c r="E31" s="827" t="s">
        <v>14</v>
      </c>
      <c r="F31" s="827"/>
      <c r="G31" s="827"/>
      <c r="H31" s="828">
        <v>0.6</v>
      </c>
      <c r="I31" s="828">
        <v>0.7</v>
      </c>
      <c r="J31" s="843">
        <v>74</v>
      </c>
      <c r="K31" s="846">
        <v>148</v>
      </c>
      <c r="L31" s="846">
        <v>111</v>
      </c>
      <c r="M31" s="846">
        <v>22</v>
      </c>
      <c r="N31" s="846">
        <v>8</v>
      </c>
      <c r="O31" s="847" t="s">
        <v>642</v>
      </c>
      <c r="P31" s="837"/>
      <c r="Q31" s="856" t="s">
        <v>742</v>
      </c>
      <c r="R31" s="856" t="s">
        <v>743</v>
      </c>
      <c r="S31" s="855"/>
      <c r="T31" s="856" t="s">
        <v>410</v>
      </c>
      <c r="U31" s="856" t="s">
        <v>410</v>
      </c>
      <c r="V31" s="856" t="s">
        <v>410</v>
      </c>
      <c r="W31" s="853" t="str">
        <f>HYPERLINK("[牧场甜心.xlsx]动物!A49",动物!$B$49)</f>
        <v>法希米亚柴山羊</v>
      </c>
      <c r="X31" s="854" t="s">
        <v>287</v>
      </c>
    </row>
    <row r="32" s="147" customFormat="1" spans="1:24">
      <c r="A32" s="838" t="s">
        <v>620</v>
      </c>
      <c r="B32" s="825" t="str">
        <f>HYPERLINK("[牧场甜心.xlsx]产品!B44",产品!$C$44)</f>
        <v>浓厚骆驼奶</v>
      </c>
      <c r="C32" s="826" t="s">
        <v>253</v>
      </c>
      <c r="D32" s="827"/>
      <c r="E32" s="827"/>
      <c r="F32" s="827" t="s">
        <v>14</v>
      </c>
      <c r="G32" s="827"/>
      <c r="H32" s="828">
        <v>0.4</v>
      </c>
      <c r="I32" s="828">
        <v>0.5</v>
      </c>
      <c r="J32" s="843">
        <v>70</v>
      </c>
      <c r="K32" s="846">
        <v>140</v>
      </c>
      <c r="L32" s="846">
        <v>100</v>
      </c>
      <c r="M32" s="846">
        <v>23</v>
      </c>
      <c r="N32" s="846">
        <v>7</v>
      </c>
      <c r="O32" s="847" t="s">
        <v>642</v>
      </c>
      <c r="P32" s="837"/>
      <c r="Q32" s="856" t="s">
        <v>746</v>
      </c>
      <c r="R32" s="856" t="s">
        <v>748</v>
      </c>
      <c r="S32" s="855"/>
      <c r="T32" s="856" t="s">
        <v>593</v>
      </c>
      <c r="U32" s="856" t="s">
        <v>746</v>
      </c>
      <c r="V32" s="855"/>
      <c r="W32" s="853" t="str">
        <f>HYPERLINK("[牧场甜心.xlsx]动物!A68",动物!$B$68)</f>
        <v>伊什沃尔德骆驼</v>
      </c>
      <c r="X32" s="854" t="s">
        <v>287</v>
      </c>
    </row>
    <row r="33" s="147" customFormat="1" spans="1:24">
      <c r="A33" s="840" t="s">
        <v>665</v>
      </c>
      <c r="B33" s="830" t="str">
        <f>HYPERLINK("[牧场甜心.xlsx]产品!B143",产品!$C$143)</f>
        <v>梅洛水</v>
      </c>
      <c r="C33" s="826" t="s">
        <v>253</v>
      </c>
      <c r="D33" s="831"/>
      <c r="E33" s="831" t="s">
        <v>14</v>
      </c>
      <c r="F33" s="831"/>
      <c r="G33" s="831"/>
      <c r="H33" s="832">
        <v>0.5</v>
      </c>
      <c r="I33" s="832">
        <v>0.6</v>
      </c>
      <c r="J33" s="845">
        <v>83</v>
      </c>
      <c r="K33" s="846">
        <v>166</v>
      </c>
      <c r="L33" s="846">
        <v>54</v>
      </c>
      <c r="M33" s="846">
        <v>18</v>
      </c>
      <c r="N33" s="846">
        <v>6</v>
      </c>
      <c r="O33" s="847" t="s">
        <v>614</v>
      </c>
      <c r="P33" s="837" t="s">
        <v>109</v>
      </c>
      <c r="Q33" s="856" t="s">
        <v>844</v>
      </c>
      <c r="R33" s="856"/>
      <c r="S33" s="855"/>
      <c r="T33" s="856" t="s">
        <v>744</v>
      </c>
      <c r="U33" s="856" t="s">
        <v>744</v>
      </c>
      <c r="V33" s="856" t="s">
        <v>744</v>
      </c>
      <c r="W33" s="853" t="str">
        <f>HYPERLINK("[牧场甜心.xlsx]地图!A16",地图!$B$16)</f>
        <v>迷路森林</v>
      </c>
      <c r="X33" s="854" t="s">
        <v>287</v>
      </c>
    </row>
    <row r="34" s="147" customFormat="1" spans="1:24">
      <c r="A34" s="840" t="s">
        <v>620</v>
      </c>
      <c r="B34" s="830" t="str">
        <f>HYPERLINK("[牧场甜心.xlsx]产品!B144",产品!$C$144)</f>
        <v>维他命果实</v>
      </c>
      <c r="C34" s="826" t="s">
        <v>253</v>
      </c>
      <c r="D34" s="831"/>
      <c r="E34" s="831"/>
      <c r="F34" s="831"/>
      <c r="G34" s="831"/>
      <c r="H34" s="832">
        <v>0.25</v>
      </c>
      <c r="I34" s="832">
        <v>0.35</v>
      </c>
      <c r="J34" s="845">
        <v>86</v>
      </c>
      <c r="K34" s="846">
        <v>172</v>
      </c>
      <c r="L34" s="846">
        <v>122</v>
      </c>
      <c r="M34" s="846">
        <v>20</v>
      </c>
      <c r="N34" s="846">
        <v>7</v>
      </c>
      <c r="O34" s="847" t="s">
        <v>614</v>
      </c>
      <c r="P34" s="837" t="s">
        <v>102</v>
      </c>
      <c r="Q34" s="856" t="s">
        <v>750</v>
      </c>
      <c r="R34" s="856"/>
      <c r="S34" s="855"/>
      <c r="T34" s="856" t="s">
        <v>749</v>
      </c>
      <c r="U34" s="856" t="s">
        <v>749</v>
      </c>
      <c r="V34" s="855" t="s">
        <v>749</v>
      </c>
      <c r="W34" s="853" t="str">
        <f>HYPERLINK("[牧场甜心.xlsx]地图!A25",地图!$B$25)</f>
        <v>大山贼之山</v>
      </c>
      <c r="X34" s="854" t="s">
        <v>287</v>
      </c>
    </row>
    <row r="35" s="147" customFormat="1" spans="1:24">
      <c r="A35" s="839" t="s">
        <v>665</v>
      </c>
      <c r="B35" s="834" t="str">
        <f>HYPERLINK("[牧场甜心.xlsx]产品!B243",产品!$C$243)</f>
        <v>爱娜温花</v>
      </c>
      <c r="C35" s="826" t="s">
        <v>253</v>
      </c>
      <c r="D35" s="835" t="s">
        <v>14</v>
      </c>
      <c r="E35" s="835"/>
      <c r="F35" s="835"/>
      <c r="G35" s="835"/>
      <c r="H35" s="836">
        <v>0.4</v>
      </c>
      <c r="I35" s="836">
        <v>0.5</v>
      </c>
      <c r="J35" s="848">
        <v>64</v>
      </c>
      <c r="K35" s="846">
        <v>128</v>
      </c>
      <c r="L35" s="846">
        <v>138</v>
      </c>
      <c r="M35" s="846">
        <v>24</v>
      </c>
      <c r="N35" s="846">
        <v>5</v>
      </c>
      <c r="O35" s="847" t="s">
        <v>614</v>
      </c>
      <c r="P35" s="837" t="s">
        <v>102</v>
      </c>
      <c r="Q35" s="856" t="s">
        <v>706</v>
      </c>
      <c r="R35" s="856" t="s">
        <v>707</v>
      </c>
      <c r="S35" s="855" t="s">
        <v>709</v>
      </c>
      <c r="T35" s="856" t="s">
        <v>706</v>
      </c>
      <c r="U35" s="856" t="s">
        <v>707</v>
      </c>
      <c r="V35" s="856"/>
      <c r="W35" s="853" t="str">
        <f>HYPERLINK("[牧场甜心.xlsx]地图!A7",地图!$B$7)</f>
        <v>大平原</v>
      </c>
      <c r="X35" s="854" t="s">
        <v>287</v>
      </c>
    </row>
    <row r="36" s="147" customFormat="1" spans="1:24">
      <c r="A36" s="839" t="s">
        <v>620</v>
      </c>
      <c r="B36" s="834" t="str">
        <f>HYPERLINK("[牧场甜心.xlsx]产品!B244",产品!$C$244)</f>
        <v>高级王国之油</v>
      </c>
      <c r="C36" s="826" t="s">
        <v>253</v>
      </c>
      <c r="D36" s="835"/>
      <c r="E36" s="835"/>
      <c r="F36" s="835"/>
      <c r="G36" s="835"/>
      <c r="H36" s="836">
        <v>0.6</v>
      </c>
      <c r="I36" s="836">
        <v>0.7</v>
      </c>
      <c r="J36" s="848">
        <v>28</v>
      </c>
      <c r="K36" s="846">
        <v>56</v>
      </c>
      <c r="L36" s="846">
        <v>92</v>
      </c>
      <c r="M36" s="846">
        <v>22</v>
      </c>
      <c r="N36" s="846">
        <v>6</v>
      </c>
      <c r="O36" s="847" t="s">
        <v>614</v>
      </c>
      <c r="P36" s="837"/>
      <c r="Q36" s="856" t="s">
        <v>671</v>
      </c>
      <c r="R36" s="856" t="s">
        <v>672</v>
      </c>
      <c r="S36" s="855" t="s">
        <v>673</v>
      </c>
      <c r="T36" s="856" t="s">
        <v>479</v>
      </c>
      <c r="U36" s="856" t="s">
        <v>479</v>
      </c>
      <c r="V36" s="855"/>
      <c r="W36" s="853" t="str">
        <f>HYPERLINK("[牧场甜心.xlsx]动物!A11",动物!$B$11)</f>
        <v>伊什沃尔德红牛</v>
      </c>
      <c r="X36" s="854" t="s">
        <v>287</v>
      </c>
    </row>
    <row r="37" s="147" customFormat="1" spans="1:24">
      <c r="A37" s="839" t="s">
        <v>674</v>
      </c>
      <c r="B37" s="834" t="str">
        <f>HYPERLINK("[牧场甜心.xlsx]产品!B248",产品!$C$248)</f>
        <v>称霸海洋的中型鱼</v>
      </c>
      <c r="C37" s="826" t="s">
        <v>253</v>
      </c>
      <c r="D37" s="835"/>
      <c r="E37" s="835"/>
      <c r="F37" s="835"/>
      <c r="G37" s="835"/>
      <c r="H37" s="836">
        <v>0.6</v>
      </c>
      <c r="I37" s="836">
        <v>0.7</v>
      </c>
      <c r="J37" s="848">
        <v>87</v>
      </c>
      <c r="K37" s="846">
        <v>174</v>
      </c>
      <c r="L37" s="846">
        <v>170</v>
      </c>
      <c r="M37" s="846">
        <v>30</v>
      </c>
      <c r="N37" s="846">
        <v>8</v>
      </c>
      <c r="O37" s="847" t="s">
        <v>642</v>
      </c>
      <c r="P37" s="837" t="s">
        <v>87</v>
      </c>
      <c r="Q37" s="855" t="s">
        <v>715</v>
      </c>
      <c r="R37" s="855" t="s">
        <v>716</v>
      </c>
      <c r="S37" s="855"/>
      <c r="T37" s="856" t="s">
        <v>715</v>
      </c>
      <c r="U37" s="856"/>
      <c r="V37" s="856"/>
      <c r="W37" s="853" t="str">
        <f>HYPERLINK("[牧场甜心.xlsx]地图!A16",地图!$B$16)</f>
        <v>迷路森林</v>
      </c>
      <c r="X37" s="854" t="s">
        <v>287</v>
      </c>
    </row>
    <row r="38" s="147" customFormat="1" spans="1:24">
      <c r="A38" s="838" t="s">
        <v>634</v>
      </c>
      <c r="B38" s="825" t="str">
        <f>HYPERLINK("[牧场甜心.xlsx]产品!B53",产品!$C$53)</f>
        <v>大自然之恩惠牛奶</v>
      </c>
      <c r="C38" s="837" t="s">
        <v>260</v>
      </c>
      <c r="D38" s="827"/>
      <c r="E38" s="827"/>
      <c r="F38" s="827"/>
      <c r="G38" s="827"/>
      <c r="H38" s="828">
        <v>0.8</v>
      </c>
      <c r="I38" s="828">
        <v>0.9</v>
      </c>
      <c r="J38" s="843">
        <v>151</v>
      </c>
      <c r="K38" s="843">
        <v>302</v>
      </c>
      <c r="L38" s="843">
        <v>180</v>
      </c>
      <c r="M38" s="843">
        <v>28</v>
      </c>
      <c r="N38" s="843">
        <v>9</v>
      </c>
      <c r="O38" s="844" t="s">
        <v>642</v>
      </c>
      <c r="P38" s="827"/>
      <c r="Q38" s="825" t="s">
        <v>766</v>
      </c>
      <c r="R38" s="825" t="s">
        <v>767</v>
      </c>
      <c r="S38" s="852"/>
      <c r="T38" s="825" t="s">
        <v>425</v>
      </c>
      <c r="U38" s="825" t="s">
        <v>425</v>
      </c>
      <c r="V38" s="825" t="s">
        <v>425</v>
      </c>
      <c r="W38" s="857" t="str">
        <f>HYPERLINK("[牧场甜心.xlsx]动物!A10",动物!$B$10)</f>
        <v>王国一角牛</v>
      </c>
      <c r="X38" s="858" t="s">
        <v>287</v>
      </c>
    </row>
    <row r="39" s="147" customFormat="1" spans="1:24">
      <c r="A39" s="838" t="s">
        <v>641</v>
      </c>
      <c r="B39" s="825" t="str">
        <f>HYPERLINK("[牧场甜心.xlsx]产品!B54",产品!$C$54)</f>
        <v>大自然之恩惠鸡蛋</v>
      </c>
      <c r="C39" s="837" t="s">
        <v>260</v>
      </c>
      <c r="D39" s="827"/>
      <c r="E39" s="827"/>
      <c r="F39" s="827"/>
      <c r="G39" s="827"/>
      <c r="H39" s="828">
        <v>0.8</v>
      </c>
      <c r="I39" s="828">
        <v>0.9</v>
      </c>
      <c r="J39" s="843">
        <v>116</v>
      </c>
      <c r="K39" s="843">
        <v>232</v>
      </c>
      <c r="L39" s="843">
        <v>195</v>
      </c>
      <c r="M39" s="843">
        <v>27</v>
      </c>
      <c r="N39" s="843">
        <v>8</v>
      </c>
      <c r="O39" s="844" t="s">
        <v>642</v>
      </c>
      <c r="P39" s="827"/>
      <c r="Q39" s="825" t="s">
        <v>727</v>
      </c>
      <c r="R39" s="852"/>
      <c r="S39" s="852"/>
      <c r="T39" s="825" t="s">
        <v>429</v>
      </c>
      <c r="U39" s="825" t="s">
        <v>429</v>
      </c>
      <c r="V39" s="825" t="s">
        <v>429</v>
      </c>
      <c r="W39" s="857" t="str">
        <f>HYPERLINK("[牧场甜心.xlsx]动物!A29",动物!$B$29)</f>
        <v>伊什沃尔德蛋鸡</v>
      </c>
      <c r="X39" s="858" t="s">
        <v>287</v>
      </c>
    </row>
    <row r="40" s="147" customFormat="1" spans="1:24">
      <c r="A40" s="840" t="s">
        <v>634</v>
      </c>
      <c r="B40" s="830" t="str">
        <f>HYPERLINK("[牧场甜心.xlsx]产品!B153",产品!$C$153)</f>
        <v>王国蜜瓜</v>
      </c>
      <c r="C40" s="837" t="s">
        <v>260</v>
      </c>
      <c r="D40" s="831"/>
      <c r="E40" s="831" t="s">
        <v>14</v>
      </c>
      <c r="F40" s="831"/>
      <c r="G40" s="831"/>
      <c r="H40" s="832">
        <v>0.7</v>
      </c>
      <c r="I40" s="832">
        <v>0.8</v>
      </c>
      <c r="J40" s="845">
        <v>350</v>
      </c>
      <c r="K40" s="846">
        <v>700</v>
      </c>
      <c r="L40" s="846">
        <v>148</v>
      </c>
      <c r="M40" s="846">
        <v>27</v>
      </c>
      <c r="N40" s="846">
        <v>8</v>
      </c>
      <c r="O40" s="847" t="s">
        <v>642</v>
      </c>
      <c r="P40" s="837"/>
      <c r="Q40" s="856" t="s">
        <v>739</v>
      </c>
      <c r="R40" s="856"/>
      <c r="S40" s="855"/>
      <c r="T40" s="856" t="s">
        <v>739</v>
      </c>
      <c r="U40" s="856"/>
      <c r="V40" s="856"/>
      <c r="W40" s="857" t="str">
        <f>HYPERLINK("[牧场甜心.xlsx]地图!A8",地图!$B$8)</f>
        <v>悲恸平原</v>
      </c>
      <c r="X40" s="858" t="s">
        <v>287</v>
      </c>
    </row>
    <row r="41" s="147" customFormat="1" spans="1:24">
      <c r="A41" s="840" t="s">
        <v>697</v>
      </c>
      <c r="B41" s="830" t="str">
        <f>HYPERLINK("[牧场甜心.xlsx]产品!B159",产品!$C$159)</f>
        <v>天使之蜜</v>
      </c>
      <c r="C41" s="837" t="s">
        <v>260</v>
      </c>
      <c r="D41" s="831"/>
      <c r="E41" s="831"/>
      <c r="F41" s="831"/>
      <c r="G41" s="831"/>
      <c r="H41" s="832">
        <v>0.7</v>
      </c>
      <c r="I41" s="832">
        <v>0.8</v>
      </c>
      <c r="J41" s="845">
        <v>183</v>
      </c>
      <c r="K41" s="846">
        <v>366</v>
      </c>
      <c r="L41" s="846">
        <v>154</v>
      </c>
      <c r="M41" s="846">
        <v>25</v>
      </c>
      <c r="N41" s="846">
        <v>9</v>
      </c>
      <c r="O41" s="847" t="s">
        <v>614</v>
      </c>
      <c r="P41" s="837" t="s">
        <v>94</v>
      </c>
      <c r="Q41" s="855" t="s">
        <v>801</v>
      </c>
      <c r="R41" s="855"/>
      <c r="S41" s="855"/>
      <c r="T41" s="856" t="s">
        <v>771</v>
      </c>
      <c r="U41" s="856" t="s">
        <v>771</v>
      </c>
      <c r="V41" s="856" t="s">
        <v>738</v>
      </c>
      <c r="W41" s="857" t="str">
        <f>HYPERLINK("[牧场甜心.xlsx]地图!A17",地图!$B$17)</f>
        <v>朦胧之森</v>
      </c>
      <c r="X41" s="858" t="s">
        <v>287</v>
      </c>
    </row>
    <row r="42" s="147" customFormat="1" spans="1:24">
      <c r="A42" s="839" t="s">
        <v>634</v>
      </c>
      <c r="B42" s="834" t="str">
        <f>HYPERLINK("[牧场甜心.xlsx]产品!B253",产品!$C$253)</f>
        <v>王国特级面粉</v>
      </c>
      <c r="C42" s="837" t="s">
        <v>260</v>
      </c>
      <c r="D42" s="835"/>
      <c r="E42" s="835"/>
      <c r="F42" s="835"/>
      <c r="G42" s="835"/>
      <c r="H42" s="836">
        <v>0.6</v>
      </c>
      <c r="I42" s="836">
        <v>0.7</v>
      </c>
      <c r="J42" s="848">
        <v>206</v>
      </c>
      <c r="K42" s="846">
        <v>412</v>
      </c>
      <c r="L42" s="846">
        <v>141</v>
      </c>
      <c r="M42" s="846">
        <v>37</v>
      </c>
      <c r="N42" s="846">
        <v>7</v>
      </c>
      <c r="O42" s="847" t="s">
        <v>614</v>
      </c>
      <c r="P42" s="837"/>
      <c r="Q42" s="856" t="s">
        <v>830</v>
      </c>
      <c r="R42" s="856" t="s">
        <v>832</v>
      </c>
      <c r="S42" s="855" t="s">
        <v>833</v>
      </c>
      <c r="T42" s="856" t="s">
        <v>830</v>
      </c>
      <c r="U42" s="856"/>
      <c r="V42" s="856"/>
      <c r="W42" s="857" t="s">
        <v>1076</v>
      </c>
      <c r="X42" s="858" t="str">
        <f>HYPERLINK("[牧场甜心.xlsx]地图!A44",地图!$B$44)</f>
        <v>秘宝洞窟　上级</v>
      </c>
    </row>
    <row r="43" s="147" customFormat="1" spans="1:24">
      <c r="A43" s="839" t="s">
        <v>641</v>
      </c>
      <c r="B43" s="834" t="str">
        <f>HYPERLINK("[牧场甜心.xlsx]产品!B254",产品!$C$254)</f>
        <v>高级马油</v>
      </c>
      <c r="C43" s="837" t="s">
        <v>260</v>
      </c>
      <c r="D43" s="835"/>
      <c r="E43" s="835"/>
      <c r="F43" s="835"/>
      <c r="G43" s="835"/>
      <c r="H43" s="836">
        <v>0.65</v>
      </c>
      <c r="I43" s="836">
        <v>0.75</v>
      </c>
      <c r="J43" s="848">
        <v>78</v>
      </c>
      <c r="K43" s="846">
        <v>156</v>
      </c>
      <c r="L43" s="846">
        <v>146</v>
      </c>
      <c r="M43" s="846">
        <v>40</v>
      </c>
      <c r="N43" s="846">
        <v>8</v>
      </c>
      <c r="O43" s="847" t="s">
        <v>614</v>
      </c>
      <c r="P43" s="837"/>
      <c r="Q43" s="856"/>
      <c r="R43" s="855"/>
      <c r="S43" s="855"/>
      <c r="T43" s="856" t="s">
        <v>475</v>
      </c>
      <c r="U43" s="856" t="s">
        <v>475</v>
      </c>
      <c r="V43" s="856" t="s">
        <v>475</v>
      </c>
      <c r="W43" s="857" t="str">
        <f>HYPERLINK("[牧场甜心.xlsx]动物!A71",动物!$B$71)</f>
        <v>ミニミニポニー</v>
      </c>
      <c r="X43" s="858" t="s">
        <v>287</v>
      </c>
    </row>
    <row r="44" s="147" customFormat="1" spans="1:24">
      <c r="A44" s="839" t="s">
        <v>718</v>
      </c>
      <c r="B44" s="834" t="str">
        <f>HYPERLINK("[牧场甜心.xlsx]产品!B255",产品!$C$255)</f>
        <v>盛开在霍尔特的花</v>
      </c>
      <c r="C44" s="837" t="s">
        <v>260</v>
      </c>
      <c r="D44" s="835"/>
      <c r="E44" s="835"/>
      <c r="F44" s="835" t="s">
        <v>14</v>
      </c>
      <c r="G44" s="835"/>
      <c r="H44" s="836">
        <v>0.45</v>
      </c>
      <c r="I44" s="836">
        <v>0.55</v>
      </c>
      <c r="J44" s="848">
        <v>143</v>
      </c>
      <c r="K44" s="846">
        <v>286</v>
      </c>
      <c r="L44" s="846">
        <v>229</v>
      </c>
      <c r="M44" s="846">
        <v>35</v>
      </c>
      <c r="N44" s="846">
        <v>9</v>
      </c>
      <c r="O44" s="847" t="s">
        <v>614</v>
      </c>
      <c r="P44" s="837" t="s">
        <v>102</v>
      </c>
      <c r="Q44" s="856" t="s">
        <v>728</v>
      </c>
      <c r="R44" s="855" t="s">
        <v>730</v>
      </c>
      <c r="S44" s="855"/>
      <c r="T44" s="856" t="s">
        <v>705</v>
      </c>
      <c r="U44" s="856" t="s">
        <v>728</v>
      </c>
      <c r="V44" s="855"/>
      <c r="W44" s="857" t="str">
        <f>HYPERLINK("[牧场甜心.xlsx]地图!A8",地图!$B$8)</f>
        <v>悲恸平原</v>
      </c>
      <c r="X44" s="858" t="s">
        <v>287</v>
      </c>
    </row>
    <row r="45" s="147" customFormat="1" spans="1:24">
      <c r="A45" s="839" t="s">
        <v>736</v>
      </c>
      <c r="B45" s="834" t="str">
        <f>HYPERLINK("[牧场甜心.xlsx]产品!B257",产品!$C$257)</f>
        <v>海洋菜园的万能蔬菜</v>
      </c>
      <c r="C45" s="837" t="s">
        <v>260</v>
      </c>
      <c r="D45" s="835"/>
      <c r="E45" s="835"/>
      <c r="F45" s="835"/>
      <c r="G45" s="835"/>
      <c r="H45" s="836">
        <v>0.65</v>
      </c>
      <c r="I45" s="836">
        <v>0.75</v>
      </c>
      <c r="J45" s="848">
        <v>166</v>
      </c>
      <c r="K45" s="846">
        <v>332</v>
      </c>
      <c r="L45" s="846">
        <v>253</v>
      </c>
      <c r="M45" s="846">
        <v>28</v>
      </c>
      <c r="N45" s="846">
        <v>7</v>
      </c>
      <c r="O45" s="847" t="s">
        <v>614</v>
      </c>
      <c r="P45" s="837" t="s">
        <v>102</v>
      </c>
      <c r="Q45" s="855"/>
      <c r="R45" s="855"/>
      <c r="S45" s="855"/>
      <c r="T45" s="856" t="s">
        <v>738</v>
      </c>
      <c r="U45" s="856" t="s">
        <v>739</v>
      </c>
      <c r="V45" s="856" t="s">
        <v>631</v>
      </c>
      <c r="W45" s="857" t="s">
        <v>1076</v>
      </c>
      <c r="X45" s="858" t="str">
        <f>HYPERLINK("[牧场甜心.xlsx]地图!A27",地图!$B$27)</f>
        <v>熊熊燃烧的大火山</v>
      </c>
    </row>
    <row r="46" s="147" customFormat="1" spans="1:24">
      <c r="A46" s="839" t="s">
        <v>768</v>
      </c>
      <c r="B46" s="834" t="str">
        <f>HYPERLINK("[牧场甜心.xlsx]产品!B258",产品!$C$258)</f>
        <v>高级果冻怪的体液</v>
      </c>
      <c r="C46" s="837" t="s">
        <v>260</v>
      </c>
      <c r="D46" s="835"/>
      <c r="E46" s="835"/>
      <c r="F46" s="835"/>
      <c r="G46" s="835"/>
      <c r="H46" s="836">
        <v>0.3</v>
      </c>
      <c r="I46" s="836">
        <v>0.4</v>
      </c>
      <c r="J46" s="848">
        <v>115</v>
      </c>
      <c r="K46" s="846">
        <v>230</v>
      </c>
      <c r="L46" s="846">
        <v>135</v>
      </c>
      <c r="M46" s="846">
        <v>37</v>
      </c>
      <c r="N46" s="846">
        <v>10</v>
      </c>
      <c r="O46" s="847" t="s">
        <v>614</v>
      </c>
      <c r="P46" s="837" t="s">
        <v>102</v>
      </c>
      <c r="Q46" s="855" t="s">
        <v>681</v>
      </c>
      <c r="R46" s="855"/>
      <c r="S46" s="855"/>
      <c r="T46" s="856" t="s">
        <v>424</v>
      </c>
      <c r="U46" s="856" t="s">
        <v>424</v>
      </c>
      <c r="V46" s="856" t="s">
        <v>733</v>
      </c>
      <c r="W46" s="857" t="str">
        <f>HYPERLINK("[牧场甜心.xlsx]动物!A94",动物!$B$94)</f>
        <v>赤之王</v>
      </c>
      <c r="X46" s="858" t="str">
        <f>HYPERLINK("[牧场甜心.xlsx]地图!A36",地图!$B$36)</f>
        <v>水色之塔　―达―</v>
      </c>
    </row>
    <row r="47" s="147" customFormat="1" spans="1:24">
      <c r="A47" s="838" t="s">
        <v>665</v>
      </c>
      <c r="B47" s="825" t="str">
        <f>HYPERLINK("[牧场甜心.xlsx]产品!B63",产品!$C$63)</f>
        <v>极品山羊奶</v>
      </c>
      <c r="C47" s="826" t="s">
        <v>274</v>
      </c>
      <c r="D47" s="827"/>
      <c r="E47" s="827" t="s">
        <v>14</v>
      </c>
      <c r="F47" s="827"/>
      <c r="G47" s="827"/>
      <c r="H47" s="828">
        <v>0.5</v>
      </c>
      <c r="I47" s="828">
        <v>0.6</v>
      </c>
      <c r="J47" s="843">
        <v>250</v>
      </c>
      <c r="K47" s="846">
        <v>500</v>
      </c>
      <c r="L47" s="846">
        <v>312</v>
      </c>
      <c r="M47" s="846">
        <v>56</v>
      </c>
      <c r="N47" s="846">
        <v>14</v>
      </c>
      <c r="O47" s="847" t="s">
        <v>642</v>
      </c>
      <c r="P47" s="837"/>
      <c r="Q47" s="856" t="s">
        <v>763</v>
      </c>
      <c r="R47" s="856" t="s">
        <v>764</v>
      </c>
      <c r="S47" s="855"/>
      <c r="T47" s="856" t="s">
        <v>471</v>
      </c>
      <c r="U47" s="856" t="s">
        <v>471</v>
      </c>
      <c r="V47" s="856" t="s">
        <v>471</v>
      </c>
      <c r="W47" s="853" t="str">
        <f>HYPERLINK("[牧场甜心.xlsx]动物!A55",动物!$B$55)</f>
        <v>亚蒙黑山羊</v>
      </c>
      <c r="X47" s="854" t="s">
        <v>287</v>
      </c>
    </row>
    <row r="48" s="147" customFormat="1" spans="1:24">
      <c r="A48" s="838" t="s">
        <v>620</v>
      </c>
      <c r="B48" s="825" t="str">
        <f>HYPERLINK("[牧场甜心.xlsx]产品!B64",产品!$C$64)</f>
        <v>极品骆驼奶</v>
      </c>
      <c r="C48" s="826" t="s">
        <v>274</v>
      </c>
      <c r="D48" s="827"/>
      <c r="E48" s="827"/>
      <c r="F48" s="827" t="s">
        <v>14</v>
      </c>
      <c r="G48" s="827"/>
      <c r="H48" s="828">
        <v>0.35</v>
      </c>
      <c r="I48" s="828">
        <v>0.45</v>
      </c>
      <c r="J48" s="843">
        <v>264</v>
      </c>
      <c r="K48" s="846">
        <v>528</v>
      </c>
      <c r="L48" s="846">
        <v>297</v>
      </c>
      <c r="M48" s="846">
        <v>45</v>
      </c>
      <c r="N48" s="846">
        <v>14</v>
      </c>
      <c r="O48" s="847" t="s">
        <v>642</v>
      </c>
      <c r="P48" s="837"/>
      <c r="Q48" s="856" t="s">
        <v>777</v>
      </c>
      <c r="R48" s="855"/>
      <c r="S48" s="855"/>
      <c r="T48" s="856" t="s">
        <v>590</v>
      </c>
      <c r="U48" s="856" t="s">
        <v>590</v>
      </c>
      <c r="V48" s="856" t="s">
        <v>590</v>
      </c>
      <c r="W48" s="853" t="str">
        <f>HYPERLINK("[牧场甜心.xlsx]动物!A77",动物!$B$77)</f>
        <v>ラマ骆驼</v>
      </c>
      <c r="X48" s="854" t="s">
        <v>287</v>
      </c>
    </row>
    <row r="49" s="147" customFormat="1" spans="1:24">
      <c r="A49" s="839" t="s">
        <v>665</v>
      </c>
      <c r="B49" s="834" t="str">
        <f>HYPERLINK("[牧场甜心.xlsx]产品!B263",产品!$C$263)</f>
        <v>阿尔弗雷德树木</v>
      </c>
      <c r="C49" s="826" t="s">
        <v>274</v>
      </c>
      <c r="D49" s="835"/>
      <c r="E49" s="835"/>
      <c r="F49" s="835"/>
      <c r="G49" s="835"/>
      <c r="H49" s="836">
        <v>0.2</v>
      </c>
      <c r="I49" s="836">
        <v>0.3</v>
      </c>
      <c r="J49" s="848">
        <v>283</v>
      </c>
      <c r="K49" s="846">
        <v>566</v>
      </c>
      <c r="L49" s="846">
        <v>441</v>
      </c>
      <c r="M49" s="846">
        <v>69</v>
      </c>
      <c r="N49" s="846">
        <v>11</v>
      </c>
      <c r="O49" s="847" t="s">
        <v>614</v>
      </c>
      <c r="P49" s="837" t="s">
        <v>102</v>
      </c>
      <c r="Q49" s="856" t="s">
        <v>735</v>
      </c>
      <c r="R49" s="856"/>
      <c r="S49" s="855"/>
      <c r="T49" s="856" t="s">
        <v>638</v>
      </c>
      <c r="U49" s="856" t="s">
        <v>517</v>
      </c>
      <c r="V49" s="856" t="s">
        <v>517</v>
      </c>
      <c r="W49" s="853" t="str">
        <f>HYPERLINK("[牧场甜心.xlsx]地图!A18",地图!$B$18)</f>
        <v>漆黑森林</v>
      </c>
      <c r="X49" s="854" t="s">
        <v>287</v>
      </c>
    </row>
    <row r="50" s="147" customFormat="1" spans="1:24">
      <c r="A50" s="839" t="s">
        <v>620</v>
      </c>
      <c r="B50" s="834" t="str">
        <f>HYPERLINK("[牧场甜心.xlsx]产品!B264",产品!$C$264)</f>
        <v>伊什沃尔德高级茶叶</v>
      </c>
      <c r="C50" s="826" t="s">
        <v>274</v>
      </c>
      <c r="D50" s="835" t="s">
        <v>14</v>
      </c>
      <c r="E50" s="835"/>
      <c r="F50" s="835"/>
      <c r="G50" s="835"/>
      <c r="H50" s="836">
        <v>0.55</v>
      </c>
      <c r="I50" s="836">
        <v>0.65</v>
      </c>
      <c r="J50" s="848">
        <v>435</v>
      </c>
      <c r="K50" s="846">
        <v>870</v>
      </c>
      <c r="L50" s="846">
        <v>336</v>
      </c>
      <c r="M50" s="846">
        <v>64</v>
      </c>
      <c r="N50" s="846">
        <v>15</v>
      </c>
      <c r="O50" s="847" t="s">
        <v>614</v>
      </c>
      <c r="P50" s="837"/>
      <c r="Q50" s="856" t="s">
        <v>815</v>
      </c>
      <c r="R50" s="855"/>
      <c r="S50" s="855"/>
      <c r="T50" s="856" t="s">
        <v>646</v>
      </c>
      <c r="U50" s="856" t="s">
        <v>692</v>
      </c>
      <c r="V50" s="856" t="s">
        <v>692</v>
      </c>
      <c r="W50" s="853" t="str">
        <f>HYPERLINK("[牧场甜心.xlsx]地图!A27",地图!$B$27)</f>
        <v>熊熊燃烧的大火山</v>
      </c>
      <c r="X50" s="854" t="s">
        <v>287</v>
      </c>
    </row>
    <row r="51" s="147" customFormat="1" spans="1:24">
      <c r="A51" s="839" t="s">
        <v>612</v>
      </c>
      <c r="B51" s="834" t="str">
        <f>HYPERLINK("[牧场甜心.xlsx]产品!B272",产品!$C$272)</f>
        <v>雷托雷托羊皮</v>
      </c>
      <c r="C51" s="826" t="s">
        <v>274</v>
      </c>
      <c r="D51" s="835"/>
      <c r="E51" s="835"/>
      <c r="F51" s="835"/>
      <c r="G51" s="835"/>
      <c r="H51" s="836">
        <v>0.8</v>
      </c>
      <c r="I51" s="836">
        <v>0.9</v>
      </c>
      <c r="J51" s="848">
        <v>126</v>
      </c>
      <c r="K51" s="846">
        <v>255</v>
      </c>
      <c r="L51" s="846">
        <v>822</v>
      </c>
      <c r="M51" s="846">
        <v>69</v>
      </c>
      <c r="N51" s="846">
        <v>14</v>
      </c>
      <c r="O51" s="847" t="s">
        <v>614</v>
      </c>
      <c r="P51" s="837"/>
      <c r="Q51" s="856" t="s">
        <v>626</v>
      </c>
      <c r="R51" s="855"/>
      <c r="S51" s="855"/>
      <c r="T51" s="856" t="s">
        <v>624</v>
      </c>
      <c r="U51" s="856" t="s">
        <v>414</v>
      </c>
      <c r="V51" s="856" t="s">
        <v>596</v>
      </c>
      <c r="W51" s="853" t="str">
        <f>HYPERLINK("[牧场甜心.xlsx]动物!A52",动物!$B$52)</f>
        <v>软绵绵夏罗雷羊</v>
      </c>
      <c r="X51" s="854" t="s">
        <v>287</v>
      </c>
    </row>
    <row r="52" s="147" customFormat="1" spans="1:24">
      <c r="A52" s="840" t="s">
        <v>634</v>
      </c>
      <c r="B52" s="830" t="str">
        <f>HYPERLINK("[牧场甜心.xlsx]产品!B173",产品!$C$173)</f>
        <v>神木的朝露</v>
      </c>
      <c r="C52" s="837" t="s">
        <v>278</v>
      </c>
      <c r="D52" s="831"/>
      <c r="E52" s="831"/>
      <c r="F52" s="831"/>
      <c r="G52" s="831"/>
      <c r="H52" s="832">
        <v>0.5</v>
      </c>
      <c r="I52" s="832">
        <v>0.6</v>
      </c>
      <c r="J52" s="845">
        <v>815</v>
      </c>
      <c r="K52" s="846">
        <v>1630</v>
      </c>
      <c r="L52" s="846">
        <v>264</v>
      </c>
      <c r="M52" s="846">
        <v>110</v>
      </c>
      <c r="N52" s="846">
        <v>16</v>
      </c>
      <c r="O52" s="847" t="s">
        <v>614</v>
      </c>
      <c r="P52" s="837" t="s">
        <v>94</v>
      </c>
      <c r="Q52" s="855"/>
      <c r="R52" s="855"/>
      <c r="S52" s="855"/>
      <c r="T52" s="856" t="s">
        <v>799</v>
      </c>
      <c r="U52" s="856" t="s">
        <v>799</v>
      </c>
      <c r="V52" s="856" t="s">
        <v>796</v>
      </c>
      <c r="W52" s="857" t="str">
        <f>HYPERLINK("[牧场甜心.xlsx]地图!A30",地图!$B$30)</f>
        <v>太阳之山</v>
      </c>
      <c r="X52" s="858" t="s">
        <v>287</v>
      </c>
    </row>
    <row r="53" s="147" customFormat="1" spans="1:24">
      <c r="A53" s="840" t="s">
        <v>697</v>
      </c>
      <c r="B53" s="830" t="str">
        <f>HYPERLINK("[牧场甜心.xlsx]产品!B179",产品!$C$179)</f>
        <v>女神之蜜</v>
      </c>
      <c r="C53" s="837" t="s">
        <v>278</v>
      </c>
      <c r="D53" s="831"/>
      <c r="E53" s="831"/>
      <c r="F53" s="831"/>
      <c r="G53" s="831"/>
      <c r="H53" s="832">
        <v>0.55</v>
      </c>
      <c r="I53" s="832">
        <v>0.65</v>
      </c>
      <c r="J53" s="845">
        <v>763</v>
      </c>
      <c r="K53" s="846">
        <v>1526</v>
      </c>
      <c r="L53" s="846">
        <v>270</v>
      </c>
      <c r="M53" s="846">
        <v>85</v>
      </c>
      <c r="N53" s="846">
        <v>18</v>
      </c>
      <c r="O53" s="847" t="s">
        <v>614</v>
      </c>
      <c r="P53" s="837" t="s">
        <v>94</v>
      </c>
      <c r="Q53" s="855"/>
      <c r="R53" s="855"/>
      <c r="S53" s="855"/>
      <c r="T53" s="856" t="s">
        <v>799</v>
      </c>
      <c r="U53" s="856" t="s">
        <v>690</v>
      </c>
      <c r="V53" s="856" t="s">
        <v>796</v>
      </c>
      <c r="W53" s="857" t="str">
        <f>HYPERLINK("[牧场甜心.xlsx]地图!A20",地图!$B$20)</f>
        <v>大精灵之森</v>
      </c>
      <c r="X53" s="858" t="s">
        <v>287</v>
      </c>
    </row>
    <row r="54" s="147" customFormat="1" spans="1:24">
      <c r="A54" s="839" t="s">
        <v>634</v>
      </c>
      <c r="B54" s="834" t="str">
        <f>HYPERLINK("[牧场甜心.xlsx]产品!B273",产品!$C$273)</f>
        <v>高级伊什沃尔德羊毛</v>
      </c>
      <c r="C54" s="837" t="s">
        <v>278</v>
      </c>
      <c r="D54" s="835"/>
      <c r="E54" s="835"/>
      <c r="F54" s="835"/>
      <c r="G54" s="835"/>
      <c r="H54" s="836">
        <v>0.85</v>
      </c>
      <c r="I54" s="836">
        <v>0.95</v>
      </c>
      <c r="J54" s="848">
        <v>330</v>
      </c>
      <c r="K54" s="846">
        <v>660</v>
      </c>
      <c r="L54" s="846">
        <v>562</v>
      </c>
      <c r="M54" s="846">
        <v>159</v>
      </c>
      <c r="N54" s="846">
        <v>15</v>
      </c>
      <c r="O54" s="847" t="s">
        <v>614</v>
      </c>
      <c r="P54" s="837"/>
      <c r="Q54" s="855" t="s">
        <v>720</v>
      </c>
      <c r="R54" s="855" t="s">
        <v>721</v>
      </c>
      <c r="S54" s="855"/>
      <c r="T54" s="856" t="s">
        <v>414</v>
      </c>
      <c r="U54" s="856" t="s">
        <v>414</v>
      </c>
      <c r="V54" s="856" t="s">
        <v>595</v>
      </c>
      <c r="W54" s="857" t="str">
        <f>HYPERLINK("[牧场甜心.xlsx]动物!A54",动物!$B$54)</f>
        <v>伊什沃尔德盘羊</v>
      </c>
      <c r="X54" s="858" t="s">
        <v>287</v>
      </c>
    </row>
    <row r="55" s="147" customFormat="1" spans="1:24">
      <c r="A55" s="839" t="s">
        <v>641</v>
      </c>
      <c r="B55" s="834" t="str">
        <f>HYPERLINK("[牧场甜心.xlsx]产品!B274",产品!$C$274)</f>
        <v>雷托雷托牧场的油</v>
      </c>
      <c r="C55" s="837" t="s">
        <v>278</v>
      </c>
      <c r="D55" s="835"/>
      <c r="E55" s="835"/>
      <c r="F55" s="835"/>
      <c r="G55" s="835"/>
      <c r="H55" s="836">
        <v>0.7</v>
      </c>
      <c r="I55" s="836">
        <v>0.8</v>
      </c>
      <c r="J55" s="848">
        <v>276</v>
      </c>
      <c r="K55" s="846">
        <v>552</v>
      </c>
      <c r="L55" s="846">
        <v>380</v>
      </c>
      <c r="M55" s="846">
        <v>142</v>
      </c>
      <c r="N55" s="846">
        <v>16</v>
      </c>
      <c r="O55" s="847" t="s">
        <v>614</v>
      </c>
      <c r="P55" s="837"/>
      <c r="Q55" s="855" t="s">
        <v>752</v>
      </c>
      <c r="R55" s="855" t="s">
        <v>1077</v>
      </c>
      <c r="S55" s="855"/>
      <c r="T55" s="856" t="s">
        <v>706</v>
      </c>
      <c r="U55" s="856" t="s">
        <v>706</v>
      </c>
      <c r="V55" s="856" t="s">
        <v>706</v>
      </c>
      <c r="W55" s="857" t="str">
        <f>HYPERLINK("[牧场甜心.xlsx]动物!A16",动物!$B$16)</f>
        <v>雷托雷托牛</v>
      </c>
      <c r="X55" s="858" t="s">
        <v>287</v>
      </c>
    </row>
    <row r="56" s="147" customFormat="1" spans="1:24">
      <c r="A56" s="839" t="s">
        <v>736</v>
      </c>
      <c r="B56" s="834" t="str">
        <f>HYPERLINK("[牧场甜心.xlsx]产品!B277",产品!$C$277)</f>
        <v>最后的蔬菜</v>
      </c>
      <c r="C56" s="837" t="s">
        <v>278</v>
      </c>
      <c r="D56" s="835"/>
      <c r="E56" s="835"/>
      <c r="F56" s="835"/>
      <c r="G56" s="835"/>
      <c r="H56" s="836">
        <v>0.6</v>
      </c>
      <c r="I56" s="836">
        <v>0.7</v>
      </c>
      <c r="J56" s="848">
        <v>1031</v>
      </c>
      <c r="K56" s="846">
        <v>2062</v>
      </c>
      <c r="L56" s="846">
        <v>673</v>
      </c>
      <c r="M56" s="846">
        <v>152</v>
      </c>
      <c r="N56" s="846">
        <v>20</v>
      </c>
      <c r="O56" s="847" t="s">
        <v>642</v>
      </c>
      <c r="P56" s="837" t="s">
        <v>102</v>
      </c>
      <c r="Q56" s="855" t="s">
        <v>841</v>
      </c>
      <c r="R56" s="855"/>
      <c r="S56" s="855"/>
      <c r="T56" s="856" t="s">
        <v>737</v>
      </c>
      <c r="U56" s="856" t="s">
        <v>737</v>
      </c>
      <c r="V56" s="856" t="s">
        <v>690</v>
      </c>
      <c r="W56" s="857" t="str">
        <f>HYPERLINK("[牧场甜心.xlsx]地图!A10",地图!$B$10)</f>
        <v>月之平原</v>
      </c>
      <c r="X56" s="858" t="s">
        <v>287</v>
      </c>
    </row>
    <row r="57" s="147" customFormat="1" spans="1:24">
      <c r="A57" s="839" t="s">
        <v>697</v>
      </c>
      <c r="B57" s="834" t="str">
        <f>HYPERLINK("[牧场甜心.xlsx]产品!B279",产品!$C$279)</f>
        <v>长生药草</v>
      </c>
      <c r="C57" s="837" t="s">
        <v>278</v>
      </c>
      <c r="D57" s="835" t="s">
        <v>28</v>
      </c>
      <c r="E57" s="835" t="s">
        <v>28</v>
      </c>
      <c r="F57" s="835"/>
      <c r="G57" s="835" t="s">
        <v>28</v>
      </c>
      <c r="H57" s="836">
        <v>0.15</v>
      </c>
      <c r="I57" s="836">
        <v>0.25</v>
      </c>
      <c r="J57" s="848">
        <v>1480</v>
      </c>
      <c r="K57" s="846">
        <v>2960</v>
      </c>
      <c r="L57" s="846">
        <v>665</v>
      </c>
      <c r="M57" s="846">
        <v>162</v>
      </c>
      <c r="N57" s="846">
        <v>20</v>
      </c>
      <c r="O57" s="847" t="s">
        <v>794</v>
      </c>
      <c r="P57" s="837" t="s">
        <v>105</v>
      </c>
      <c r="Q57" s="855" t="s">
        <v>796</v>
      </c>
      <c r="R57" s="855"/>
      <c r="S57" s="855"/>
      <c r="T57" s="856" t="s">
        <v>796</v>
      </c>
      <c r="U57" s="856"/>
      <c r="V57" s="856"/>
      <c r="W57" s="857" t="str">
        <f>HYPERLINK("[牧场甜心.xlsx]地图!A11",地图!$B$11)</f>
        <v>最后的平原</v>
      </c>
      <c r="X57" s="858" t="s">
        <v>287</v>
      </c>
    </row>
    <row r="58" s="147" customFormat="1" spans="1:24">
      <c r="A58" s="839" t="s">
        <v>802</v>
      </c>
      <c r="B58" s="834" t="str">
        <f>HYPERLINK("[牧场甜心.xlsx]产品!B280",产品!$C$280)</f>
        <v>魔物的毛皮</v>
      </c>
      <c r="C58" s="837" t="s">
        <v>278</v>
      </c>
      <c r="D58" s="835"/>
      <c r="E58" s="835"/>
      <c r="F58" s="835"/>
      <c r="G58" s="835"/>
      <c r="H58" s="836">
        <v>0.45</v>
      </c>
      <c r="I58" s="836">
        <v>0.55</v>
      </c>
      <c r="J58" s="848">
        <v>560</v>
      </c>
      <c r="K58" s="846">
        <v>1120</v>
      </c>
      <c r="L58" s="846">
        <v>402</v>
      </c>
      <c r="M58" s="846">
        <v>154</v>
      </c>
      <c r="N58" s="846">
        <v>15</v>
      </c>
      <c r="O58" s="847" t="s">
        <v>614</v>
      </c>
      <c r="P58" s="837" t="s">
        <v>102</v>
      </c>
      <c r="Q58" s="855"/>
      <c r="R58" s="855"/>
      <c r="S58" s="855"/>
      <c r="T58" s="856" t="s">
        <v>624</v>
      </c>
      <c r="U58" s="856" t="s">
        <v>595</v>
      </c>
      <c r="V58" s="856" t="s">
        <v>595</v>
      </c>
      <c r="W58" s="857" t="str">
        <f>HYPERLINK("[牧场甜心.xlsx]地图!A39",地图!$B$39)</f>
        <v>水色之塔　―鬼―</v>
      </c>
      <c r="X58" s="858" t="s">
        <v>287</v>
      </c>
    </row>
    <row r="59" s="147" customFormat="1" spans="1:24">
      <c r="A59" s="839" t="s">
        <v>786</v>
      </c>
      <c r="B59" s="834" t="str">
        <f>HYPERLINK("[牧场甜心.xlsx]产品!B281",产品!$C$281)</f>
        <v>龙瞳</v>
      </c>
      <c r="C59" s="837" t="s">
        <v>278</v>
      </c>
      <c r="D59" s="835"/>
      <c r="E59" s="835"/>
      <c r="F59" s="835"/>
      <c r="G59" s="835"/>
      <c r="H59" s="836">
        <v>0.3</v>
      </c>
      <c r="I59" s="836">
        <v>0.4</v>
      </c>
      <c r="J59" s="848">
        <v>514</v>
      </c>
      <c r="K59" s="846">
        <v>1028</v>
      </c>
      <c r="L59" s="846">
        <v>399</v>
      </c>
      <c r="M59" s="846">
        <v>167</v>
      </c>
      <c r="N59" s="846">
        <v>16</v>
      </c>
      <c r="O59" s="847" t="s">
        <v>614</v>
      </c>
      <c r="P59" s="837" t="s">
        <v>35</v>
      </c>
      <c r="Q59" s="855"/>
      <c r="R59" s="855"/>
      <c r="S59" s="855"/>
      <c r="T59" s="856" t="s">
        <v>810</v>
      </c>
      <c r="U59" s="856"/>
      <c r="V59" s="856"/>
      <c r="W59" s="857" t="str">
        <f>HYPERLINK("[牧场甜心.xlsx]地图!A39",地图!$B$39)</f>
        <v>水色之塔　―鬼―</v>
      </c>
      <c r="X59" s="858" t="s">
        <v>287</v>
      </c>
    </row>
    <row r="60" s="147" customFormat="1" spans="1:24">
      <c r="A60" s="838" t="s">
        <v>665</v>
      </c>
      <c r="B60" s="825" t="str">
        <f>HYPERLINK("[牧场甜心.xlsx]产品!B83",产品!$C$83)</f>
        <v>海洋黄金牛奶</v>
      </c>
      <c r="C60" s="826" t="s">
        <v>282</v>
      </c>
      <c r="D60" s="827"/>
      <c r="E60" s="827"/>
      <c r="F60" s="827"/>
      <c r="G60" s="827"/>
      <c r="H60" s="828">
        <v>0.85</v>
      </c>
      <c r="I60" s="828">
        <v>0.95</v>
      </c>
      <c r="J60" s="843">
        <v>1695</v>
      </c>
      <c r="K60" s="843">
        <v>3390</v>
      </c>
      <c r="L60" s="843">
        <v>795</v>
      </c>
      <c r="M60" s="843">
        <v>226</v>
      </c>
      <c r="N60" s="843">
        <v>24</v>
      </c>
      <c r="O60" s="844" t="s">
        <v>794</v>
      </c>
      <c r="P60" s="827"/>
      <c r="Q60" s="825" t="s">
        <v>876</v>
      </c>
      <c r="R60" s="825" t="s">
        <v>790</v>
      </c>
      <c r="S60" s="852"/>
      <c r="T60" s="825" t="s">
        <v>591</v>
      </c>
      <c r="U60" s="825" t="s">
        <v>591</v>
      </c>
      <c r="V60" s="825" t="s">
        <v>591</v>
      </c>
      <c r="W60" s="853" t="str">
        <f>HYPERLINK("[牧场甜心.xlsx]动物!A17",动物!$B$17)</f>
        <v>伊什沃尔德黑牛</v>
      </c>
      <c r="X60" s="854" t="s">
        <v>287</v>
      </c>
    </row>
    <row r="61" s="147" customFormat="1" spans="1:24">
      <c r="A61" s="838" t="s">
        <v>620</v>
      </c>
      <c r="B61" s="825" t="str">
        <f>HYPERLINK("[牧场甜心.xlsx]产品!B84",产品!$C$84)</f>
        <v>梦幻特级骆驼奶</v>
      </c>
      <c r="C61" s="826" t="s">
        <v>282</v>
      </c>
      <c r="D61" s="827"/>
      <c r="E61" s="827"/>
      <c r="F61" s="827" t="s">
        <v>14</v>
      </c>
      <c r="G61" s="827"/>
      <c r="H61" s="828">
        <v>0.2</v>
      </c>
      <c r="I61" s="828">
        <v>0.3</v>
      </c>
      <c r="J61" s="843">
        <v>675</v>
      </c>
      <c r="K61" s="846">
        <v>1350</v>
      </c>
      <c r="L61" s="846">
        <v>750</v>
      </c>
      <c r="M61" s="846">
        <v>217</v>
      </c>
      <c r="N61" s="846">
        <v>22</v>
      </c>
      <c r="O61" s="847" t="s">
        <v>642</v>
      </c>
      <c r="P61" s="837"/>
      <c r="Q61" s="856" t="s">
        <v>779</v>
      </c>
      <c r="R61" s="856" t="s">
        <v>780</v>
      </c>
      <c r="S61" s="856" t="s">
        <v>781</v>
      </c>
      <c r="T61" s="856" t="s">
        <v>593</v>
      </c>
      <c r="U61" s="856" t="s">
        <v>593</v>
      </c>
      <c r="V61" s="856" t="s">
        <v>593</v>
      </c>
      <c r="W61" s="853" t="str">
        <f>HYPERLINK("[牧场甜心.xlsx]动物!A82",动物!$B$82)</f>
        <v>砂漠的キャマ</v>
      </c>
      <c r="X61" s="854" t="s">
        <v>287</v>
      </c>
    </row>
    <row r="62" s="147" customFormat="1" spans="1:24">
      <c r="A62" s="838" t="s">
        <v>658</v>
      </c>
      <c r="B62" s="825" t="str">
        <f>HYPERLINK("[牧场甜心.xlsx]产品!B85",产品!$C$85)</f>
        <v>海洋黄金蛋</v>
      </c>
      <c r="C62" s="826" t="s">
        <v>282</v>
      </c>
      <c r="D62" s="827"/>
      <c r="E62" s="827"/>
      <c r="F62" s="827"/>
      <c r="G62" s="827"/>
      <c r="H62" s="828">
        <v>0.85</v>
      </c>
      <c r="I62" s="828">
        <v>0.95</v>
      </c>
      <c r="J62" s="843">
        <v>1500</v>
      </c>
      <c r="K62" s="843">
        <v>3000</v>
      </c>
      <c r="L62" s="843">
        <v>813</v>
      </c>
      <c r="M62" s="843">
        <v>280</v>
      </c>
      <c r="N62" s="843">
        <v>29</v>
      </c>
      <c r="O62" s="844" t="s">
        <v>794</v>
      </c>
      <c r="P62" s="827"/>
      <c r="Q62" s="825" t="s">
        <v>860</v>
      </c>
      <c r="R62" s="825" t="s">
        <v>861</v>
      </c>
      <c r="S62" s="825" t="s">
        <v>970</v>
      </c>
      <c r="T62" s="825" t="s">
        <v>592</v>
      </c>
      <c r="U62" s="825" t="s">
        <v>592</v>
      </c>
      <c r="V62" s="825" t="s">
        <v>592</v>
      </c>
      <c r="W62" s="853" t="str">
        <f>HYPERLINK("[牧场甜心.xlsx]动物!A37",动物!$B$37)</f>
        <v>法希米亚斗鸡</v>
      </c>
      <c r="X62" s="854" t="s">
        <v>287</v>
      </c>
    </row>
    <row r="63" s="147" customFormat="1" spans="1:24">
      <c r="A63" s="839" t="s">
        <v>665</v>
      </c>
      <c r="B63" s="834" t="str">
        <f>HYPERLINK("[牧场甜心.xlsx]产品!B283",产品!$C$283)</f>
        <v>女神的宠爱小麦粉</v>
      </c>
      <c r="C63" s="826" t="s">
        <v>282</v>
      </c>
      <c r="D63" s="835"/>
      <c r="E63" s="835"/>
      <c r="F63" s="835"/>
      <c r="G63" s="835"/>
      <c r="H63" s="836">
        <v>0.7</v>
      </c>
      <c r="I63" s="836">
        <v>0.8</v>
      </c>
      <c r="J63" s="848">
        <v>1009</v>
      </c>
      <c r="K63" s="846">
        <v>2018</v>
      </c>
      <c r="L63" s="846">
        <v>631</v>
      </c>
      <c r="M63" s="846">
        <v>337</v>
      </c>
      <c r="N63" s="846">
        <v>25</v>
      </c>
      <c r="O63" s="847" t="s">
        <v>614</v>
      </c>
      <c r="P63" s="837"/>
      <c r="Q63" s="856" t="s">
        <v>847</v>
      </c>
      <c r="R63" s="856" t="s">
        <v>848</v>
      </c>
      <c r="S63" s="855" t="s">
        <v>849</v>
      </c>
      <c r="T63" s="856" t="s">
        <v>829</v>
      </c>
      <c r="U63" s="856" t="s">
        <v>796</v>
      </c>
      <c r="V63" s="856" t="s">
        <v>689</v>
      </c>
      <c r="W63" s="853" t="str">
        <f>HYPERLINK("[牧场甜心.xlsx]地图!A45",地图!$B$45)</f>
        <v>秘宝洞窟　超级</v>
      </c>
      <c r="X63" s="854" t="s">
        <v>287</v>
      </c>
    </row>
    <row r="64" s="147" customFormat="1" spans="1:24">
      <c r="A64" s="839" t="s">
        <v>620</v>
      </c>
      <c r="B64" s="834" t="str">
        <f>HYPERLINK("[牧场甜心.xlsx]产品!B284",产品!$C$284)</f>
        <v>奥佩冈特之花</v>
      </c>
      <c r="C64" s="826" t="s">
        <v>282</v>
      </c>
      <c r="D64" s="835"/>
      <c r="E64" s="835"/>
      <c r="F64" s="835" t="s">
        <v>14</v>
      </c>
      <c r="G64" s="835"/>
      <c r="H64" s="836">
        <v>0.1</v>
      </c>
      <c r="I64" s="836">
        <v>0.2</v>
      </c>
      <c r="J64" s="848">
        <v>809</v>
      </c>
      <c r="K64" s="846">
        <v>1618</v>
      </c>
      <c r="L64" s="846">
        <v>1888</v>
      </c>
      <c r="M64" s="846">
        <v>327</v>
      </c>
      <c r="N64" s="846">
        <v>29</v>
      </c>
      <c r="O64" s="847" t="s">
        <v>614</v>
      </c>
      <c r="P64" s="837" t="s">
        <v>102</v>
      </c>
      <c r="Q64" s="856" t="s">
        <v>694</v>
      </c>
      <c r="R64" s="856" t="s">
        <v>695</v>
      </c>
      <c r="S64" s="856" t="s">
        <v>696</v>
      </c>
      <c r="T64" s="856" t="s">
        <v>690</v>
      </c>
      <c r="U64" s="856" t="s">
        <v>691</v>
      </c>
      <c r="V64" s="856" t="s">
        <v>692</v>
      </c>
      <c r="W64" s="853" t="str">
        <f>HYPERLINK("[牧场甜心.xlsx]地图!A31",地图!$B$31)</f>
        <v>最后的山</v>
      </c>
      <c r="X64" s="854" t="s">
        <v>287</v>
      </c>
    </row>
    <row r="65" s="147" customFormat="1" spans="1:24">
      <c r="A65" s="839" t="s">
        <v>674</v>
      </c>
      <c r="B65" s="834" t="str">
        <f>HYPERLINK("[牧场甜心.xlsx]产品!B288",产品!$C$288)</f>
        <v>继承水龙血脉的龙鱼</v>
      </c>
      <c r="C65" s="826" t="s">
        <v>282</v>
      </c>
      <c r="D65" s="835"/>
      <c r="E65" s="835"/>
      <c r="F65" s="835"/>
      <c r="G65" s="835"/>
      <c r="H65" s="836">
        <v>0.25</v>
      </c>
      <c r="I65" s="836">
        <v>0.35</v>
      </c>
      <c r="J65" s="848">
        <v>733</v>
      </c>
      <c r="K65" s="846">
        <v>1466</v>
      </c>
      <c r="L65" s="846">
        <v>1248</v>
      </c>
      <c r="M65" s="846">
        <v>312</v>
      </c>
      <c r="N65" s="846">
        <v>26</v>
      </c>
      <c r="O65" s="847" t="s">
        <v>614</v>
      </c>
      <c r="P65" s="837"/>
      <c r="Q65" s="855" t="s">
        <v>725</v>
      </c>
      <c r="R65" s="855"/>
      <c r="S65" s="855"/>
      <c r="T65" s="856" t="s">
        <v>714</v>
      </c>
      <c r="U65" s="856" t="s">
        <v>714</v>
      </c>
      <c r="V65" s="856" t="s">
        <v>723</v>
      </c>
      <c r="W65" s="853" t="str">
        <f>HYPERLINK("[牧场甜心.xlsx]地图!A21",地图!$B$21)</f>
        <v>最后的森</v>
      </c>
      <c r="X65" s="854" t="s">
        <v>287</v>
      </c>
    </row>
  </sheetData>
  <sortState ref="A1:X65">
    <sortCondition ref="C1:C65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AE302"/>
  <sheetViews>
    <sheetView workbookViewId="0">
      <pane xSplit="4" ySplit="2" topLeftCell="E39" activePane="bottomRight" state="frozen"/>
      <selection/>
      <selection pane="topRight"/>
      <selection pane="bottomLeft"/>
      <selection pane="bottomRight" activeCell="B64" sqref="B64"/>
    </sheetView>
  </sheetViews>
  <sheetFormatPr defaultColWidth="8.875" defaultRowHeight="21.75"/>
  <cols>
    <col min="1" max="1" width="4.125" style="535" customWidth="1"/>
    <col min="2" max="2" width="32.75" style="535" customWidth="1"/>
    <col min="3" max="3" width="32.75" style="140" hidden="1" customWidth="1"/>
    <col min="4" max="4" width="5.5" style="210" customWidth="1"/>
    <col min="5" max="8" width="4.25" style="570" customWidth="1"/>
    <col min="9" max="10" width="26.875" style="140" customWidth="1"/>
    <col min="11" max="11" width="29.875" style="140" customWidth="1"/>
    <col min="12" max="12" width="32.75" style="140" customWidth="1"/>
    <col min="13" max="13" width="29.875" style="140" customWidth="1"/>
    <col min="14" max="14" width="6.875" style="210" customWidth="1"/>
    <col min="15" max="17" width="6.25" style="209" customWidth="1"/>
    <col min="18" max="19" width="6.625" style="209" customWidth="1"/>
    <col min="20" max="20" width="2.875" style="633" customWidth="1"/>
    <col min="21" max="22" width="8.375" style="633" customWidth="1"/>
    <col min="23" max="23" width="7.875" style="209" customWidth="1"/>
    <col min="24" max="24" width="7.25" style="634" customWidth="1"/>
    <col min="25" max="25" width="6.625" style="209" customWidth="1"/>
    <col min="26" max="26" width="5.375" style="209" customWidth="1"/>
    <col min="27" max="27" width="4.125" style="209" customWidth="1"/>
    <col min="28" max="28" width="4.25" style="209" customWidth="1"/>
    <col min="29" max="29" width="32.75" style="140" customWidth="1"/>
    <col min="30" max="30" width="29.875" style="140" customWidth="1"/>
    <col min="31" max="31" width="27" style="140" customWidth="1"/>
    <col min="32" max="16384" width="8.875" style="140"/>
  </cols>
  <sheetData>
    <row r="1" s="632" customFormat="1" ht="22.5" spans="1:31">
      <c r="A1" s="635" t="s">
        <v>5</v>
      </c>
      <c r="B1" s="636"/>
      <c r="C1" s="637"/>
      <c r="D1" s="638" t="s">
        <v>240</v>
      </c>
      <c r="E1" s="638" t="s">
        <v>597</v>
      </c>
      <c r="F1" s="638" t="s">
        <v>598</v>
      </c>
      <c r="G1" s="638" t="s">
        <v>599</v>
      </c>
      <c r="H1" s="638" t="s">
        <v>600</v>
      </c>
      <c r="I1" s="659" t="s">
        <v>608</v>
      </c>
      <c r="J1" s="729"/>
      <c r="K1" s="638" t="s">
        <v>607</v>
      </c>
      <c r="L1" s="638"/>
      <c r="M1" s="638"/>
      <c r="N1" s="638" t="s">
        <v>606</v>
      </c>
      <c r="O1" s="659" t="s">
        <v>1</v>
      </c>
      <c r="P1" s="636"/>
      <c r="Q1" s="637"/>
      <c r="R1" s="638" t="s">
        <v>601</v>
      </c>
      <c r="S1" s="659"/>
      <c r="T1" s="636" t="s">
        <v>602</v>
      </c>
      <c r="U1" s="636"/>
      <c r="V1" s="636"/>
      <c r="W1" s="636" t="s">
        <v>1078</v>
      </c>
      <c r="X1" s="746"/>
      <c r="Y1" s="638" t="s">
        <v>245</v>
      </c>
      <c r="Z1" s="638" t="s">
        <v>604</v>
      </c>
      <c r="AA1" s="638" t="s">
        <v>244</v>
      </c>
      <c r="AB1" s="671" t="s">
        <v>605</v>
      </c>
      <c r="AC1" s="638" t="s">
        <v>609</v>
      </c>
      <c r="AD1" s="638"/>
      <c r="AE1" s="638"/>
    </row>
    <row r="2" s="632" customFormat="1" ht="22.5" spans="1:31">
      <c r="A2" s="724"/>
      <c r="B2" s="725"/>
      <c r="C2" s="726"/>
      <c r="D2" s="727"/>
      <c r="E2" s="727"/>
      <c r="F2" s="727"/>
      <c r="G2" s="727"/>
      <c r="H2" s="727"/>
      <c r="I2" s="730"/>
      <c r="J2" s="731"/>
      <c r="K2" s="727"/>
      <c r="L2" s="727"/>
      <c r="M2" s="727"/>
      <c r="N2" s="727"/>
      <c r="O2" s="730">
        <v>0</v>
      </c>
      <c r="P2" s="725" t="s">
        <v>250</v>
      </c>
      <c r="Q2" s="725" t="s">
        <v>1079</v>
      </c>
      <c r="R2" s="730">
        <v>0</v>
      </c>
      <c r="S2" s="725" t="s">
        <v>250</v>
      </c>
      <c r="T2" s="725" t="s">
        <v>1080</v>
      </c>
      <c r="U2" s="725" t="s">
        <v>1081</v>
      </c>
      <c r="V2" s="725" t="s">
        <v>1082</v>
      </c>
      <c r="W2" s="747" t="s">
        <v>1083</v>
      </c>
      <c r="X2" s="748" t="s">
        <v>603</v>
      </c>
      <c r="Y2" s="727"/>
      <c r="Z2" s="727"/>
      <c r="AA2" s="727"/>
      <c r="AB2" s="753"/>
      <c r="AC2" s="730"/>
      <c r="AD2" s="725"/>
      <c r="AE2" s="726"/>
    </row>
    <row r="3" s="140" customFormat="1" ht="22.5" spans="1:31">
      <c r="A3" s="284" t="s">
        <v>665</v>
      </c>
      <c r="B3" s="152" t="str">
        <f>HYPERLINK("[牧场甜心.xlsx]产品!C3",产品!$C$3)</f>
        <v>低品质牛奶</v>
      </c>
      <c r="C3" s="150" t="s">
        <v>394</v>
      </c>
      <c r="D3" s="310" t="s">
        <v>252</v>
      </c>
      <c r="E3" s="728"/>
      <c r="F3" s="728"/>
      <c r="G3" s="728"/>
      <c r="H3" s="728"/>
      <c r="I3" s="732" t="str">
        <f>HYPERLINK("[牧场甜心.xlsx]动物!A3",动物!$B$3)</f>
        <v>伊什沃尔德田园牛</v>
      </c>
      <c r="J3" s="733" t="s">
        <v>287</v>
      </c>
      <c r="K3" s="165" t="str">
        <f>HYPERLINK("[牧场甜心.xlsx]产品!B13",产品!$C$13)</f>
        <v>伊什沃尔德牛奶</v>
      </c>
      <c r="L3" s="166" t="s">
        <v>287</v>
      </c>
      <c r="M3" s="166" t="s">
        <v>287</v>
      </c>
      <c r="N3" s="310"/>
      <c r="O3" s="734">
        <v>0.45</v>
      </c>
      <c r="P3" s="734">
        <v>0.55</v>
      </c>
      <c r="Q3" s="734">
        <v>0.55</v>
      </c>
      <c r="R3" s="306">
        <v>2</v>
      </c>
      <c r="S3" s="306">
        <v>4</v>
      </c>
      <c r="T3" s="307">
        <f>COUNTIF(K3:M3,"*")</f>
        <v>3</v>
      </c>
      <c r="U3" s="307">
        <v>5</v>
      </c>
      <c r="V3" s="307">
        <f>S3-U3</f>
        <v>-1</v>
      </c>
      <c r="W3" s="306">
        <f>V3-R3</f>
        <v>-3</v>
      </c>
      <c r="X3" s="749">
        <f>(V3/R3)</f>
        <v>-0.5</v>
      </c>
      <c r="Y3" s="307">
        <v>6</v>
      </c>
      <c r="Z3" s="306">
        <v>1</v>
      </c>
      <c r="AA3" s="308">
        <v>1</v>
      </c>
      <c r="AB3" s="754"/>
      <c r="AC3" s="336"/>
      <c r="AD3" s="336"/>
      <c r="AE3" s="336"/>
    </row>
    <row r="4" s="140" customFormat="1" spans="1:31">
      <c r="A4" s="271" t="s">
        <v>620</v>
      </c>
      <c r="B4" s="152" t="str">
        <f>HYPERLINK("[牧场甜心.xlsx]产品!C4",产品!$C$4)</f>
        <v>低品质鸡蛋</v>
      </c>
      <c r="C4" s="152" t="s">
        <v>588</v>
      </c>
      <c r="D4" s="315" t="s">
        <v>252</v>
      </c>
      <c r="E4" s="316"/>
      <c r="F4" s="316"/>
      <c r="G4" s="316"/>
      <c r="H4" s="316"/>
      <c r="I4" s="735" t="str">
        <f>HYPERLINK("[牧场甜心.xlsx]动物!A23",动物!$B$23)</f>
        <v>伊什沃尔德田园鸡</v>
      </c>
      <c r="J4" s="736" t="s">
        <v>287</v>
      </c>
      <c r="K4" s="145" t="str">
        <f>HYPERLINK("[牧场甜心.xlsx]产品!B14",产品!$C$14)</f>
        <v>伊什沃尔德鸡蛋</v>
      </c>
      <c r="L4" s="146" t="s">
        <v>287</v>
      </c>
      <c r="M4" s="146" t="s">
        <v>287</v>
      </c>
      <c r="N4" s="315"/>
      <c r="O4" s="737">
        <v>0.45</v>
      </c>
      <c r="P4" s="737">
        <v>0.55</v>
      </c>
      <c r="Q4" s="737">
        <v>0.55</v>
      </c>
      <c r="R4" s="311">
        <v>1</v>
      </c>
      <c r="S4" s="311">
        <v>2</v>
      </c>
      <c r="T4" s="312">
        <f>COUNTIF(K4:M4,"*")</f>
        <v>3</v>
      </c>
      <c r="U4" s="312">
        <v>4</v>
      </c>
      <c r="V4" s="312">
        <f t="shared" ref="V4:V67" si="0">S4-U4</f>
        <v>-2</v>
      </c>
      <c r="W4" s="311">
        <f t="shared" ref="W4:W24" si="1">V4-R4</f>
        <v>-3</v>
      </c>
      <c r="X4" s="750">
        <f t="shared" ref="X3:X29" si="2">V4/R4</f>
        <v>-2</v>
      </c>
      <c r="Y4" s="312">
        <v>7</v>
      </c>
      <c r="Z4" s="311">
        <v>1</v>
      </c>
      <c r="AA4" s="313">
        <v>1</v>
      </c>
      <c r="AB4" s="755"/>
      <c r="AC4" s="338" t="s">
        <v>903</v>
      </c>
      <c r="AD4" s="338" t="s">
        <v>623</v>
      </c>
      <c r="AE4" s="339"/>
    </row>
    <row r="5" s="140" customFormat="1" spans="1:31">
      <c r="A5" s="271" t="s">
        <v>658</v>
      </c>
      <c r="B5" s="152" t="str">
        <f>HYPERLINK("[牧场甜心.xlsx]产品!C5",产品!$C$5)</f>
        <v>农民的黑面包</v>
      </c>
      <c r="C5" s="152" t="s">
        <v>683</v>
      </c>
      <c r="D5" s="315" t="s">
        <v>252</v>
      </c>
      <c r="E5" s="316"/>
      <c r="F5" s="316"/>
      <c r="G5" s="316"/>
      <c r="H5" s="316"/>
      <c r="I5" s="735" t="str">
        <f>HYPERLINK("[牧场甜心.xlsx]产品!B203",产品!$C$203)</f>
        <v>伊什沃尔德面粉</v>
      </c>
      <c r="J5" s="736" t="s">
        <v>287</v>
      </c>
      <c r="K5" s="145" t="str">
        <f>HYPERLINK("[牧场甜心.xlsx]产品!B203",产品!$C$203)</f>
        <v>伊什沃尔德面粉</v>
      </c>
      <c r="L5" s="145" t="str">
        <f>HYPERLINK("[牧场甜心.xlsx]产品!B203",产品!$C$203)</f>
        <v>伊什沃尔德面粉</v>
      </c>
      <c r="M5" s="146" t="s">
        <v>287</v>
      </c>
      <c r="N5" s="316"/>
      <c r="O5" s="737">
        <v>0.6</v>
      </c>
      <c r="P5" s="737">
        <v>0.7</v>
      </c>
      <c r="Q5" s="737">
        <v>0.7</v>
      </c>
      <c r="R5" s="311">
        <v>7</v>
      </c>
      <c r="S5" s="311">
        <v>14</v>
      </c>
      <c r="T5" s="312">
        <f t="shared" ref="T5:T68" si="3">COUNTIF(K5:M5,"*")</f>
        <v>3</v>
      </c>
      <c r="U5" s="312">
        <v>4</v>
      </c>
      <c r="V5" s="312">
        <f t="shared" si="0"/>
        <v>10</v>
      </c>
      <c r="W5" s="311">
        <f t="shared" si="1"/>
        <v>3</v>
      </c>
      <c r="X5" s="750">
        <f t="shared" si="2"/>
        <v>1.42857142857143</v>
      </c>
      <c r="Y5" s="312">
        <v>3</v>
      </c>
      <c r="Z5" s="311">
        <v>2</v>
      </c>
      <c r="AA5" s="313">
        <v>2</v>
      </c>
      <c r="AB5" s="755"/>
      <c r="AC5" s="338" t="s">
        <v>826</v>
      </c>
      <c r="AD5" s="339"/>
      <c r="AE5" s="339"/>
    </row>
    <row r="6" s="140" customFormat="1" spans="1:31">
      <c r="A6" s="271" t="s">
        <v>645</v>
      </c>
      <c r="B6" s="152" t="str">
        <f>HYPERLINK("[牧场甜心.xlsx]产品!C6",产品!$C$6)</f>
        <v>王国乡村面包</v>
      </c>
      <c r="C6" s="152" t="s">
        <v>684</v>
      </c>
      <c r="D6" s="315" t="s">
        <v>252</v>
      </c>
      <c r="E6" s="316"/>
      <c r="F6" s="316"/>
      <c r="G6" s="316"/>
      <c r="H6" s="316"/>
      <c r="I6" s="735" t="str">
        <f>HYPERLINK("[牧场甜心.xlsx]产品!B203",产品!$C$203)</f>
        <v>伊什沃尔德面粉</v>
      </c>
      <c r="J6" s="736" t="s">
        <v>287</v>
      </c>
      <c r="K6" s="145" t="str">
        <f>HYPERLINK("[牧场甜心.xlsx]产品!B203",产品!$C$203)</f>
        <v>伊什沃尔德面粉</v>
      </c>
      <c r="L6" s="145" t="str">
        <f>HYPERLINK("[牧场甜心.xlsx]产品!B205",产品!$C$205)</f>
        <v>原野的绿色香草</v>
      </c>
      <c r="M6" s="146" t="s">
        <v>287</v>
      </c>
      <c r="N6" s="316" t="s">
        <v>105</v>
      </c>
      <c r="O6" s="737">
        <v>0.65</v>
      </c>
      <c r="P6" s="737">
        <v>0.75</v>
      </c>
      <c r="Q6" s="737">
        <v>0.75</v>
      </c>
      <c r="R6" s="311">
        <v>9</v>
      </c>
      <c r="S6" s="311">
        <v>18</v>
      </c>
      <c r="T6" s="312">
        <f t="shared" si="3"/>
        <v>3</v>
      </c>
      <c r="U6" s="312">
        <v>4</v>
      </c>
      <c r="V6" s="312">
        <f t="shared" si="0"/>
        <v>14</v>
      </c>
      <c r="W6" s="311">
        <f t="shared" si="1"/>
        <v>5</v>
      </c>
      <c r="X6" s="750">
        <f t="shared" si="2"/>
        <v>1.55555555555556</v>
      </c>
      <c r="Y6" s="312">
        <v>3</v>
      </c>
      <c r="Z6" s="311">
        <v>1</v>
      </c>
      <c r="AA6" s="313">
        <v>2</v>
      </c>
      <c r="AB6" s="755"/>
      <c r="AC6" s="338" t="s">
        <v>818</v>
      </c>
      <c r="AD6" s="339"/>
      <c r="AE6" s="339"/>
    </row>
    <row r="7" s="140" customFormat="1" spans="1:31">
      <c r="A7" s="271" t="s">
        <v>630</v>
      </c>
      <c r="B7" s="152" t="str">
        <f>HYPERLINK("[牧场甜心.xlsx]产品!C7",产品!$C$7)</f>
        <v>野菜拼盘</v>
      </c>
      <c r="C7" s="152" t="s">
        <v>660</v>
      </c>
      <c r="D7" s="315" t="s">
        <v>252</v>
      </c>
      <c r="E7" s="316" t="s">
        <v>14</v>
      </c>
      <c r="F7" s="316"/>
      <c r="G7" s="316"/>
      <c r="H7" s="316"/>
      <c r="I7" s="735" t="str">
        <f>HYPERLINK("[牧场甜心.xlsx]产品!B205",产品!$C$205)</f>
        <v>原野的绿色香草</v>
      </c>
      <c r="J7" s="736" t="s">
        <v>287</v>
      </c>
      <c r="K7" s="145" t="str">
        <f>HYPERLINK("[牧场甜心.xlsx]产品!B205",产品!$C$205)</f>
        <v>原野的绿色香草</v>
      </c>
      <c r="L7" s="146" t="s">
        <v>287</v>
      </c>
      <c r="M7" s="146" t="s">
        <v>287</v>
      </c>
      <c r="N7" s="315"/>
      <c r="O7" s="737">
        <v>0.5</v>
      </c>
      <c r="P7" s="737">
        <v>0.6</v>
      </c>
      <c r="Q7" s="737">
        <v>0.8</v>
      </c>
      <c r="R7" s="311">
        <v>7</v>
      </c>
      <c r="S7" s="311">
        <v>14</v>
      </c>
      <c r="T7" s="312">
        <f t="shared" si="3"/>
        <v>3</v>
      </c>
      <c r="U7" s="312">
        <v>2</v>
      </c>
      <c r="V7" s="312">
        <f t="shared" si="0"/>
        <v>12</v>
      </c>
      <c r="W7" s="311">
        <f t="shared" si="1"/>
        <v>5</v>
      </c>
      <c r="X7" s="750">
        <f t="shared" si="2"/>
        <v>1.71428571428571</v>
      </c>
      <c r="Y7" s="312">
        <v>3</v>
      </c>
      <c r="Z7" s="311">
        <v>2</v>
      </c>
      <c r="AA7" s="313">
        <v>1</v>
      </c>
      <c r="AB7" s="755"/>
      <c r="AC7" s="338" t="s">
        <v>866</v>
      </c>
      <c r="AD7" s="339"/>
      <c r="AE7" s="339"/>
    </row>
    <row r="8" s="140" customFormat="1" spans="1:31">
      <c r="A8" s="271" t="s">
        <v>674</v>
      </c>
      <c r="B8" s="152" t="str">
        <f>HYPERLINK("[牧场甜心.xlsx]产品!C8",产品!$C$8)</f>
        <v>夏鱼串烧</v>
      </c>
      <c r="C8" s="152" t="s">
        <v>675</v>
      </c>
      <c r="D8" s="315" t="s">
        <v>252</v>
      </c>
      <c r="E8" s="316"/>
      <c r="F8" s="316" t="s">
        <v>14</v>
      </c>
      <c r="G8" s="316"/>
      <c r="H8" s="316"/>
      <c r="I8" s="735" t="str">
        <f>HYPERLINK("[牧场甜心.xlsx]产品!B208",产品!$C$208)</f>
        <v>夏鱼</v>
      </c>
      <c r="J8" s="736" t="s">
        <v>287</v>
      </c>
      <c r="K8" s="145" t="str">
        <f>HYPERLINK("[牧场甜心.xlsx]产品!B204",产品!$C$204)</f>
        <v>王国之油</v>
      </c>
      <c r="L8" s="145" t="str">
        <f>HYPERLINK("[牧场甜心.xlsx]产品!B208",产品!$C$208)</f>
        <v>夏鱼</v>
      </c>
      <c r="M8" s="146" t="s">
        <v>287</v>
      </c>
      <c r="N8" s="316" t="s">
        <v>87</v>
      </c>
      <c r="O8" s="737">
        <v>0.75</v>
      </c>
      <c r="P8" s="737">
        <v>0.85</v>
      </c>
      <c r="Q8" s="737">
        <v>0.99</v>
      </c>
      <c r="R8" s="311">
        <v>8</v>
      </c>
      <c r="S8" s="311">
        <v>16</v>
      </c>
      <c r="T8" s="312">
        <f t="shared" si="3"/>
        <v>3</v>
      </c>
      <c r="U8" s="312">
        <v>6</v>
      </c>
      <c r="V8" s="312">
        <f t="shared" si="0"/>
        <v>10</v>
      </c>
      <c r="W8" s="311">
        <f t="shared" si="1"/>
        <v>2</v>
      </c>
      <c r="X8" s="750">
        <f t="shared" si="2"/>
        <v>1.25</v>
      </c>
      <c r="Y8" s="312">
        <v>3</v>
      </c>
      <c r="Z8" s="311">
        <v>2</v>
      </c>
      <c r="AA8" s="313">
        <v>2</v>
      </c>
      <c r="AB8" s="755"/>
      <c r="AC8" s="339"/>
      <c r="AD8" s="339"/>
      <c r="AE8" s="339"/>
    </row>
    <row r="9" s="140" customFormat="1" spans="1:31">
      <c r="A9" s="271" t="s">
        <v>661</v>
      </c>
      <c r="B9" s="152" t="str">
        <f>HYPERLINK("[牧场甜心.xlsx]产品!C9",产品!$C$9)</f>
        <v>伊什沃尔德温泉蛋</v>
      </c>
      <c r="C9" s="152" t="s">
        <v>903</v>
      </c>
      <c r="D9" s="315" t="s">
        <v>252</v>
      </c>
      <c r="E9" s="316"/>
      <c r="F9" s="316"/>
      <c r="G9" s="316" t="s">
        <v>14</v>
      </c>
      <c r="H9" s="316"/>
      <c r="I9" s="735" t="str">
        <f>HYPERLINK("[牧场甜心.xlsx]产品!B4",产品!$C$4)</f>
        <v>低品质鸡蛋</v>
      </c>
      <c r="J9" s="736" t="s">
        <v>287</v>
      </c>
      <c r="K9" s="145" t="str">
        <f>HYPERLINK("[牧场甜心.xlsx]产品!B103",产品!$C$103)</f>
        <v>伊什沃尔德水</v>
      </c>
      <c r="L9" s="145" t="str">
        <f>HYPERLINK("[牧场甜心.xlsx]产品!B4",产品!$C$4)</f>
        <v>低品质鸡蛋</v>
      </c>
      <c r="M9" s="146" t="s">
        <v>287</v>
      </c>
      <c r="N9" s="315"/>
      <c r="O9" s="737">
        <v>0.8</v>
      </c>
      <c r="P9" s="737">
        <v>0.9</v>
      </c>
      <c r="Q9" s="737">
        <v>0.99</v>
      </c>
      <c r="R9" s="311">
        <v>8</v>
      </c>
      <c r="S9" s="311">
        <v>16</v>
      </c>
      <c r="T9" s="312">
        <f t="shared" si="3"/>
        <v>3</v>
      </c>
      <c r="U9" s="312">
        <v>4</v>
      </c>
      <c r="V9" s="312">
        <f t="shared" si="0"/>
        <v>12</v>
      </c>
      <c r="W9" s="311">
        <f t="shared" si="1"/>
        <v>4</v>
      </c>
      <c r="X9" s="750">
        <f t="shared" si="2"/>
        <v>1.5</v>
      </c>
      <c r="Y9" s="312">
        <v>3</v>
      </c>
      <c r="Z9" s="311">
        <v>2</v>
      </c>
      <c r="AA9" s="313">
        <v>2</v>
      </c>
      <c r="AB9" s="755"/>
      <c r="AC9" s="338" t="s">
        <v>854</v>
      </c>
      <c r="AD9" s="339"/>
      <c r="AE9" s="339"/>
    </row>
    <row r="10" s="140" customFormat="1" spans="1:31">
      <c r="A10" s="271" t="s">
        <v>679</v>
      </c>
      <c r="B10" s="152" t="str">
        <f>HYPERLINK("[牧场甜心.xlsx]产品!C10",产品!$C$10)</f>
        <v>王国炒蔬菜</v>
      </c>
      <c r="C10" s="152" t="s">
        <v>887</v>
      </c>
      <c r="D10" s="315" t="s">
        <v>252</v>
      </c>
      <c r="E10" s="316"/>
      <c r="F10" s="316"/>
      <c r="G10" s="316"/>
      <c r="H10" s="316"/>
      <c r="I10" s="735" t="str">
        <f>HYPERLINK("[牧场甜心.xlsx]产品!B207",产品!$C$207)</f>
        <v>海洋菜园的当季蔬菜</v>
      </c>
      <c r="J10" s="736" t="s">
        <v>287</v>
      </c>
      <c r="K10" s="145" t="str">
        <f>HYPERLINK("[牧场甜心.xlsx]产品!B204",产品!$C$204)</f>
        <v>王国之油</v>
      </c>
      <c r="L10" s="145" t="str">
        <f>HYPERLINK("[牧场甜心.xlsx]产品!B205",产品!$C$205)</f>
        <v>原野的绿色香草</v>
      </c>
      <c r="M10" s="145" t="str">
        <f>HYPERLINK("[牧场甜心.xlsx]产品!B208",产品!$C$208)</f>
        <v>夏鱼</v>
      </c>
      <c r="N10" s="316" t="s">
        <v>102</v>
      </c>
      <c r="O10" s="737">
        <v>0.65</v>
      </c>
      <c r="P10" s="737">
        <v>0.75</v>
      </c>
      <c r="Q10" s="737">
        <v>0.75</v>
      </c>
      <c r="R10" s="311">
        <v>7</v>
      </c>
      <c r="S10" s="311">
        <v>14</v>
      </c>
      <c r="T10" s="312">
        <f t="shared" si="3"/>
        <v>3</v>
      </c>
      <c r="U10" s="312">
        <v>8</v>
      </c>
      <c r="V10" s="312">
        <f t="shared" si="0"/>
        <v>6</v>
      </c>
      <c r="W10" s="311">
        <f t="shared" si="1"/>
        <v>-1</v>
      </c>
      <c r="X10" s="750">
        <f t="shared" si="2"/>
        <v>0.857142857142857</v>
      </c>
      <c r="Y10" s="312">
        <v>3</v>
      </c>
      <c r="Z10" s="311">
        <v>2</v>
      </c>
      <c r="AA10" s="313">
        <v>1</v>
      </c>
      <c r="AB10" s="755"/>
      <c r="AC10" s="339"/>
      <c r="AD10" s="339"/>
      <c r="AE10" s="339"/>
    </row>
    <row r="11" s="140" customFormat="1" spans="1:31">
      <c r="A11" s="271" t="s">
        <v>759</v>
      </c>
      <c r="B11" s="152" t="str">
        <f>HYPERLINK("[牧场甜心.xlsx]产品!C11",产品!$C$11)</f>
        <v>探索者的烤菌菇</v>
      </c>
      <c r="C11" s="152" t="s">
        <v>663</v>
      </c>
      <c r="D11" s="315" t="s">
        <v>252</v>
      </c>
      <c r="E11" s="316"/>
      <c r="F11" s="316"/>
      <c r="G11" s="316" t="s">
        <v>14</v>
      </c>
      <c r="H11" s="316"/>
      <c r="I11" s="735" t="str">
        <f>HYPERLINK("[牧场甜心.xlsx]产品!B209",产品!$C$209)</f>
        <v>山中的王国菌菇</v>
      </c>
      <c r="J11" s="736" t="s">
        <v>287</v>
      </c>
      <c r="K11" s="145" t="str">
        <f>HYPERLINK("[牧场甜心.xlsx]产品!B204",产品!$C$204)</f>
        <v>王国之油</v>
      </c>
      <c r="L11" s="145" t="str">
        <f>HYPERLINK("[牧场甜心.xlsx]产品!B209",产品!$C$209)</f>
        <v>山中的王国菌菇</v>
      </c>
      <c r="M11" s="146" t="s">
        <v>287</v>
      </c>
      <c r="N11" s="316" t="s">
        <v>35</v>
      </c>
      <c r="O11" s="737">
        <v>0.6</v>
      </c>
      <c r="P11" s="737">
        <v>0.7</v>
      </c>
      <c r="Q11" s="737">
        <v>0.9</v>
      </c>
      <c r="R11" s="311">
        <v>7</v>
      </c>
      <c r="S11" s="311">
        <v>14</v>
      </c>
      <c r="T11" s="312">
        <f t="shared" si="3"/>
        <v>3</v>
      </c>
      <c r="U11" s="312">
        <v>4</v>
      </c>
      <c r="V11" s="312">
        <f t="shared" si="0"/>
        <v>10</v>
      </c>
      <c r="W11" s="311">
        <f t="shared" si="1"/>
        <v>3</v>
      </c>
      <c r="X11" s="750">
        <f t="shared" si="2"/>
        <v>1.42857142857143</v>
      </c>
      <c r="Y11" s="312">
        <v>3</v>
      </c>
      <c r="Z11" s="311">
        <v>1</v>
      </c>
      <c r="AA11" s="313">
        <v>1</v>
      </c>
      <c r="AB11" s="755"/>
      <c r="AC11" s="338" t="s">
        <v>869</v>
      </c>
      <c r="AD11" s="339"/>
      <c r="AE11" s="339"/>
    </row>
    <row r="12" s="140" customFormat="1" ht="22.5" spans="1:31">
      <c r="A12" s="274" t="s">
        <v>612</v>
      </c>
      <c r="B12" s="153" t="str">
        <f>HYPERLINK("[牧场甜心.xlsx]产品!C12",产品!$C$12)</f>
        <v>王国蛋黄酱</v>
      </c>
      <c r="C12" s="153" t="s">
        <v>623</v>
      </c>
      <c r="D12" s="553" t="s">
        <v>252</v>
      </c>
      <c r="E12" s="321"/>
      <c r="F12" s="321"/>
      <c r="G12" s="321"/>
      <c r="H12" s="321"/>
      <c r="I12" s="738" t="str">
        <f>HYPERLINK("[牧场甜心.xlsx]产品!B4",产品!$C$4)</f>
        <v>低品质鸡蛋</v>
      </c>
      <c r="J12" s="739" t="s">
        <v>287</v>
      </c>
      <c r="K12" s="148" t="str">
        <f>HYPERLINK("[牧场甜心.xlsx]产品!B4",产品!$C$4)</f>
        <v>低品质鸡蛋</v>
      </c>
      <c r="L12" s="149" t="s">
        <v>287</v>
      </c>
      <c r="M12" s="149" t="s">
        <v>287</v>
      </c>
      <c r="N12" s="321" t="s">
        <v>94</v>
      </c>
      <c r="O12" s="740">
        <v>0.8</v>
      </c>
      <c r="P12" s="740">
        <v>0.9</v>
      </c>
      <c r="Q12" s="740">
        <v>0.9</v>
      </c>
      <c r="R12" s="317">
        <v>9</v>
      </c>
      <c r="S12" s="317">
        <v>18</v>
      </c>
      <c r="T12" s="318">
        <f t="shared" si="3"/>
        <v>3</v>
      </c>
      <c r="U12" s="318">
        <v>1</v>
      </c>
      <c r="V12" s="318">
        <f t="shared" si="0"/>
        <v>17</v>
      </c>
      <c r="W12" s="317">
        <f t="shared" si="1"/>
        <v>8</v>
      </c>
      <c r="X12" s="751">
        <f t="shared" si="2"/>
        <v>1.88888888888889</v>
      </c>
      <c r="Y12" s="318">
        <v>3</v>
      </c>
      <c r="Z12" s="317">
        <v>2</v>
      </c>
      <c r="AA12" s="319">
        <v>1</v>
      </c>
      <c r="AB12" s="756"/>
      <c r="AC12" s="341" t="s">
        <v>851</v>
      </c>
      <c r="AD12" s="342"/>
      <c r="AE12" s="342"/>
    </row>
    <row r="13" s="140" customFormat="1" ht="22.5" spans="1:31">
      <c r="A13" s="284" t="s">
        <v>634</v>
      </c>
      <c r="B13" s="152" t="str">
        <f>HYPERLINK("[牧场甜心.xlsx]产品!C13",产品!$C$13)</f>
        <v>伊什沃尔德牛奶</v>
      </c>
      <c r="C13" s="154" t="s">
        <v>396</v>
      </c>
      <c r="D13" s="326" t="s">
        <v>255</v>
      </c>
      <c r="E13" s="331"/>
      <c r="F13" s="331"/>
      <c r="G13" s="331"/>
      <c r="H13" s="331"/>
      <c r="I13" s="741" t="str">
        <f>HYPERLINK("[牧场甜心.xlsx]动物!A3",动物!$B$3)</f>
        <v>伊什沃尔德田园牛</v>
      </c>
      <c r="J13" s="742" t="s">
        <v>287</v>
      </c>
      <c r="K13" s="141" t="str">
        <f>HYPERLINK("[牧场甜心.xlsx]产品!B3",产品!$C$3)</f>
        <v>低品质牛奶</v>
      </c>
      <c r="L13" s="141" t="str">
        <f>HYPERLINK("[牧场甜心.xlsx]产品!B3",产品!$C$3)</f>
        <v>低品质牛奶</v>
      </c>
      <c r="M13" s="141" t="str">
        <f>HYPERLINK("[牧场甜心.xlsx]产品!B3",产品!$C$3)</f>
        <v>低品质牛奶</v>
      </c>
      <c r="N13" s="326"/>
      <c r="O13" s="743">
        <v>0.9</v>
      </c>
      <c r="P13" s="743">
        <v>0.99</v>
      </c>
      <c r="Q13" s="743">
        <v>0.99</v>
      </c>
      <c r="R13" s="329">
        <v>5</v>
      </c>
      <c r="S13" s="329">
        <v>10</v>
      </c>
      <c r="T13" s="323">
        <v>1</v>
      </c>
      <c r="U13" s="323">
        <v>6</v>
      </c>
      <c r="V13" s="323">
        <f t="shared" si="0"/>
        <v>4</v>
      </c>
      <c r="W13" s="329">
        <f t="shared" si="1"/>
        <v>-1</v>
      </c>
      <c r="X13" s="752">
        <f t="shared" si="2"/>
        <v>0.8</v>
      </c>
      <c r="Y13" s="323">
        <v>19</v>
      </c>
      <c r="Z13" s="329">
        <v>3</v>
      </c>
      <c r="AA13" s="324">
        <v>2</v>
      </c>
      <c r="AB13" s="757" t="s">
        <v>642</v>
      </c>
      <c r="AC13" s="349" t="s">
        <v>653</v>
      </c>
      <c r="AD13" s="349" t="s">
        <v>654</v>
      </c>
      <c r="AE13" s="350"/>
    </row>
    <row r="14" s="140" customFormat="1" spans="1:31">
      <c r="A14" s="271" t="s">
        <v>641</v>
      </c>
      <c r="B14" s="152" t="str">
        <f>HYPERLINK("[牧场甜心.xlsx]产品!C14",产品!$C$14)</f>
        <v>伊什沃尔德鸡蛋</v>
      </c>
      <c r="C14" s="152" t="s">
        <v>589</v>
      </c>
      <c r="D14" s="315" t="s">
        <v>255</v>
      </c>
      <c r="E14" s="316"/>
      <c r="F14" s="316"/>
      <c r="G14" s="316"/>
      <c r="H14" s="316"/>
      <c r="I14" s="735" t="str">
        <f>HYPERLINK("[牧场甜心.xlsx]动物!A23",动物!$B$23)</f>
        <v>伊什沃尔德田园鸡</v>
      </c>
      <c r="J14" s="736" t="s">
        <v>287</v>
      </c>
      <c r="K14" s="145" t="str">
        <f>HYPERLINK("[牧场甜心.xlsx]产品!B4",产品!$C$4)</f>
        <v>低品质鸡蛋</v>
      </c>
      <c r="L14" s="145" t="str">
        <f>HYPERLINK("[牧场甜心.xlsx]产品!B4",产品!$C$4)</f>
        <v>低品质鸡蛋</v>
      </c>
      <c r="M14" s="145" t="str">
        <f>HYPERLINK("[牧场甜心.xlsx]产品!B4",产品!$C$4)</f>
        <v>低品质鸡蛋</v>
      </c>
      <c r="N14" s="315"/>
      <c r="O14" s="737">
        <v>0.9</v>
      </c>
      <c r="P14" s="737">
        <v>0.99</v>
      </c>
      <c r="Q14" s="737">
        <v>0.99</v>
      </c>
      <c r="R14" s="311">
        <v>4</v>
      </c>
      <c r="S14" s="311">
        <v>8</v>
      </c>
      <c r="T14" s="312">
        <v>1</v>
      </c>
      <c r="U14" s="312">
        <v>3</v>
      </c>
      <c r="V14" s="312">
        <f t="shared" si="0"/>
        <v>5</v>
      </c>
      <c r="W14" s="311">
        <f t="shared" si="1"/>
        <v>1</v>
      </c>
      <c r="X14" s="750">
        <f t="shared" si="2"/>
        <v>1.25</v>
      </c>
      <c r="Y14" s="312">
        <v>16</v>
      </c>
      <c r="Z14" s="311">
        <v>3</v>
      </c>
      <c r="AA14" s="313">
        <v>2</v>
      </c>
      <c r="AB14" s="755" t="s">
        <v>642</v>
      </c>
      <c r="AC14" s="338" t="s">
        <v>643</v>
      </c>
      <c r="AD14" s="338" t="s">
        <v>643</v>
      </c>
      <c r="AE14" s="338" t="s">
        <v>644</v>
      </c>
    </row>
    <row r="15" s="140" customFormat="1" spans="1:31">
      <c r="A15" s="271" t="s">
        <v>718</v>
      </c>
      <c r="B15" s="152" t="str">
        <f>HYPERLINK("[牧场甜心.xlsx]产品!C15",产品!$C$15)</f>
        <v>伊什沃尔德面包</v>
      </c>
      <c r="C15" s="152" t="s">
        <v>826</v>
      </c>
      <c r="D15" s="315" t="s">
        <v>255</v>
      </c>
      <c r="E15" s="316"/>
      <c r="F15" s="316"/>
      <c r="G15" s="316"/>
      <c r="H15" s="316"/>
      <c r="I15" s="735" t="str">
        <f>HYPERLINK("[牧场甜心.xlsx]产品!B5",产品!$C$5)</f>
        <v>农民的黑面包</v>
      </c>
      <c r="J15" s="736" t="s">
        <v>287</v>
      </c>
      <c r="K15" s="145" t="str">
        <f>HYPERLINK("[牧场甜心.xlsx]产品!B103",产品!$C$103)</f>
        <v>伊什沃尔德水</v>
      </c>
      <c r="L15" s="145" t="str">
        <f>HYPERLINK("[牧场甜心.xlsx]产品!B203",产品!$C$203)</f>
        <v>伊什沃尔德面粉</v>
      </c>
      <c r="M15" s="145" t="str">
        <f>HYPERLINK("[牧场甜心.xlsx]产品!B204",产品!$C$204)</f>
        <v>王国之油</v>
      </c>
      <c r="N15" s="316" t="s">
        <v>105</v>
      </c>
      <c r="O15" s="737">
        <v>0.95</v>
      </c>
      <c r="P15" s="737">
        <v>0.99</v>
      </c>
      <c r="Q15" s="737">
        <v>0.99</v>
      </c>
      <c r="R15" s="311">
        <v>13</v>
      </c>
      <c r="S15" s="311">
        <v>26</v>
      </c>
      <c r="T15" s="312">
        <f t="shared" si="3"/>
        <v>3</v>
      </c>
      <c r="U15" s="312">
        <v>7</v>
      </c>
      <c r="V15" s="312">
        <f t="shared" si="0"/>
        <v>19</v>
      </c>
      <c r="W15" s="311">
        <f t="shared" si="1"/>
        <v>6</v>
      </c>
      <c r="X15" s="750">
        <f t="shared" si="2"/>
        <v>1.46153846153846</v>
      </c>
      <c r="Y15" s="312">
        <v>9</v>
      </c>
      <c r="Z15" s="311">
        <v>4</v>
      </c>
      <c r="AA15" s="313">
        <v>2</v>
      </c>
      <c r="AB15" s="755"/>
      <c r="AC15" s="338" t="s">
        <v>827</v>
      </c>
      <c r="AD15" s="339"/>
      <c r="AE15" s="339"/>
    </row>
    <row r="16" s="140" customFormat="1" spans="1:31">
      <c r="A16" s="271" t="s">
        <v>731</v>
      </c>
      <c r="B16" s="152" t="str">
        <f>HYPERLINK("[牧场甜心.xlsx]产品!C16",产品!$C$16)</f>
        <v>伊什沃尔德小面包</v>
      </c>
      <c r="C16" s="152" t="s">
        <v>818</v>
      </c>
      <c r="D16" s="315" t="s">
        <v>255</v>
      </c>
      <c r="E16" s="316"/>
      <c r="F16" s="316"/>
      <c r="G16" s="316"/>
      <c r="H16" s="316"/>
      <c r="I16" s="735" t="str">
        <f>HYPERLINK("[牧场甜心.xlsx]产品!B6",产品!$C$6)</f>
        <v>王国乡村面包</v>
      </c>
      <c r="J16" s="736" t="s">
        <v>287</v>
      </c>
      <c r="K16" s="145" t="str">
        <f>HYPERLINK("[牧场甜心.xlsx]产品!B103",产品!$C$103)</f>
        <v>伊什沃尔德水</v>
      </c>
      <c r="L16" s="145" t="str">
        <f>HYPERLINK("[牧场甜心.xlsx]产品!B203",产品!$C$203)</f>
        <v>伊什沃尔德面粉</v>
      </c>
      <c r="M16" s="145" t="str">
        <f>HYPERLINK("[牧场甜心.xlsx]产品!B204",产品!$C$204)</f>
        <v>王国之油</v>
      </c>
      <c r="N16" s="316" t="s">
        <v>109</v>
      </c>
      <c r="O16" s="737">
        <v>0.85</v>
      </c>
      <c r="P16" s="737">
        <v>0.95</v>
      </c>
      <c r="Q16" s="737">
        <v>0.95</v>
      </c>
      <c r="R16" s="311">
        <v>15</v>
      </c>
      <c r="S16" s="311">
        <v>30</v>
      </c>
      <c r="T16" s="312">
        <f t="shared" si="3"/>
        <v>3</v>
      </c>
      <c r="U16" s="312">
        <v>7</v>
      </c>
      <c r="V16" s="312">
        <f t="shared" si="0"/>
        <v>23</v>
      </c>
      <c r="W16" s="311">
        <f t="shared" si="1"/>
        <v>8</v>
      </c>
      <c r="X16" s="750">
        <f t="shared" si="2"/>
        <v>1.53333333333333</v>
      </c>
      <c r="Y16" s="312">
        <v>10</v>
      </c>
      <c r="Z16" s="311">
        <v>4</v>
      </c>
      <c r="AA16" s="313">
        <v>2</v>
      </c>
      <c r="AB16" s="755"/>
      <c r="AC16" s="338" t="s">
        <v>834</v>
      </c>
      <c r="AD16" s="338" t="s">
        <v>816</v>
      </c>
      <c r="AE16" s="339"/>
    </row>
    <row r="17" s="140" customFormat="1" spans="1:31">
      <c r="A17" s="271" t="s">
        <v>736</v>
      </c>
      <c r="B17" s="152" t="str">
        <f>HYPERLINK("[牧场甜心.xlsx]产品!C17",产品!$C$17)</f>
        <v>原野三明治</v>
      </c>
      <c r="C17" s="152" t="s">
        <v>866</v>
      </c>
      <c r="D17" s="315" t="s">
        <v>255</v>
      </c>
      <c r="E17" s="316"/>
      <c r="F17" s="316"/>
      <c r="G17" s="316"/>
      <c r="H17" s="316"/>
      <c r="I17" s="735" t="str">
        <f>HYPERLINK("[牧场甜心.xlsx]产品!B7",产品!$C$7)</f>
        <v>野菜拼盘</v>
      </c>
      <c r="J17" s="736" t="s">
        <v>287</v>
      </c>
      <c r="K17" s="145" t="str">
        <f>HYPERLINK("[牧场甜心.xlsx]产品!B6",产品!$C$6)</f>
        <v>王国乡村面包</v>
      </c>
      <c r="L17" s="145" t="str">
        <f>HYPERLINK("[牧场甜心.xlsx]产品!B205",产品!$C$205)</f>
        <v>原野的绿色香草</v>
      </c>
      <c r="M17" s="145" t="str">
        <f>HYPERLINK("[牧场甜心.xlsx]产品!B207",产品!$C$207)</f>
        <v>海洋菜园的当季蔬菜</v>
      </c>
      <c r="N17" s="316" t="s">
        <v>87</v>
      </c>
      <c r="O17" s="737">
        <v>0.7</v>
      </c>
      <c r="P17" s="737">
        <v>0.8</v>
      </c>
      <c r="Q17" s="737">
        <v>0.8</v>
      </c>
      <c r="R17" s="311">
        <v>18</v>
      </c>
      <c r="S17" s="311">
        <v>36</v>
      </c>
      <c r="T17" s="312">
        <f t="shared" si="3"/>
        <v>3</v>
      </c>
      <c r="U17" s="312">
        <v>13</v>
      </c>
      <c r="V17" s="312">
        <f t="shared" si="0"/>
        <v>23</v>
      </c>
      <c r="W17" s="311">
        <f t="shared" si="1"/>
        <v>5</v>
      </c>
      <c r="X17" s="750">
        <f t="shared" si="2"/>
        <v>1.27777777777778</v>
      </c>
      <c r="Y17" s="312">
        <v>9</v>
      </c>
      <c r="Z17" s="311">
        <v>4</v>
      </c>
      <c r="AA17" s="313">
        <v>3</v>
      </c>
      <c r="AB17" s="755"/>
      <c r="AC17" s="338" t="s">
        <v>867</v>
      </c>
      <c r="AD17" s="339"/>
      <c r="AE17" s="339"/>
    </row>
    <row r="18" s="140" customFormat="1" spans="1:31">
      <c r="A18" s="271" t="s">
        <v>768</v>
      </c>
      <c r="B18" s="152" t="str">
        <f>HYPERLINK("[牧场甜心.xlsx]产品!C18",产品!$C$18)</f>
        <v>鸡广场的水煮蛋</v>
      </c>
      <c r="C18" s="152" t="s">
        <v>854</v>
      </c>
      <c r="D18" s="315" t="s">
        <v>255</v>
      </c>
      <c r="E18" s="316" t="s">
        <v>14</v>
      </c>
      <c r="F18" s="316"/>
      <c r="G18" s="316"/>
      <c r="H18" s="316"/>
      <c r="I18" s="735" t="str">
        <f>HYPERLINK("[牧场甜心.xlsx]产品!B9",产品!$C$9)</f>
        <v>伊什沃尔德温泉蛋</v>
      </c>
      <c r="J18" s="736" t="s">
        <v>287</v>
      </c>
      <c r="K18" s="145" t="str">
        <f>HYPERLINK("[牧场甜心.xlsx]产品!B14",产品!$C$14)</f>
        <v>伊什沃尔德鸡蛋</v>
      </c>
      <c r="L18" s="145" t="str">
        <f>HYPERLINK("[牧场甜心.xlsx]产品!B103",产品!$C$103)</f>
        <v>伊什沃尔德水</v>
      </c>
      <c r="M18" s="145" t="str">
        <f>HYPERLINK("[牧场甜心.xlsx]产品!B204",产品!$C$204)</f>
        <v>王国之油</v>
      </c>
      <c r="N18" s="316" t="s">
        <v>105</v>
      </c>
      <c r="O18" s="737">
        <v>0.75</v>
      </c>
      <c r="P18" s="737">
        <v>0.85</v>
      </c>
      <c r="Q18" s="737">
        <v>0.99</v>
      </c>
      <c r="R18" s="311">
        <v>17</v>
      </c>
      <c r="S18" s="311">
        <v>34</v>
      </c>
      <c r="T18" s="312">
        <f t="shared" si="3"/>
        <v>3</v>
      </c>
      <c r="U18" s="312">
        <v>9</v>
      </c>
      <c r="V18" s="312">
        <f t="shared" si="0"/>
        <v>25</v>
      </c>
      <c r="W18" s="311">
        <f t="shared" si="1"/>
        <v>8</v>
      </c>
      <c r="X18" s="750">
        <f t="shared" si="2"/>
        <v>1.47058823529412</v>
      </c>
      <c r="Y18" s="312">
        <v>10</v>
      </c>
      <c r="Z18" s="311">
        <v>4</v>
      </c>
      <c r="AA18" s="313">
        <v>2</v>
      </c>
      <c r="AB18" s="755" t="s">
        <v>642</v>
      </c>
      <c r="AC18" s="338" t="s">
        <v>915</v>
      </c>
      <c r="AD18" s="339"/>
      <c r="AE18" s="339"/>
    </row>
    <row r="19" s="140" customFormat="1" spans="1:31">
      <c r="A19" s="271" t="s">
        <v>697</v>
      </c>
      <c r="B19" s="152" t="str">
        <f>HYPERLINK("[牧场甜心.xlsx]产品!C19",产品!$C$19)</f>
        <v>鸡广场的荷包蛋</v>
      </c>
      <c r="C19" s="152" t="s">
        <v>878</v>
      </c>
      <c r="D19" s="315" t="s">
        <v>255</v>
      </c>
      <c r="E19" s="316"/>
      <c r="F19" s="316" t="s">
        <v>14</v>
      </c>
      <c r="G19" s="316"/>
      <c r="H19" s="316"/>
      <c r="I19" s="735" t="str">
        <f>HYPERLINK("[牧场甜心.xlsx]产品!B14",产品!$C$14)</f>
        <v>伊什沃尔德鸡蛋</v>
      </c>
      <c r="J19" s="736" t="s">
        <v>287</v>
      </c>
      <c r="K19" s="145" t="str">
        <f>HYPERLINK("[牧场甜心.xlsx]产品!B14",产品!$C$14)</f>
        <v>伊什沃尔德鸡蛋</v>
      </c>
      <c r="L19" s="145" t="str">
        <f>HYPERLINK("[牧场甜心.xlsx]产品!B103",产品!$C$103)</f>
        <v>伊什沃尔德水</v>
      </c>
      <c r="M19" s="145" t="str">
        <f>HYPERLINK("[牧场甜心.xlsx]产品!B204",产品!$C$204)</f>
        <v>王国之油</v>
      </c>
      <c r="N19" s="316"/>
      <c r="O19" s="737">
        <v>0.8</v>
      </c>
      <c r="P19" s="737">
        <v>0.9</v>
      </c>
      <c r="Q19" s="737">
        <v>0.99</v>
      </c>
      <c r="R19" s="311">
        <v>20</v>
      </c>
      <c r="S19" s="311">
        <v>40</v>
      </c>
      <c r="T19" s="312">
        <f t="shared" si="3"/>
        <v>3</v>
      </c>
      <c r="U19" s="312">
        <v>9</v>
      </c>
      <c r="V19" s="312">
        <f t="shared" si="0"/>
        <v>31</v>
      </c>
      <c r="W19" s="311">
        <f t="shared" si="1"/>
        <v>11</v>
      </c>
      <c r="X19" s="750">
        <f t="shared" si="2"/>
        <v>1.55</v>
      </c>
      <c r="Y19" s="312">
        <v>9</v>
      </c>
      <c r="Z19" s="311">
        <v>3</v>
      </c>
      <c r="AA19" s="313">
        <v>3</v>
      </c>
      <c r="AB19" s="755" t="s">
        <v>642</v>
      </c>
      <c r="AC19" s="338" t="s">
        <v>686</v>
      </c>
      <c r="AD19" s="339"/>
      <c r="AE19" s="339"/>
    </row>
    <row r="20" s="140" customFormat="1" spans="1:31">
      <c r="A20" s="271" t="s">
        <v>802</v>
      </c>
      <c r="B20" s="152" t="str">
        <f>HYPERLINK("[牧场甜心.xlsx]产品!C20",产品!$C$20)</f>
        <v>鸡广场的烤蛋卷</v>
      </c>
      <c r="C20" s="152" t="s">
        <v>643</v>
      </c>
      <c r="D20" s="315" t="s">
        <v>255</v>
      </c>
      <c r="E20" s="316"/>
      <c r="F20" s="316"/>
      <c r="G20" s="316" t="s">
        <v>14</v>
      </c>
      <c r="H20" s="316"/>
      <c r="I20" s="735" t="str">
        <f>HYPERLINK("[牧场甜心.xlsx]产品!B14",产品!$C$14)</f>
        <v>伊什沃尔德鸡蛋</v>
      </c>
      <c r="J20" s="736" t="s">
        <v>287</v>
      </c>
      <c r="K20" s="145" t="str">
        <f>HYPERLINK("[牧场甜心.xlsx]产品!B14",产品!$C$14)</f>
        <v>伊什沃尔德鸡蛋</v>
      </c>
      <c r="L20" s="145" t="str">
        <f>HYPERLINK("[牧场甜心.xlsx]产品!B103",产品!$C$103)</f>
        <v>伊什沃尔德水</v>
      </c>
      <c r="M20" s="145" t="str">
        <f>HYPERLINK("[牧场甜心.xlsx]产品!B204",产品!$C$204)</f>
        <v>王国之油</v>
      </c>
      <c r="N20" s="316" t="s">
        <v>105</v>
      </c>
      <c r="O20" s="737">
        <v>0.8</v>
      </c>
      <c r="P20" s="737">
        <v>0.9</v>
      </c>
      <c r="Q20" s="737">
        <v>0.99</v>
      </c>
      <c r="R20" s="311">
        <v>20</v>
      </c>
      <c r="S20" s="311">
        <v>40</v>
      </c>
      <c r="T20" s="312">
        <f t="shared" si="3"/>
        <v>3</v>
      </c>
      <c r="U20" s="312">
        <v>9</v>
      </c>
      <c r="V20" s="312">
        <f t="shared" si="0"/>
        <v>31</v>
      </c>
      <c r="W20" s="311">
        <f t="shared" si="1"/>
        <v>11</v>
      </c>
      <c r="X20" s="750">
        <f t="shared" si="2"/>
        <v>1.55</v>
      </c>
      <c r="Y20" s="312">
        <v>8</v>
      </c>
      <c r="Z20" s="311">
        <v>3</v>
      </c>
      <c r="AA20" s="313">
        <v>2</v>
      </c>
      <c r="AB20" s="755" t="s">
        <v>642</v>
      </c>
      <c r="AC20" s="338" t="s">
        <v>687</v>
      </c>
      <c r="AD20" s="338" t="s">
        <v>890</v>
      </c>
      <c r="AE20" s="339"/>
    </row>
    <row r="21" s="140" customFormat="1" spans="1:31">
      <c r="A21" s="271" t="s">
        <v>786</v>
      </c>
      <c r="B21" s="152" t="str">
        <f>HYPERLINK("[牧场甜心.xlsx]产品!C21",产品!$C$21)</f>
        <v>夏鱼肉香肠</v>
      </c>
      <c r="C21" s="152" t="s">
        <v>676</v>
      </c>
      <c r="D21" s="315" t="s">
        <v>255</v>
      </c>
      <c r="E21" s="316"/>
      <c r="F21" s="316"/>
      <c r="G21" s="316"/>
      <c r="H21" s="316"/>
      <c r="I21" s="735" t="str">
        <f>HYPERLINK("[牧场甜心.xlsx]产品!B208",产品!$C$208)</f>
        <v>夏鱼</v>
      </c>
      <c r="J21" s="736" t="s">
        <v>287</v>
      </c>
      <c r="K21" s="145" t="str">
        <f>HYPERLINK("[牧场甜心.xlsx]产品!B204",产品!$C$204)</f>
        <v>王国之油</v>
      </c>
      <c r="L21" s="145" t="str">
        <f>HYPERLINK("[牧场甜心.xlsx]产品!B208",产品!$C$208)</f>
        <v>夏鱼</v>
      </c>
      <c r="M21" s="146" t="s">
        <v>287</v>
      </c>
      <c r="N21" s="316" t="s">
        <v>87</v>
      </c>
      <c r="O21" s="737">
        <v>0.7</v>
      </c>
      <c r="P21" s="737">
        <v>0.8</v>
      </c>
      <c r="Q21" s="737">
        <v>0.8</v>
      </c>
      <c r="R21" s="311">
        <v>16</v>
      </c>
      <c r="S21" s="311">
        <v>32</v>
      </c>
      <c r="T21" s="312">
        <f t="shared" si="3"/>
        <v>3</v>
      </c>
      <c r="U21" s="312">
        <v>6</v>
      </c>
      <c r="V21" s="312">
        <f t="shared" si="0"/>
        <v>26</v>
      </c>
      <c r="W21" s="311">
        <f t="shared" si="1"/>
        <v>10</v>
      </c>
      <c r="X21" s="750">
        <f t="shared" si="2"/>
        <v>1.625</v>
      </c>
      <c r="Y21" s="312">
        <v>9</v>
      </c>
      <c r="Z21" s="311">
        <v>3</v>
      </c>
      <c r="AA21" s="313">
        <v>2</v>
      </c>
      <c r="AB21" s="755" t="s">
        <v>817</v>
      </c>
      <c r="AC21" s="338" t="s">
        <v>858</v>
      </c>
      <c r="AD21" s="339"/>
      <c r="AE21" s="339"/>
    </row>
    <row r="22" s="140" customFormat="1" ht="22.5" spans="1:31">
      <c r="A22" s="274" t="s">
        <v>787</v>
      </c>
      <c r="B22" s="153" t="str">
        <f>HYPERLINK("[牧场甜心.xlsx]产品!C22",产品!$C$22)</f>
        <v>王国蛋黄酱沙拉</v>
      </c>
      <c r="C22" s="153" t="s">
        <v>851</v>
      </c>
      <c r="D22" s="553" t="s">
        <v>255</v>
      </c>
      <c r="E22" s="321"/>
      <c r="F22" s="321"/>
      <c r="G22" s="321"/>
      <c r="H22" s="321" t="s">
        <v>14</v>
      </c>
      <c r="I22" s="738" t="str">
        <f>HYPERLINK("[牧场甜心.xlsx]产品!B12",产品!$C$12)</f>
        <v>王国蛋黄酱</v>
      </c>
      <c r="J22" s="739" t="s">
        <v>287</v>
      </c>
      <c r="K22" s="148" t="str">
        <f>HYPERLINK("[牧场甜心.xlsx]产品!B7",产品!$C$7)</f>
        <v>野菜拼盘</v>
      </c>
      <c r="L22" s="148" t="str">
        <f>HYPERLINK("[牧场甜心.xlsx]产品!B12",产品!$C$12)</f>
        <v>王国蛋黄酱</v>
      </c>
      <c r="M22" s="148" t="str">
        <f>HYPERLINK("[牧场甜心.xlsx]产品!B207",产品!$C$207)</f>
        <v>海洋菜园的当季蔬菜</v>
      </c>
      <c r="N22" s="321" t="s">
        <v>94</v>
      </c>
      <c r="O22" s="740">
        <v>0.75</v>
      </c>
      <c r="P22" s="740">
        <v>0.85</v>
      </c>
      <c r="Q22" s="740">
        <v>0.99</v>
      </c>
      <c r="R22" s="317">
        <v>13</v>
      </c>
      <c r="S22" s="317">
        <v>26</v>
      </c>
      <c r="T22" s="318">
        <f t="shared" si="3"/>
        <v>3</v>
      </c>
      <c r="U22" s="318">
        <v>18</v>
      </c>
      <c r="V22" s="318">
        <f t="shared" si="0"/>
        <v>8</v>
      </c>
      <c r="W22" s="317">
        <f t="shared" si="1"/>
        <v>-5</v>
      </c>
      <c r="X22" s="751">
        <f t="shared" si="2"/>
        <v>0.615384615384615</v>
      </c>
      <c r="Y22" s="318">
        <v>8</v>
      </c>
      <c r="Z22" s="317">
        <v>5</v>
      </c>
      <c r="AA22" s="319">
        <v>2</v>
      </c>
      <c r="AB22" s="756" t="s">
        <v>817</v>
      </c>
      <c r="AC22" s="341" t="s">
        <v>852</v>
      </c>
      <c r="AD22" s="342"/>
      <c r="AE22" s="342"/>
    </row>
    <row r="23" s="140" customFormat="1" ht="22.5" spans="1:31">
      <c r="A23" s="298" t="s">
        <v>665</v>
      </c>
      <c r="B23" s="156" t="str">
        <f>HYPERLINK("[牧场甜心.xlsx]产品!C23",产品!$C$23)</f>
        <v>王国山羊奶</v>
      </c>
      <c r="C23" s="155" t="s">
        <v>410</v>
      </c>
      <c r="D23" s="326" t="s">
        <v>254</v>
      </c>
      <c r="E23" s="331"/>
      <c r="F23" s="331" t="s">
        <v>14</v>
      </c>
      <c r="G23" s="331"/>
      <c r="H23" s="331"/>
      <c r="I23" s="741" t="str">
        <f>HYPERLINK("[牧场甜心.xlsx]动物!A45",动物!$B$45)</f>
        <v>野生杂交山羊</v>
      </c>
      <c r="J23" s="742" t="s">
        <v>287</v>
      </c>
      <c r="K23" s="141" t="str">
        <f>HYPERLINK("[牧场甜心.xlsx]产品!B13",产品!$C$13)</f>
        <v>伊什沃尔德牛奶</v>
      </c>
      <c r="L23" s="141" t="str">
        <f>HYPERLINK("[牧场甜心.xlsx]产品!B13",产品!$C$13)</f>
        <v>伊什沃尔德牛奶</v>
      </c>
      <c r="M23" s="141" t="str">
        <f>HYPERLINK("[牧场甜心.xlsx]产品!B25",产品!$C$25)</f>
        <v>王国山羊芝士</v>
      </c>
      <c r="N23" s="326"/>
      <c r="O23" s="743">
        <v>0.5</v>
      </c>
      <c r="P23" s="743">
        <v>0.6</v>
      </c>
      <c r="Q23" s="743">
        <v>0.8</v>
      </c>
      <c r="R23" s="329">
        <v>9</v>
      </c>
      <c r="S23" s="329">
        <v>18</v>
      </c>
      <c r="T23" s="323">
        <f t="shared" si="3"/>
        <v>3</v>
      </c>
      <c r="U23" s="323">
        <v>44</v>
      </c>
      <c r="V23" s="323">
        <f t="shared" si="0"/>
        <v>-26</v>
      </c>
      <c r="W23" s="329">
        <f t="shared" si="1"/>
        <v>-35</v>
      </c>
      <c r="X23" s="752">
        <f t="shared" si="2"/>
        <v>-2.88888888888889</v>
      </c>
      <c r="Y23" s="323">
        <v>31</v>
      </c>
      <c r="Z23" s="329">
        <v>5</v>
      </c>
      <c r="AA23" s="324">
        <v>3</v>
      </c>
      <c r="AB23" s="757" t="s">
        <v>642</v>
      </c>
      <c r="AC23" s="349" t="s">
        <v>666</v>
      </c>
      <c r="AD23" s="349" t="s">
        <v>668</v>
      </c>
      <c r="AE23" s="349" t="s">
        <v>669</v>
      </c>
    </row>
    <row r="24" s="140" customFormat="1" spans="1:31">
      <c r="A24" s="295" t="s">
        <v>620</v>
      </c>
      <c r="B24" s="156" t="str">
        <f>HYPERLINK("[牧场甜心.xlsx]产品!C24",产品!$C$24)</f>
        <v>伊什沃尔德芝士</v>
      </c>
      <c r="C24" s="156" t="s">
        <v>653</v>
      </c>
      <c r="D24" s="315" t="s">
        <v>254</v>
      </c>
      <c r="E24" s="316"/>
      <c r="F24" s="316"/>
      <c r="G24" s="316"/>
      <c r="H24" s="316"/>
      <c r="I24" s="735" t="str">
        <f>HYPERLINK("[牧场甜心.xlsx]产品!B13",产品!$C$13)</f>
        <v>伊什沃尔德牛奶</v>
      </c>
      <c r="J24" s="736" t="s">
        <v>287</v>
      </c>
      <c r="K24" s="145" t="str">
        <f>HYPERLINK("[牧场甜心.xlsx]产品!B13",产品!$C$13)</f>
        <v>伊什沃尔德牛奶</v>
      </c>
      <c r="L24" s="145" t="str">
        <f>HYPERLINK("[牧场甜心.xlsx]产品!B13",产品!$C$13)</f>
        <v>伊什沃尔德牛奶</v>
      </c>
      <c r="M24" s="146" t="s">
        <v>287</v>
      </c>
      <c r="N24" s="316" t="s">
        <v>115</v>
      </c>
      <c r="O24" s="737">
        <v>0.9</v>
      </c>
      <c r="P24" s="737">
        <v>0.99</v>
      </c>
      <c r="Q24" s="737">
        <v>0.99</v>
      </c>
      <c r="R24" s="311">
        <v>39</v>
      </c>
      <c r="S24" s="311">
        <v>78</v>
      </c>
      <c r="T24" s="312">
        <f t="shared" si="3"/>
        <v>3</v>
      </c>
      <c r="U24" s="312">
        <v>10</v>
      </c>
      <c r="V24" s="312">
        <f t="shared" si="0"/>
        <v>68</v>
      </c>
      <c r="W24" s="311">
        <f t="shared" si="1"/>
        <v>29</v>
      </c>
      <c r="X24" s="750">
        <f t="shared" si="2"/>
        <v>1.74358974358974</v>
      </c>
      <c r="Y24" s="312">
        <v>15</v>
      </c>
      <c r="Z24" s="311">
        <v>5</v>
      </c>
      <c r="AA24" s="313">
        <v>4</v>
      </c>
      <c r="AB24" s="755" t="s">
        <v>817</v>
      </c>
      <c r="AC24" s="338" t="s">
        <v>868</v>
      </c>
      <c r="AD24" s="339"/>
      <c r="AE24" s="339"/>
    </row>
    <row r="25" s="140" customFormat="1" spans="1:31">
      <c r="A25" s="295" t="s">
        <v>658</v>
      </c>
      <c r="B25" s="156" t="str">
        <f>HYPERLINK("[牧场甜心.xlsx]产品!C25",产品!$C$25)</f>
        <v>王国山羊芝士</v>
      </c>
      <c r="C25" s="156" t="s">
        <v>666</v>
      </c>
      <c r="D25" s="315" t="s">
        <v>254</v>
      </c>
      <c r="E25" s="316"/>
      <c r="F25" s="316" t="s">
        <v>14</v>
      </c>
      <c r="G25" s="316"/>
      <c r="H25" s="316"/>
      <c r="I25" s="735" t="str">
        <f>HYPERLINK("[牧场甜心.xlsx]产品!B23",产品!$C$23)</f>
        <v>王国山羊奶</v>
      </c>
      <c r="J25" s="736" t="s">
        <v>287</v>
      </c>
      <c r="K25" s="145" t="str">
        <f>HYPERLINK("[牧场甜心.xlsx]产品!B23",产品!$C$23)</f>
        <v>王国山羊奶</v>
      </c>
      <c r="L25" s="145" t="str">
        <f>HYPERLINK("[牧场甜心.xlsx]产品!B23",产品!$C$23)</f>
        <v>王国山羊奶</v>
      </c>
      <c r="M25" s="146" t="s">
        <v>287</v>
      </c>
      <c r="N25" s="316"/>
      <c r="O25" s="737">
        <v>0.7</v>
      </c>
      <c r="P25" s="737">
        <v>0.8</v>
      </c>
      <c r="Q25" s="737">
        <v>0.99</v>
      </c>
      <c r="R25" s="311">
        <v>34</v>
      </c>
      <c r="S25" s="311">
        <v>68</v>
      </c>
      <c r="T25" s="312">
        <f t="shared" si="3"/>
        <v>3</v>
      </c>
      <c r="U25" s="312">
        <v>18</v>
      </c>
      <c r="V25" s="312">
        <f t="shared" si="0"/>
        <v>50</v>
      </c>
      <c r="W25" s="311">
        <f t="shared" ref="W25:W88" si="4">V25-R25</f>
        <v>16</v>
      </c>
      <c r="X25" s="750">
        <f t="shared" si="2"/>
        <v>1.47058823529412</v>
      </c>
      <c r="Y25" s="312">
        <v>18</v>
      </c>
      <c r="Z25" s="311">
        <v>8</v>
      </c>
      <c r="AA25" s="313">
        <v>3</v>
      </c>
      <c r="AB25" s="755" t="s">
        <v>817</v>
      </c>
      <c r="AC25" s="339"/>
      <c r="AD25" s="339"/>
      <c r="AE25" s="339"/>
    </row>
    <row r="26" s="140" customFormat="1" spans="1:31">
      <c r="A26" s="295" t="s">
        <v>645</v>
      </c>
      <c r="B26" s="156" t="str">
        <f>HYPERLINK("[牧场甜心.xlsx]产品!C26",产品!$C$26)</f>
        <v>牧场的牛奶面包</v>
      </c>
      <c r="C26" s="156" t="s">
        <v>834</v>
      </c>
      <c r="D26" s="315" t="s">
        <v>254</v>
      </c>
      <c r="E26" s="316"/>
      <c r="F26" s="316"/>
      <c r="G26" s="316"/>
      <c r="H26" s="316"/>
      <c r="I26" s="735" t="str">
        <f>HYPERLINK("[牧场甜心.xlsx]产品!B16",产品!$C$16)</f>
        <v>伊什沃尔德小面包</v>
      </c>
      <c r="J26" s="736" t="s">
        <v>287</v>
      </c>
      <c r="K26" s="145" t="str">
        <f>HYPERLINK("[牧场甜心.xlsx]产品!B15",产品!$C$15)</f>
        <v>伊什沃尔德面包</v>
      </c>
      <c r="L26" s="145" t="str">
        <f>HYPERLINK("[牧场甜心.xlsx]产品!B13",产品!$C$13)</f>
        <v>伊什沃尔德牛奶</v>
      </c>
      <c r="M26" s="146" t="s">
        <v>287</v>
      </c>
      <c r="N26" s="316" t="s">
        <v>91</v>
      </c>
      <c r="O26" s="737">
        <v>0.75</v>
      </c>
      <c r="P26" s="737">
        <v>0.85</v>
      </c>
      <c r="Q26" s="737">
        <v>0.85</v>
      </c>
      <c r="R26" s="311">
        <v>28</v>
      </c>
      <c r="S26" s="311">
        <v>56</v>
      </c>
      <c r="T26" s="312">
        <f t="shared" si="3"/>
        <v>3</v>
      </c>
      <c r="U26" s="312">
        <v>18</v>
      </c>
      <c r="V26" s="312">
        <f t="shared" si="0"/>
        <v>38</v>
      </c>
      <c r="W26" s="311">
        <f t="shared" si="4"/>
        <v>10</v>
      </c>
      <c r="X26" s="750">
        <f t="shared" si="2"/>
        <v>1.35714285714286</v>
      </c>
      <c r="Y26" s="312">
        <v>16</v>
      </c>
      <c r="Z26" s="311">
        <v>7</v>
      </c>
      <c r="AA26" s="313">
        <v>5</v>
      </c>
      <c r="AB26" s="755" t="s">
        <v>817</v>
      </c>
      <c r="AC26" s="338" t="s">
        <v>857</v>
      </c>
      <c r="AD26" s="339"/>
      <c r="AE26" s="339"/>
    </row>
    <row r="27" s="140" customFormat="1" spans="1:31">
      <c r="A27" s="295" t="s">
        <v>630</v>
      </c>
      <c r="B27" s="156" t="str">
        <f>HYPERLINK("[牧场甜心.xlsx]产品!C27",产品!$C$27)</f>
        <v>王国乡村果酱面包</v>
      </c>
      <c r="C27" s="156" t="s">
        <v>827</v>
      </c>
      <c r="D27" s="315" t="s">
        <v>254</v>
      </c>
      <c r="E27" s="316"/>
      <c r="F27" s="316"/>
      <c r="G27" s="316"/>
      <c r="H27" s="316" t="s">
        <v>14</v>
      </c>
      <c r="I27" s="735" t="str">
        <f>HYPERLINK("[牧场甜心.xlsx]产品!B15",产品!$C$15)</f>
        <v>伊什沃尔德面包</v>
      </c>
      <c r="J27" s="736" t="s">
        <v>287</v>
      </c>
      <c r="K27" s="145" t="str">
        <f>HYPERLINK("[牧场甜心.xlsx]产品!B15",产品!$C$15)</f>
        <v>伊什沃尔德面包</v>
      </c>
      <c r="L27" s="145" t="str">
        <f>HYPERLINK("[牧场甜心.xlsx]产品!B218",产品!$C$218)</f>
        <v>梅洛的野莓酱</v>
      </c>
      <c r="M27" s="146" t="s">
        <v>287</v>
      </c>
      <c r="N27" s="316" t="s">
        <v>109</v>
      </c>
      <c r="O27" s="737">
        <v>0.8</v>
      </c>
      <c r="P27" s="737">
        <v>0.9</v>
      </c>
      <c r="Q27" s="737">
        <v>0.99</v>
      </c>
      <c r="R27" s="311">
        <v>36</v>
      </c>
      <c r="S27" s="311">
        <v>72</v>
      </c>
      <c r="T27" s="312">
        <f t="shared" si="3"/>
        <v>3</v>
      </c>
      <c r="U27" s="312">
        <v>23</v>
      </c>
      <c r="V27" s="312">
        <f t="shared" si="0"/>
        <v>49</v>
      </c>
      <c r="W27" s="311">
        <f t="shared" si="4"/>
        <v>13</v>
      </c>
      <c r="X27" s="750">
        <f t="shared" si="2"/>
        <v>1.36111111111111</v>
      </c>
      <c r="Y27" s="312">
        <v>18</v>
      </c>
      <c r="Z27" s="311">
        <v>8</v>
      </c>
      <c r="AA27" s="313">
        <v>4</v>
      </c>
      <c r="AB27" s="755" t="s">
        <v>817</v>
      </c>
      <c r="AC27" s="338" t="s">
        <v>864</v>
      </c>
      <c r="AD27" s="338" t="s">
        <v>865</v>
      </c>
      <c r="AE27" s="339"/>
    </row>
    <row r="28" s="140" customFormat="1" spans="1:31">
      <c r="A28" s="295" t="s">
        <v>674</v>
      </c>
      <c r="B28" s="156" t="str">
        <f>HYPERLINK("[牧场甜心.xlsx]产品!C28",产品!$C$28)</f>
        <v>朝一牧场定食</v>
      </c>
      <c r="C28" s="156" t="s">
        <v>890</v>
      </c>
      <c r="D28" s="315" t="s">
        <v>254</v>
      </c>
      <c r="E28" s="316" t="s">
        <v>14</v>
      </c>
      <c r="F28" s="316"/>
      <c r="G28" s="316"/>
      <c r="H28" s="316"/>
      <c r="I28" s="735" t="str">
        <f>HYPERLINK("[牧场甜心.xlsx]产品!B20",产品!$C$20)</f>
        <v>鸡广场的烤蛋卷</v>
      </c>
      <c r="J28" s="736" t="s">
        <v>287</v>
      </c>
      <c r="K28" s="145" t="str">
        <f>HYPERLINK("[牧场甜心.xlsx]产品!B125",产品!$C$125)</f>
        <v>榕果果茶</v>
      </c>
      <c r="L28" s="145" t="str">
        <f>HYPERLINK("[牧场甜心.xlsx]产品!B15",产品!$C$15)</f>
        <v>伊什沃尔德面包</v>
      </c>
      <c r="M28" s="145" t="str">
        <f>HYPERLINK("[牧场甜心.xlsx]产品!B20",产品!$C$20)</f>
        <v>鸡广场的烤蛋卷</v>
      </c>
      <c r="N28" s="316" t="s">
        <v>87</v>
      </c>
      <c r="O28" s="737">
        <v>0.9</v>
      </c>
      <c r="P28" s="737">
        <v>0.99</v>
      </c>
      <c r="Q28" s="737">
        <v>0.99</v>
      </c>
      <c r="R28" s="311">
        <v>37</v>
      </c>
      <c r="S28" s="311">
        <v>74</v>
      </c>
      <c r="T28" s="312">
        <f t="shared" si="3"/>
        <v>3</v>
      </c>
      <c r="U28" s="312">
        <v>66</v>
      </c>
      <c r="V28" s="312">
        <f t="shared" si="0"/>
        <v>8</v>
      </c>
      <c r="W28" s="311">
        <f t="shared" si="4"/>
        <v>-29</v>
      </c>
      <c r="X28" s="750">
        <f t="shared" si="2"/>
        <v>0.216216216216216</v>
      </c>
      <c r="Y28" s="312">
        <v>15</v>
      </c>
      <c r="Z28" s="311">
        <v>5</v>
      </c>
      <c r="AA28" s="313">
        <v>3</v>
      </c>
      <c r="AB28" s="755" t="s">
        <v>817</v>
      </c>
      <c r="AC28" s="338" t="s">
        <v>892</v>
      </c>
      <c r="AD28" s="339"/>
      <c r="AE28" s="339"/>
    </row>
    <row r="29" s="140" customFormat="1" spans="1:31">
      <c r="A29" s="295" t="s">
        <v>661</v>
      </c>
      <c r="B29" s="156" t="str">
        <f>HYPERLINK("[牧场甜心.xlsx]产品!C29",产品!$C$29)</f>
        <v>芝士焗夏鱼</v>
      </c>
      <c r="C29" s="156" t="s">
        <v>793</v>
      </c>
      <c r="D29" s="315" t="s">
        <v>254</v>
      </c>
      <c r="E29" s="316"/>
      <c r="F29" s="316"/>
      <c r="G29" s="316"/>
      <c r="H29" s="316"/>
      <c r="I29" s="735" t="str">
        <f>HYPERLINK("[牧场甜心.xlsx]产品!B21",产品!$C$21)</f>
        <v>夏鱼肉香肠</v>
      </c>
      <c r="J29" s="736" t="s">
        <v>287</v>
      </c>
      <c r="K29" s="145" t="str">
        <f>HYPERLINK("[牧场甜心.xlsx]产品!B24",产品!$C$24)</f>
        <v>伊什沃尔德芝士</v>
      </c>
      <c r="L29" s="145" t="str">
        <f>HYPERLINK("[牧场甜心.xlsx]产品!B204",产品!$C$204)</f>
        <v>王国之油</v>
      </c>
      <c r="M29" s="145" t="str">
        <f>HYPERLINK("[牧场甜心.xlsx]产品!B208",产品!$C$208)</f>
        <v>夏鱼</v>
      </c>
      <c r="N29" s="316" t="s">
        <v>87</v>
      </c>
      <c r="O29" s="737">
        <v>0.8</v>
      </c>
      <c r="P29" s="737">
        <v>0.9</v>
      </c>
      <c r="Q29" s="737">
        <v>0.9</v>
      </c>
      <c r="R29" s="311">
        <v>70</v>
      </c>
      <c r="S29" s="311">
        <v>140</v>
      </c>
      <c r="T29" s="312">
        <f t="shared" si="3"/>
        <v>3</v>
      </c>
      <c r="U29" s="312">
        <v>45</v>
      </c>
      <c r="V29" s="312">
        <f t="shared" si="0"/>
        <v>95</v>
      </c>
      <c r="W29" s="311">
        <f t="shared" si="4"/>
        <v>25</v>
      </c>
      <c r="X29" s="750">
        <f t="shared" si="2"/>
        <v>1.35714285714286</v>
      </c>
      <c r="Y29" s="312">
        <v>66</v>
      </c>
      <c r="Z29" s="311">
        <v>5</v>
      </c>
      <c r="AA29" s="313">
        <v>3</v>
      </c>
      <c r="AB29" s="755" t="s">
        <v>794</v>
      </c>
      <c r="AC29" s="339"/>
      <c r="AD29" s="339"/>
      <c r="AE29" s="339"/>
    </row>
    <row r="30" s="140" customFormat="1" spans="1:31">
      <c r="A30" s="295" t="s">
        <v>679</v>
      </c>
      <c r="B30" s="156" t="str">
        <f>HYPERLINK("[牧场甜心.xlsx]产品!C30",产品!$C$30)</f>
        <v>奶油可乐饼</v>
      </c>
      <c r="C30" s="156" t="s">
        <v>668</v>
      </c>
      <c r="D30" s="315" t="s">
        <v>254</v>
      </c>
      <c r="E30" s="316"/>
      <c r="F30" s="316"/>
      <c r="G30" s="316"/>
      <c r="H30" s="316" t="s">
        <v>14</v>
      </c>
      <c r="I30" s="735" t="str">
        <f>HYPERLINK("[牧场甜心.xlsx]产品!B23",产品!$C$23)</f>
        <v>王国山羊奶</v>
      </c>
      <c r="J30" s="736" t="s">
        <v>287</v>
      </c>
      <c r="K30" s="145" t="str">
        <f>HYPERLINK("[牧场甜心.xlsx]产品!B204",产品!$C$204)</f>
        <v>王国之油</v>
      </c>
      <c r="L30" s="145" t="str">
        <f>HYPERLINK("[牧场甜心.xlsx]产品!B208",产品!$C$208)</f>
        <v>夏鱼</v>
      </c>
      <c r="M30" s="145" t="str">
        <f>HYPERLINK("[牧场甜心.xlsx]产品!B23",产品!$C$23)</f>
        <v>王国山羊奶</v>
      </c>
      <c r="N30" s="316"/>
      <c r="O30" s="737">
        <v>0.7</v>
      </c>
      <c r="P30" s="737">
        <v>0.8</v>
      </c>
      <c r="Q30" s="737">
        <v>0.99</v>
      </c>
      <c r="R30" s="311">
        <v>38</v>
      </c>
      <c r="S30" s="311">
        <v>76</v>
      </c>
      <c r="T30" s="312">
        <f t="shared" si="3"/>
        <v>3</v>
      </c>
      <c r="U30" s="312">
        <v>15</v>
      </c>
      <c r="V30" s="312">
        <f t="shared" si="0"/>
        <v>61</v>
      </c>
      <c r="W30" s="311">
        <f t="shared" si="4"/>
        <v>23</v>
      </c>
      <c r="X30" s="750">
        <f t="shared" ref="X30:X93" si="5">V30/R30</f>
        <v>1.60526315789474</v>
      </c>
      <c r="Y30" s="312">
        <v>15</v>
      </c>
      <c r="Z30" s="311">
        <v>7</v>
      </c>
      <c r="AA30" s="313">
        <v>5</v>
      </c>
      <c r="AB30" s="755" t="s">
        <v>817</v>
      </c>
      <c r="AC30" s="338" t="s">
        <v>897</v>
      </c>
      <c r="AD30" s="339"/>
      <c r="AE30" s="339"/>
    </row>
    <row r="31" s="140" customFormat="1" spans="1:31">
      <c r="A31" s="295" t="s">
        <v>759</v>
      </c>
      <c r="B31" s="156" t="str">
        <f>HYPERLINK("[牧场甜心.xlsx]产品!C31",产品!$C$31)</f>
        <v>酒蒸山菇</v>
      </c>
      <c r="C31" s="156" t="s">
        <v>869</v>
      </c>
      <c r="D31" s="315" t="s">
        <v>254</v>
      </c>
      <c r="E31" s="316"/>
      <c r="F31" s="316" t="s">
        <v>14</v>
      </c>
      <c r="G31" s="316"/>
      <c r="H31" s="316"/>
      <c r="I31" s="735" t="str">
        <f>HYPERLINK("[牧场甜心.xlsx]产品!B11",产品!$C$11)</f>
        <v>探索者的烤菌菇</v>
      </c>
      <c r="J31" s="736" t="s">
        <v>287</v>
      </c>
      <c r="K31" s="145" t="str">
        <f>HYPERLINK("[牧场甜心.xlsx]产品!B209",产品!$C$209)</f>
        <v>山中的王国菌菇</v>
      </c>
      <c r="L31" s="145" t="str">
        <f>HYPERLINK("[牧场甜心.xlsx]产品!B204",产品!$C$204)</f>
        <v>王国之油</v>
      </c>
      <c r="M31" s="145" t="str">
        <f>HYPERLINK("[牧场甜心.xlsx]产品!B108",产品!$C$108)</f>
        <v>王国冒险者的酒</v>
      </c>
      <c r="N31" s="316" t="s">
        <v>91</v>
      </c>
      <c r="O31" s="737">
        <v>0.6</v>
      </c>
      <c r="P31" s="737">
        <v>0.7</v>
      </c>
      <c r="Q31" s="737">
        <v>0.9</v>
      </c>
      <c r="R31" s="311">
        <v>37</v>
      </c>
      <c r="S31" s="311">
        <v>74</v>
      </c>
      <c r="T31" s="312">
        <f t="shared" si="3"/>
        <v>3</v>
      </c>
      <c r="U31" s="312">
        <v>11</v>
      </c>
      <c r="V31" s="312">
        <f t="shared" si="0"/>
        <v>63</v>
      </c>
      <c r="W31" s="311">
        <f t="shared" si="4"/>
        <v>26</v>
      </c>
      <c r="X31" s="750">
        <f t="shared" si="5"/>
        <v>1.7027027027027</v>
      </c>
      <c r="Y31" s="312">
        <v>18</v>
      </c>
      <c r="Z31" s="311">
        <v>8</v>
      </c>
      <c r="AA31" s="313">
        <v>4</v>
      </c>
      <c r="AB31" s="755" t="s">
        <v>817</v>
      </c>
      <c r="AC31" s="338" t="s">
        <v>871</v>
      </c>
      <c r="AD31" s="339"/>
      <c r="AE31" s="339"/>
    </row>
    <row r="32" s="140" customFormat="1" ht="22.5" spans="1:31">
      <c r="A32" s="296" t="s">
        <v>612</v>
      </c>
      <c r="B32" s="158" t="str">
        <f>HYPERLINK("[牧场甜心.xlsx]产品!C32",产品!$C$32)</f>
        <v>王国水果沙拉</v>
      </c>
      <c r="C32" s="157" t="s">
        <v>852</v>
      </c>
      <c r="D32" s="553" t="s">
        <v>254</v>
      </c>
      <c r="E32" s="321"/>
      <c r="F32" s="321"/>
      <c r="G32" s="321" t="s">
        <v>14</v>
      </c>
      <c r="H32" s="321"/>
      <c r="I32" s="738" t="str">
        <f>HYPERLINK("[牧场甜心.xlsx]产品!B22",产品!$C$22)</f>
        <v>王国蛋黄酱沙拉</v>
      </c>
      <c r="J32" s="739" t="s">
        <v>287</v>
      </c>
      <c r="K32" s="148" t="str">
        <f>HYPERLINK("[牧场甜心.xlsx]产品!B22",产品!$C$22)</f>
        <v>王国蛋黄酱沙拉</v>
      </c>
      <c r="L32" s="148" t="str">
        <f>HYPERLINK("[牧场甜心.xlsx]产品!B105",产品!$C$105)</f>
        <v>梅洛的野莓</v>
      </c>
      <c r="M32" s="148" t="str">
        <f>HYPERLINK("[牧场甜心.xlsx]产品!B114",产品!$C$114)</f>
        <v>法希米亚樱桃</v>
      </c>
      <c r="N32" s="321" t="s">
        <v>94</v>
      </c>
      <c r="O32" s="740">
        <v>0.75</v>
      </c>
      <c r="P32" s="740">
        <v>0.85</v>
      </c>
      <c r="Q32" s="740">
        <v>0.99</v>
      </c>
      <c r="R32" s="317">
        <v>26</v>
      </c>
      <c r="S32" s="317">
        <v>52</v>
      </c>
      <c r="T32" s="318">
        <f t="shared" si="3"/>
        <v>3</v>
      </c>
      <c r="U32" s="318">
        <v>23</v>
      </c>
      <c r="V32" s="318">
        <f t="shared" si="0"/>
        <v>29</v>
      </c>
      <c r="W32" s="317">
        <f t="shared" si="4"/>
        <v>3</v>
      </c>
      <c r="X32" s="751">
        <f t="shared" si="5"/>
        <v>1.11538461538462</v>
      </c>
      <c r="Y32" s="318">
        <v>16</v>
      </c>
      <c r="Z32" s="317">
        <v>7</v>
      </c>
      <c r="AA32" s="319">
        <v>5</v>
      </c>
      <c r="AB32" s="756" t="s">
        <v>817</v>
      </c>
      <c r="AC32" s="341" t="s">
        <v>853</v>
      </c>
      <c r="AD32" s="342"/>
      <c r="AE32" s="342"/>
    </row>
    <row r="33" s="140" customFormat="1" ht="22.5" spans="1:31">
      <c r="A33" s="298" t="s">
        <v>634</v>
      </c>
      <c r="B33" s="156" t="str">
        <f>HYPERLINK("[牧场甜心.xlsx]产品!C33",产品!$C$33)</f>
        <v>海洋王国的健康奶</v>
      </c>
      <c r="C33" s="155" t="s">
        <v>425</v>
      </c>
      <c r="D33" s="326" t="s">
        <v>263</v>
      </c>
      <c r="E33" s="331"/>
      <c r="F33" s="331"/>
      <c r="G33" s="331"/>
      <c r="H33" s="331"/>
      <c r="I33" s="741" t="str">
        <f>HYPERLINK("[牧场甜心.xlsx]动物!A6",动物!$B$6)</f>
        <v>伊什沃尔德牛</v>
      </c>
      <c r="J33" s="742" t="s">
        <v>287</v>
      </c>
      <c r="K33" s="141" t="str">
        <f>HYPERLINK("[牧场甜心.xlsx]产品!B13",产品!$C$13)</f>
        <v>伊什沃尔德牛奶</v>
      </c>
      <c r="L33" s="141" t="str">
        <f>HYPERLINK("[牧场甜心.xlsx]产品!B13",产品!$C$13)</f>
        <v>伊什沃尔德牛奶</v>
      </c>
      <c r="M33" s="141" t="str">
        <f>HYPERLINK("[牧场甜心.xlsx]产品!B13",产品!$C$13)</f>
        <v>伊什沃尔德牛奶</v>
      </c>
      <c r="N33" s="326"/>
      <c r="O33" s="743">
        <v>0.8</v>
      </c>
      <c r="P33" s="743">
        <v>0.9</v>
      </c>
      <c r="Q33" s="743">
        <v>0.9</v>
      </c>
      <c r="R33" s="329">
        <v>25</v>
      </c>
      <c r="S33" s="329">
        <v>50</v>
      </c>
      <c r="T33" s="323">
        <f t="shared" si="3"/>
        <v>3</v>
      </c>
      <c r="U33" s="323">
        <v>15</v>
      </c>
      <c r="V33" s="323">
        <f t="shared" si="0"/>
        <v>35</v>
      </c>
      <c r="W33" s="329">
        <f t="shared" si="4"/>
        <v>10</v>
      </c>
      <c r="X33" s="752">
        <f t="shared" si="5"/>
        <v>1.4</v>
      </c>
      <c r="Y33" s="323">
        <v>52</v>
      </c>
      <c r="Z33" s="329">
        <v>11</v>
      </c>
      <c r="AA33" s="324">
        <v>4</v>
      </c>
      <c r="AB33" s="757" t="s">
        <v>642</v>
      </c>
      <c r="AC33" s="349" t="s">
        <v>711</v>
      </c>
      <c r="AD33" s="349" t="s">
        <v>712</v>
      </c>
      <c r="AE33" s="349" t="s">
        <v>713</v>
      </c>
    </row>
    <row r="34" s="140" customFormat="1" spans="1:31">
      <c r="A34" s="295" t="s">
        <v>641</v>
      </c>
      <c r="B34" s="156" t="str">
        <f>HYPERLINK("[牧场甜心.xlsx]产品!C34",产品!$C$34)</f>
        <v>海洋王国的健康蛋</v>
      </c>
      <c r="C34" s="156" t="s">
        <v>429</v>
      </c>
      <c r="D34" s="315" t="s">
        <v>263</v>
      </c>
      <c r="E34" s="316"/>
      <c r="F34" s="316"/>
      <c r="G34" s="316"/>
      <c r="H34" s="316"/>
      <c r="I34" s="735" t="str">
        <f>HYPERLINK("[牧场甜心.xlsx]动物!A26",动物!$B$26)</f>
        <v>伊什沃尔德鸡</v>
      </c>
      <c r="J34" s="736" t="s">
        <v>287</v>
      </c>
      <c r="K34" s="145" t="str">
        <f>HYPERLINK("[牧场甜心.xlsx]产品!B14",产品!$C$14)</f>
        <v>伊什沃尔德鸡蛋</v>
      </c>
      <c r="L34" s="145" t="str">
        <f>HYPERLINK("[牧场甜心.xlsx]产品!B14",产品!$C$14)</f>
        <v>伊什沃尔德鸡蛋</v>
      </c>
      <c r="M34" s="145" t="str">
        <f>HYPERLINK("[牧场甜心.xlsx]产品!B14",产品!$C$14)</f>
        <v>伊什沃尔德鸡蛋</v>
      </c>
      <c r="N34" s="315"/>
      <c r="O34" s="737">
        <v>0.8</v>
      </c>
      <c r="P34" s="737">
        <v>0.9</v>
      </c>
      <c r="Q34" s="737">
        <v>0.9</v>
      </c>
      <c r="R34" s="311">
        <v>20</v>
      </c>
      <c r="S34" s="311">
        <v>40</v>
      </c>
      <c r="T34" s="312">
        <f t="shared" si="3"/>
        <v>3</v>
      </c>
      <c r="U34" s="312">
        <v>12</v>
      </c>
      <c r="V34" s="312">
        <f t="shared" si="0"/>
        <v>28</v>
      </c>
      <c r="W34" s="311">
        <f t="shared" si="4"/>
        <v>8</v>
      </c>
      <c r="X34" s="750">
        <f t="shared" si="5"/>
        <v>1.4</v>
      </c>
      <c r="Y34" s="312">
        <v>54</v>
      </c>
      <c r="Z34" s="311">
        <v>9</v>
      </c>
      <c r="AA34" s="313">
        <v>4</v>
      </c>
      <c r="AB34" s="755" t="s">
        <v>642</v>
      </c>
      <c r="AC34" s="338" t="s">
        <v>686</v>
      </c>
      <c r="AD34" s="338" t="s">
        <v>687</v>
      </c>
      <c r="AE34" s="338" t="s">
        <v>688</v>
      </c>
    </row>
    <row r="35" s="140" customFormat="1" spans="1:31">
      <c r="A35" s="295" t="s">
        <v>718</v>
      </c>
      <c r="B35" s="156" t="str">
        <f>HYPERLINK("[牧场甜心.xlsx]产品!C35",产品!$C$35)</f>
        <v>王国乡村葡萄面包</v>
      </c>
      <c r="C35" s="156" t="s">
        <v>864</v>
      </c>
      <c r="D35" s="315" t="s">
        <v>263</v>
      </c>
      <c r="E35" s="316"/>
      <c r="F35" s="316"/>
      <c r="G35" s="316" t="s">
        <v>14</v>
      </c>
      <c r="H35" s="316"/>
      <c r="I35" s="735" t="str">
        <f>HYPERLINK("[牧场甜心.xlsx]产品!B27",产品!$C$27)</f>
        <v>王国乡村果酱面包</v>
      </c>
      <c r="J35" s="736" t="s">
        <v>287</v>
      </c>
      <c r="K35" s="145" t="str">
        <f>HYPERLINK("[牧场甜心.xlsx]产品!B6",产品!$C$6)</f>
        <v>王国乡村面包</v>
      </c>
      <c r="L35" s="145" t="str">
        <f>HYPERLINK("[牧场甜心.xlsx]产品!B219",产品!$C$219)</f>
        <v>梅洛的夜葡萄酱</v>
      </c>
      <c r="M35" s="145" t="str">
        <f>HYPERLINK("[牧场甜心.xlsx]产品!B24",产品!$C$24)</f>
        <v>伊什沃尔德芝士</v>
      </c>
      <c r="N35" s="316" t="s">
        <v>115</v>
      </c>
      <c r="O35" s="737">
        <v>0.7</v>
      </c>
      <c r="P35" s="737">
        <v>0.8</v>
      </c>
      <c r="Q35" s="737">
        <v>0.99</v>
      </c>
      <c r="R35" s="311">
        <v>69</v>
      </c>
      <c r="S35" s="311">
        <v>138</v>
      </c>
      <c r="T35" s="312">
        <f t="shared" si="3"/>
        <v>3</v>
      </c>
      <c r="U35" s="312">
        <v>56</v>
      </c>
      <c r="V35" s="312">
        <f t="shared" si="0"/>
        <v>82</v>
      </c>
      <c r="W35" s="311">
        <f t="shared" si="4"/>
        <v>13</v>
      </c>
      <c r="X35" s="750">
        <f t="shared" si="5"/>
        <v>1.18840579710145</v>
      </c>
      <c r="Y35" s="312">
        <v>24</v>
      </c>
      <c r="Z35" s="311">
        <v>7</v>
      </c>
      <c r="AA35" s="313">
        <v>5</v>
      </c>
      <c r="AB35" s="755" t="s">
        <v>817</v>
      </c>
      <c r="AC35" s="338" t="s">
        <v>867</v>
      </c>
      <c r="AD35" s="339"/>
      <c r="AE35" s="339"/>
    </row>
    <row r="36" s="140" customFormat="1" spans="1:31">
      <c r="A36" s="295" t="s">
        <v>731</v>
      </c>
      <c r="B36" s="156" t="str">
        <f>HYPERLINK("[牧场甜心.xlsx]产品!C36",产品!$C$36)</f>
        <v>巧克力面包</v>
      </c>
      <c r="C36" s="156" t="s">
        <v>816</v>
      </c>
      <c r="D36" s="315" t="s">
        <v>263</v>
      </c>
      <c r="E36" s="316"/>
      <c r="F36" s="316"/>
      <c r="G36" s="316"/>
      <c r="H36" s="316"/>
      <c r="I36" s="735" t="str">
        <f>HYPERLINK("[牧场甜心.xlsx]产品!B16",产品!$C$16)</f>
        <v>伊什沃尔德小面包</v>
      </c>
      <c r="J36" s="736" t="s">
        <v>287</v>
      </c>
      <c r="K36" s="145" t="str">
        <f>HYPERLINK("[牧场甜心.xlsx]产品!B16",产品!$C$16)</f>
        <v>伊什沃尔德小面包</v>
      </c>
      <c r="L36" s="145" t="str">
        <f>HYPERLINK("[牧场甜心.xlsx]产品!B112",产品!$C$112)</f>
        <v>巧克力</v>
      </c>
      <c r="M36" s="146" t="s">
        <v>287</v>
      </c>
      <c r="N36" s="316" t="s">
        <v>109</v>
      </c>
      <c r="O36" s="737">
        <v>0.6</v>
      </c>
      <c r="P36" s="737">
        <v>0.7</v>
      </c>
      <c r="Q36" s="737">
        <v>0.7</v>
      </c>
      <c r="R36" s="311">
        <v>52</v>
      </c>
      <c r="S36" s="311">
        <v>104</v>
      </c>
      <c r="T36" s="312">
        <f t="shared" si="3"/>
        <v>3</v>
      </c>
      <c r="U36" s="312">
        <v>19</v>
      </c>
      <c r="V36" s="312">
        <f t="shared" si="0"/>
        <v>85</v>
      </c>
      <c r="W36" s="311">
        <f t="shared" si="4"/>
        <v>33</v>
      </c>
      <c r="X36" s="750">
        <f t="shared" si="5"/>
        <v>1.63461538461538</v>
      </c>
      <c r="Y36" s="312">
        <v>40</v>
      </c>
      <c r="Z36" s="311">
        <v>11</v>
      </c>
      <c r="AA36" s="313">
        <v>4</v>
      </c>
      <c r="AB36" s="755" t="s">
        <v>817</v>
      </c>
      <c r="AC36" s="338" t="s">
        <v>820</v>
      </c>
      <c r="AD36" s="339"/>
      <c r="AE36" s="339"/>
    </row>
    <row r="37" s="140" customFormat="1" spans="1:31">
      <c r="A37" s="295" t="s">
        <v>736</v>
      </c>
      <c r="B37" s="156" t="str">
        <f>HYPERLINK("[牧场甜心.xlsx]产品!C37",产品!$C$37)</f>
        <v>奶油蔬菜可乐饼</v>
      </c>
      <c r="C37" s="156" t="s">
        <v>897</v>
      </c>
      <c r="D37" s="315" t="s">
        <v>263</v>
      </c>
      <c r="E37" s="316"/>
      <c r="F37" s="316"/>
      <c r="G37" s="316"/>
      <c r="H37" s="316" t="s">
        <v>14</v>
      </c>
      <c r="I37" s="735" t="str">
        <f>HYPERLINK("[牧场甜心.xlsx]产品!B30",产品!$C$30)</f>
        <v>奶油可乐饼</v>
      </c>
      <c r="J37" s="736" t="s">
        <v>287</v>
      </c>
      <c r="K37" s="145" t="str">
        <f>HYPERLINK("[牧场甜心.xlsx]产品!B30",产品!$C$30)</f>
        <v>奶油可乐饼</v>
      </c>
      <c r="L37" s="145" t="str">
        <f>HYPERLINK("[牧场甜心.xlsx]产品!B207",产品!$C$207)</f>
        <v>海洋菜园的当季蔬菜</v>
      </c>
      <c r="M37" s="146" t="s">
        <v>287</v>
      </c>
      <c r="N37" s="316"/>
      <c r="O37" s="737">
        <v>0.6</v>
      </c>
      <c r="P37" s="737">
        <v>0.7</v>
      </c>
      <c r="Q37" s="737">
        <v>0.9</v>
      </c>
      <c r="R37" s="311">
        <v>66</v>
      </c>
      <c r="S37" s="311">
        <v>132</v>
      </c>
      <c r="T37" s="312">
        <f t="shared" si="3"/>
        <v>3</v>
      </c>
      <c r="U37" s="312">
        <v>40</v>
      </c>
      <c r="V37" s="312">
        <f t="shared" si="0"/>
        <v>92</v>
      </c>
      <c r="W37" s="311">
        <f t="shared" si="4"/>
        <v>26</v>
      </c>
      <c r="X37" s="750">
        <f t="shared" si="5"/>
        <v>1.39393939393939</v>
      </c>
      <c r="Y37" s="312">
        <v>26</v>
      </c>
      <c r="Z37" s="311">
        <v>9</v>
      </c>
      <c r="AA37" s="313">
        <v>6</v>
      </c>
      <c r="AB37" s="755" t="s">
        <v>817</v>
      </c>
      <c r="AC37" s="339"/>
      <c r="AD37" s="339"/>
      <c r="AE37" s="339"/>
    </row>
    <row r="38" s="140" customFormat="1" spans="1:31">
      <c r="A38" s="295" t="s">
        <v>768</v>
      </c>
      <c r="B38" s="156" t="str">
        <f>HYPERLINK("[牧场甜心.xlsx]产品!C38",产品!$C$38)</f>
        <v>鸡广场的半熟水煮蛋</v>
      </c>
      <c r="C38" s="156" t="s">
        <v>915</v>
      </c>
      <c r="D38" s="315" t="s">
        <v>263</v>
      </c>
      <c r="E38" s="316" t="s">
        <v>14</v>
      </c>
      <c r="F38" s="316"/>
      <c r="G38" s="316"/>
      <c r="H38" s="316"/>
      <c r="I38" s="735" t="str">
        <f>HYPERLINK("[牧场甜心.xlsx]产品!B18",产品!$C$18)</f>
        <v>鸡广场的水煮蛋</v>
      </c>
      <c r="J38" s="736" t="s">
        <v>287</v>
      </c>
      <c r="K38" s="145" t="str">
        <f>HYPERLINK("[牧场甜心.xlsx]产品!B34",产品!$C$34)</f>
        <v>海洋王国的健康蛋</v>
      </c>
      <c r="L38" s="145" t="str">
        <f>HYPERLINK("[牧场甜心.xlsx]产品!B103",产品!$C$103)</f>
        <v>伊什沃尔德水</v>
      </c>
      <c r="M38" s="145" t="str">
        <f>HYPERLINK("[牧场甜心.xlsx]产品!B204",产品!$C$204)</f>
        <v>王国之油</v>
      </c>
      <c r="N38" s="316" t="s">
        <v>105</v>
      </c>
      <c r="O38" s="737">
        <v>0.7</v>
      </c>
      <c r="P38" s="737">
        <v>0.8</v>
      </c>
      <c r="Q38" s="737">
        <v>0.99</v>
      </c>
      <c r="R38" s="311">
        <v>73</v>
      </c>
      <c r="S38" s="311">
        <v>146</v>
      </c>
      <c r="T38" s="312">
        <f t="shared" si="3"/>
        <v>3</v>
      </c>
      <c r="U38" s="312">
        <v>25</v>
      </c>
      <c r="V38" s="312">
        <f t="shared" si="0"/>
        <v>121</v>
      </c>
      <c r="W38" s="311">
        <f t="shared" si="4"/>
        <v>48</v>
      </c>
      <c r="X38" s="750">
        <f t="shared" si="5"/>
        <v>1.65753424657534</v>
      </c>
      <c r="Y38" s="312">
        <v>25</v>
      </c>
      <c r="Z38" s="311">
        <v>9</v>
      </c>
      <c r="AA38" s="313">
        <v>4</v>
      </c>
      <c r="AB38" s="755" t="s">
        <v>642</v>
      </c>
      <c r="AC38" s="339"/>
      <c r="AD38" s="339"/>
      <c r="AE38" s="339"/>
    </row>
    <row r="39" s="140" customFormat="1" spans="1:31">
      <c r="A39" s="295" t="s">
        <v>697</v>
      </c>
      <c r="B39" s="156" t="str">
        <f>HYPERLINK("[牧场甜心.xlsx]产品!C39",产品!$C$39)</f>
        <v>鸡广场的半熟荷包蛋</v>
      </c>
      <c r="C39" s="156" t="s">
        <v>885</v>
      </c>
      <c r="D39" s="315" t="s">
        <v>263</v>
      </c>
      <c r="E39" s="316"/>
      <c r="F39" s="316" t="s">
        <v>14</v>
      </c>
      <c r="G39" s="316"/>
      <c r="H39" s="316"/>
      <c r="I39" s="744" t="str">
        <f>HYPERLINK("[牧场甜心.xlsx]产品!B20",产品!$C$20)</f>
        <v>鸡广场的烤蛋卷</v>
      </c>
      <c r="J39" s="745" t="str">
        <f>HYPERLINK("[牧场甜心.xlsx]产品!B34",产品!$C$34)</f>
        <v>海洋王国的健康蛋</v>
      </c>
      <c r="K39" s="145" t="str">
        <f>HYPERLINK("[牧场甜心.xlsx]产品!B34",产品!$C$34)</f>
        <v>海洋王国的健康蛋</v>
      </c>
      <c r="L39" s="145" t="str">
        <f>HYPERLINK("[牧场甜心.xlsx]产品!B103",产品!$C$103)</f>
        <v>伊什沃尔德水</v>
      </c>
      <c r="M39" s="145" t="str">
        <f>HYPERLINK("[牧场甜心.xlsx]产品!B204",产品!$C$204)</f>
        <v>王国之油</v>
      </c>
      <c r="N39" s="316" t="s">
        <v>105</v>
      </c>
      <c r="O39" s="737">
        <v>0.7</v>
      </c>
      <c r="P39" s="737">
        <v>0.8</v>
      </c>
      <c r="Q39" s="737">
        <v>0.99</v>
      </c>
      <c r="R39" s="311">
        <v>65</v>
      </c>
      <c r="S39" s="311">
        <v>130</v>
      </c>
      <c r="T39" s="312">
        <f t="shared" si="3"/>
        <v>3</v>
      </c>
      <c r="U39" s="312">
        <v>25</v>
      </c>
      <c r="V39" s="312">
        <f t="shared" si="0"/>
        <v>105</v>
      </c>
      <c r="W39" s="311">
        <f t="shared" si="4"/>
        <v>40</v>
      </c>
      <c r="X39" s="750">
        <f t="shared" si="5"/>
        <v>1.61538461538462</v>
      </c>
      <c r="Y39" s="312">
        <v>28</v>
      </c>
      <c r="Z39" s="311">
        <v>8</v>
      </c>
      <c r="AA39" s="313">
        <v>5</v>
      </c>
      <c r="AB39" s="755" t="s">
        <v>642</v>
      </c>
      <c r="AC39" s="339"/>
      <c r="AD39" s="339"/>
      <c r="AE39" s="339"/>
    </row>
    <row r="40" s="140" customFormat="1" spans="1:31">
      <c r="A40" s="295" t="s">
        <v>802</v>
      </c>
      <c r="B40" s="156" t="str">
        <f>HYPERLINK("[牧场甜心.xlsx]产品!C40",产品!$C$40)</f>
        <v>鸡广场的半熟蛋卷</v>
      </c>
      <c r="C40" s="156" t="s">
        <v>686</v>
      </c>
      <c r="D40" s="315" t="s">
        <v>263</v>
      </c>
      <c r="E40" s="316"/>
      <c r="F40" s="316"/>
      <c r="G40" s="316" t="s">
        <v>14</v>
      </c>
      <c r="H40" s="316"/>
      <c r="I40" s="744" t="str">
        <f>HYPERLINK("[牧场甜心.xlsx]产品!B20",产品!$C$20)</f>
        <v>鸡广场的烤蛋卷</v>
      </c>
      <c r="J40" s="745" t="str">
        <f>HYPERLINK("[牧场甜心.xlsx]产品!B34",产品!$C$34)</f>
        <v>海洋王国的健康蛋</v>
      </c>
      <c r="K40" s="145" t="str">
        <f>HYPERLINK("[牧场甜心.xlsx]产品!B34",产品!$C$34)</f>
        <v>海洋王国的健康蛋</v>
      </c>
      <c r="L40" s="145" t="str">
        <f>HYPERLINK("[牧场甜心.xlsx]产品!B103",产品!$C$103)</f>
        <v>伊什沃尔德水</v>
      </c>
      <c r="M40" s="145" t="str">
        <f>HYPERLINK("[牧场甜心.xlsx]产品!B204",产品!$C$204)</f>
        <v>王国之油</v>
      </c>
      <c r="N40" s="316" t="s">
        <v>105</v>
      </c>
      <c r="O40" s="737">
        <v>0.7</v>
      </c>
      <c r="P40" s="737">
        <v>0.8</v>
      </c>
      <c r="Q40" s="737">
        <v>0.99</v>
      </c>
      <c r="R40" s="311">
        <v>77</v>
      </c>
      <c r="S40" s="311">
        <v>154</v>
      </c>
      <c r="T40" s="312">
        <f t="shared" si="3"/>
        <v>3</v>
      </c>
      <c r="U40" s="312">
        <v>25</v>
      </c>
      <c r="V40" s="312">
        <f t="shared" si="0"/>
        <v>129</v>
      </c>
      <c r="W40" s="311">
        <f t="shared" si="4"/>
        <v>52</v>
      </c>
      <c r="X40" s="750">
        <f t="shared" si="5"/>
        <v>1.67532467532468</v>
      </c>
      <c r="Y40" s="312">
        <v>25</v>
      </c>
      <c r="Z40" s="311">
        <v>9</v>
      </c>
      <c r="AA40" s="313">
        <v>5</v>
      </c>
      <c r="AB40" s="755" t="s">
        <v>642</v>
      </c>
      <c r="AC40" s="339"/>
      <c r="AD40" s="339"/>
      <c r="AE40" s="339"/>
    </row>
    <row r="41" s="140" customFormat="1" spans="1:31">
      <c r="A41" s="295" t="s">
        <v>786</v>
      </c>
      <c r="B41" s="156" t="str">
        <f>HYPERLINK("[牧场甜心.xlsx]产品!C41",产品!$C$41)</f>
        <v>王国茶碗蒸</v>
      </c>
      <c r="C41" s="156" t="s">
        <v>871</v>
      </c>
      <c r="D41" s="315" t="s">
        <v>263</v>
      </c>
      <c r="E41" s="316"/>
      <c r="F41" s="316"/>
      <c r="G41" s="316"/>
      <c r="H41" s="316" t="s">
        <v>14</v>
      </c>
      <c r="I41" s="735" t="str">
        <f>HYPERLINK("[牧场甜心.xlsx]产品!B31",产品!$C$31)</f>
        <v>酒蒸山菇</v>
      </c>
      <c r="J41" s="736" t="s">
        <v>287</v>
      </c>
      <c r="K41" s="145" t="str">
        <f>HYPERLINK("[牧场甜心.xlsx]产品!B33",产品!$C$33)</f>
        <v>海洋王国的健康奶</v>
      </c>
      <c r="L41" s="145" t="str">
        <f>HYPERLINK("[牧场甜心.xlsx]产品!B34",产品!$C$34)</f>
        <v>海洋王国的健康蛋</v>
      </c>
      <c r="M41" s="145" t="str">
        <f>HYPERLINK("[牧场甜心.xlsx]产品!B207",产品!$C$207)</f>
        <v>海洋菜园的当季蔬菜</v>
      </c>
      <c r="N41" s="316" t="s">
        <v>35</v>
      </c>
      <c r="O41" s="737">
        <v>0.5</v>
      </c>
      <c r="P41" s="737">
        <v>0.6</v>
      </c>
      <c r="Q41" s="737">
        <v>0.8</v>
      </c>
      <c r="R41" s="311">
        <v>67</v>
      </c>
      <c r="S41" s="311">
        <v>134</v>
      </c>
      <c r="T41" s="312">
        <f t="shared" si="3"/>
        <v>3</v>
      </c>
      <c r="U41" s="312">
        <v>47</v>
      </c>
      <c r="V41" s="312">
        <f t="shared" si="0"/>
        <v>87</v>
      </c>
      <c r="W41" s="311">
        <f t="shared" si="4"/>
        <v>20</v>
      </c>
      <c r="X41" s="750">
        <f t="shared" si="5"/>
        <v>1.29850746268657</v>
      </c>
      <c r="Y41" s="312">
        <v>23</v>
      </c>
      <c r="Z41" s="311">
        <v>9</v>
      </c>
      <c r="AA41" s="313">
        <v>5</v>
      </c>
      <c r="AB41" s="755" t="s">
        <v>817</v>
      </c>
      <c r="AC41" s="338" t="s">
        <v>914</v>
      </c>
      <c r="AD41" s="339"/>
      <c r="AE41" s="339"/>
    </row>
    <row r="42" s="140" customFormat="1" ht="22.5" spans="1:31">
      <c r="A42" s="296" t="s">
        <v>787</v>
      </c>
      <c r="B42" s="158" t="str">
        <f>HYPERLINK("[牧场甜心.xlsx]产品!C42",产品!$C$42)</f>
        <v>牧场芝士包子</v>
      </c>
      <c r="C42" s="157" t="s">
        <v>868</v>
      </c>
      <c r="D42" s="553" t="s">
        <v>263</v>
      </c>
      <c r="E42" s="321"/>
      <c r="F42" s="321" t="s">
        <v>28</v>
      </c>
      <c r="G42" s="321"/>
      <c r="H42" s="321" t="s">
        <v>7</v>
      </c>
      <c r="I42" s="738" t="str">
        <f>HYPERLINK("[牧场甜心.xlsx]产品!B24",产品!$C$24)</f>
        <v>伊什沃尔德芝士</v>
      </c>
      <c r="J42" s="739" t="s">
        <v>287</v>
      </c>
      <c r="K42" s="148" t="str">
        <f>HYPERLINK("[牧场甜心.xlsx]产品!B203",产品!$C$203)</f>
        <v>伊什沃尔德面粉</v>
      </c>
      <c r="L42" s="148" t="str">
        <f>HYPERLINK("[牧场甜心.xlsx]产品!B24",产品!$C$24)</f>
        <v>伊什沃尔德芝士</v>
      </c>
      <c r="M42" s="148" t="str">
        <f>HYPERLINK("[牧场甜心.xlsx]产品!B204",产品!$C$204)</f>
        <v>王国之油</v>
      </c>
      <c r="N42" s="321" t="s">
        <v>115</v>
      </c>
      <c r="O42" s="740">
        <v>0.85</v>
      </c>
      <c r="P42" s="740">
        <v>0.95</v>
      </c>
      <c r="Q42" s="740">
        <v>0.99</v>
      </c>
      <c r="R42" s="317">
        <v>103</v>
      </c>
      <c r="S42" s="317">
        <v>206</v>
      </c>
      <c r="T42" s="318">
        <f t="shared" si="3"/>
        <v>3</v>
      </c>
      <c r="U42" s="318">
        <v>43</v>
      </c>
      <c r="V42" s="318">
        <f t="shared" si="0"/>
        <v>163</v>
      </c>
      <c r="W42" s="317">
        <f t="shared" si="4"/>
        <v>60</v>
      </c>
      <c r="X42" s="751">
        <f t="shared" si="5"/>
        <v>1.58252427184466</v>
      </c>
      <c r="Y42" s="318">
        <v>24</v>
      </c>
      <c r="Z42" s="317">
        <v>11</v>
      </c>
      <c r="AA42" s="319">
        <v>6</v>
      </c>
      <c r="AB42" s="756" t="s">
        <v>642</v>
      </c>
      <c r="AC42" s="341" t="s">
        <v>947</v>
      </c>
      <c r="AD42" s="342"/>
      <c r="AE42" s="342"/>
    </row>
    <row r="43" s="140" customFormat="1" ht="22.5" spans="1:31">
      <c r="A43" s="303" t="s">
        <v>665</v>
      </c>
      <c r="B43" s="152" t="str">
        <f>HYPERLINK("[牧场甜心.xlsx]产品!C43",产品!$C$43)</f>
        <v>大自然的山羊奶</v>
      </c>
      <c r="C43" s="154" t="s">
        <v>471</v>
      </c>
      <c r="D43" s="326" t="s">
        <v>253</v>
      </c>
      <c r="E43" s="331"/>
      <c r="F43" s="331" t="s">
        <v>14</v>
      </c>
      <c r="G43" s="331"/>
      <c r="H43" s="331"/>
      <c r="I43" s="741" t="str">
        <f>HYPERLINK("[牧场甜心.xlsx]动物!A49",动物!$B$49)</f>
        <v>法希米亚柴山羊</v>
      </c>
      <c r="J43" s="742" t="s">
        <v>287</v>
      </c>
      <c r="K43" s="141" t="str">
        <f>HYPERLINK("[牧场甜心.xlsx]产品!B23",产品!$C$23)</f>
        <v>王国山羊奶</v>
      </c>
      <c r="L43" s="141" t="str">
        <f>HYPERLINK("[牧场甜心.xlsx]产品!B23",产品!$C$23)</f>
        <v>王国山羊奶</v>
      </c>
      <c r="M43" s="141" t="str">
        <f>HYPERLINK("[牧场甜心.xlsx]产品!B23",产品!$C$23)</f>
        <v>王国山羊奶</v>
      </c>
      <c r="N43" s="326"/>
      <c r="O43" s="743">
        <v>0.6</v>
      </c>
      <c r="P43" s="743">
        <v>0.7</v>
      </c>
      <c r="Q43" s="743">
        <v>0.9</v>
      </c>
      <c r="R43" s="329">
        <v>74</v>
      </c>
      <c r="S43" s="329">
        <v>148</v>
      </c>
      <c r="T43" s="323">
        <f t="shared" si="3"/>
        <v>3</v>
      </c>
      <c r="U43" s="323">
        <v>27</v>
      </c>
      <c r="V43" s="323">
        <f t="shared" si="0"/>
        <v>121</v>
      </c>
      <c r="W43" s="329">
        <f t="shared" si="4"/>
        <v>47</v>
      </c>
      <c r="X43" s="752">
        <f t="shared" si="5"/>
        <v>1.63513513513514</v>
      </c>
      <c r="Y43" s="323">
        <v>111</v>
      </c>
      <c r="Z43" s="329">
        <v>22</v>
      </c>
      <c r="AA43" s="324">
        <v>8</v>
      </c>
      <c r="AB43" s="757" t="s">
        <v>642</v>
      </c>
      <c r="AC43" s="349" t="s">
        <v>742</v>
      </c>
      <c r="AD43" s="349" t="s">
        <v>743</v>
      </c>
      <c r="AE43" s="350"/>
    </row>
    <row r="44" s="140" customFormat="1" spans="1:31">
      <c r="A44" s="302" t="s">
        <v>620</v>
      </c>
      <c r="B44" s="152" t="str">
        <f>HYPERLINK("[牧场甜心.xlsx]产品!C44",产品!$C$44)</f>
        <v>浓厚骆驼奶</v>
      </c>
      <c r="C44" s="152" t="s">
        <v>590</v>
      </c>
      <c r="D44" s="315" t="s">
        <v>253</v>
      </c>
      <c r="E44" s="316"/>
      <c r="F44" s="316"/>
      <c r="G44" s="316" t="s">
        <v>14</v>
      </c>
      <c r="H44" s="316"/>
      <c r="I44" s="735" t="str">
        <f>HYPERLINK("[牧场甜心.xlsx]动物!A68",动物!$B$68)</f>
        <v>伊什沃尔德骆驼</v>
      </c>
      <c r="J44" s="736" t="s">
        <v>287</v>
      </c>
      <c r="K44" s="145" t="str">
        <f>HYPERLINK("[牧场甜心.xlsx]产品!B64",产品!$C$64)</f>
        <v>极品骆驼奶</v>
      </c>
      <c r="L44" s="145" t="str">
        <f>HYPERLINK("[牧场甜心.xlsx]产品!B58",产品!$C$58)</f>
        <v>浓厚骆驼芝士</v>
      </c>
      <c r="M44" s="146" t="s">
        <v>287</v>
      </c>
      <c r="N44" s="315"/>
      <c r="O44" s="737">
        <v>0.4</v>
      </c>
      <c r="P44" s="737">
        <v>0.5</v>
      </c>
      <c r="Q44" s="737">
        <v>0.7</v>
      </c>
      <c r="R44" s="311">
        <v>70</v>
      </c>
      <c r="S44" s="311">
        <v>140</v>
      </c>
      <c r="T44" s="312">
        <f t="shared" si="3"/>
        <v>3</v>
      </c>
      <c r="U44" s="312">
        <v>658</v>
      </c>
      <c r="V44" s="312">
        <f t="shared" si="0"/>
        <v>-518</v>
      </c>
      <c r="W44" s="311">
        <f t="shared" si="4"/>
        <v>-588</v>
      </c>
      <c r="X44" s="750">
        <f t="shared" si="5"/>
        <v>-7.4</v>
      </c>
      <c r="Y44" s="312">
        <v>100</v>
      </c>
      <c r="Z44" s="311">
        <v>23</v>
      </c>
      <c r="AA44" s="313">
        <v>7</v>
      </c>
      <c r="AB44" s="755" t="s">
        <v>642</v>
      </c>
      <c r="AC44" s="338" t="s">
        <v>746</v>
      </c>
      <c r="AD44" s="338" t="s">
        <v>748</v>
      </c>
      <c r="AE44" s="339"/>
    </row>
    <row r="45" s="140" customFormat="1" spans="1:31">
      <c r="A45" s="302" t="s">
        <v>658</v>
      </c>
      <c r="B45" s="152" t="str">
        <f>HYPERLINK("[牧场甜心.xlsx]产品!C45",产品!$C$45)</f>
        <v>雷托雷托健康芝士</v>
      </c>
      <c r="C45" s="152" t="s">
        <v>711</v>
      </c>
      <c r="D45" s="315" t="s">
        <v>253</v>
      </c>
      <c r="E45" s="316" t="s">
        <v>14</v>
      </c>
      <c r="F45" s="316"/>
      <c r="G45" s="316"/>
      <c r="H45" s="316"/>
      <c r="I45" s="735" t="str">
        <f>HYPERLINK("[牧场甜心.xlsx]产品!B33",产品!$C$33)</f>
        <v>海洋王国的健康奶</v>
      </c>
      <c r="J45" s="736" t="s">
        <v>287</v>
      </c>
      <c r="K45" s="145" t="str">
        <f>HYPERLINK("[牧场甜心.xlsx]产品!B33",产品!$C$33)</f>
        <v>海洋王国的健康奶</v>
      </c>
      <c r="L45" s="145" t="str">
        <f>HYPERLINK("[牧场甜心.xlsx]产品!B33",产品!$C$33)</f>
        <v>海洋王国的健康奶</v>
      </c>
      <c r="M45" s="145" t="str">
        <f>HYPERLINK("[牧场甜心.xlsx]产品!B33",产品!$C$33)</f>
        <v>海洋王国的健康奶</v>
      </c>
      <c r="N45" s="316" t="s">
        <v>115</v>
      </c>
      <c r="O45" s="737">
        <v>0.9</v>
      </c>
      <c r="P45" s="737">
        <v>0.99</v>
      </c>
      <c r="Q45" s="737">
        <v>0.99</v>
      </c>
      <c r="R45" s="311">
        <v>200</v>
      </c>
      <c r="S45" s="311">
        <v>400</v>
      </c>
      <c r="T45" s="312">
        <f t="shared" si="3"/>
        <v>3</v>
      </c>
      <c r="U45" s="312">
        <v>75</v>
      </c>
      <c r="V45" s="312">
        <f t="shared" si="0"/>
        <v>325</v>
      </c>
      <c r="W45" s="311">
        <f t="shared" si="4"/>
        <v>125</v>
      </c>
      <c r="X45" s="750">
        <f t="shared" si="5"/>
        <v>1.625</v>
      </c>
      <c r="Y45" s="312">
        <v>47</v>
      </c>
      <c r="Z45" s="311">
        <v>23</v>
      </c>
      <c r="AA45" s="313">
        <v>6</v>
      </c>
      <c r="AB45" s="755" t="s">
        <v>817</v>
      </c>
      <c r="AC45" s="339"/>
      <c r="AD45" s="339"/>
      <c r="AE45" s="339"/>
    </row>
    <row r="46" s="140" customFormat="1" spans="1:31">
      <c r="A46" s="302" t="s">
        <v>645</v>
      </c>
      <c r="B46" s="152" t="str">
        <f>HYPERLINK("[牧场甜心.xlsx]产品!C46",产品!$C$46)</f>
        <v>伊什沃尔德黄油</v>
      </c>
      <c r="C46" s="152" t="s">
        <v>712</v>
      </c>
      <c r="D46" s="315" t="s">
        <v>253</v>
      </c>
      <c r="E46" s="316"/>
      <c r="F46" s="316"/>
      <c r="G46" s="316"/>
      <c r="H46" s="316"/>
      <c r="I46" s="735" t="str">
        <f>HYPERLINK("[牧场甜心.xlsx]产品!B33",产品!$C$33)</f>
        <v>海洋王国的健康奶</v>
      </c>
      <c r="J46" s="736" t="s">
        <v>287</v>
      </c>
      <c r="K46" s="145" t="str">
        <f>HYPERLINK("[牧场甜心.xlsx]产品!B33",产品!$C$33)</f>
        <v>海洋王国的健康奶</v>
      </c>
      <c r="L46" s="145" t="str">
        <f>HYPERLINK("[牧场甜心.xlsx]产品!B33",产品!$C$33)</f>
        <v>海洋王国的健康奶</v>
      </c>
      <c r="M46" s="145" t="str">
        <f>HYPERLINK("[牧场甜心.xlsx]产品!B33",产品!$C$33)</f>
        <v>海洋王国的健康奶</v>
      </c>
      <c r="N46" s="316" t="s">
        <v>91</v>
      </c>
      <c r="O46" s="737">
        <v>0.8</v>
      </c>
      <c r="P46" s="737">
        <v>0.9</v>
      </c>
      <c r="Q46" s="737">
        <v>0.9</v>
      </c>
      <c r="R46" s="311">
        <v>182</v>
      </c>
      <c r="S46" s="311">
        <v>364</v>
      </c>
      <c r="T46" s="312">
        <f t="shared" si="3"/>
        <v>3</v>
      </c>
      <c r="U46" s="312">
        <v>75</v>
      </c>
      <c r="V46" s="312">
        <f t="shared" si="0"/>
        <v>289</v>
      </c>
      <c r="W46" s="311">
        <f t="shared" si="4"/>
        <v>107</v>
      </c>
      <c r="X46" s="750">
        <f t="shared" si="5"/>
        <v>1.58791208791209</v>
      </c>
      <c r="Y46" s="312">
        <v>48</v>
      </c>
      <c r="Z46" s="311">
        <v>23</v>
      </c>
      <c r="AA46" s="313">
        <v>6</v>
      </c>
      <c r="AB46" s="755" t="s">
        <v>817</v>
      </c>
      <c r="AC46" s="339"/>
      <c r="AD46" s="339"/>
      <c r="AE46" s="339"/>
    </row>
    <row r="47" s="140" customFormat="1" spans="1:31">
      <c r="A47" s="302" t="s">
        <v>630</v>
      </c>
      <c r="B47" s="152" t="str">
        <f>HYPERLINK("[牧场甜心.xlsx]产品!C47",产品!$C$47)</f>
        <v>水果三明治</v>
      </c>
      <c r="C47" s="152" t="s">
        <v>867</v>
      </c>
      <c r="D47" s="315" t="s">
        <v>253</v>
      </c>
      <c r="E47" s="316" t="s">
        <v>14</v>
      </c>
      <c r="F47" s="316"/>
      <c r="G47" s="316" t="s">
        <v>14</v>
      </c>
      <c r="H47" s="316"/>
      <c r="I47" s="744" t="str">
        <f>HYPERLINK("[牧场甜心.xlsx]产品!B17",产品!$C$17)</f>
        <v>原野三明治</v>
      </c>
      <c r="J47" s="745" t="str">
        <f>HYPERLINK("[牧场甜心.xlsx]产品!B35",产品!$C$35)</f>
        <v>王国乡村葡萄面包</v>
      </c>
      <c r="K47" s="145" t="str">
        <f>HYPERLINK("[牧场甜心.xlsx]产品!B17",产品!$C$17)</f>
        <v>原野三明治</v>
      </c>
      <c r="L47" s="145" t="str">
        <f>HYPERLINK("[牧场甜心.xlsx]产品!B116",产品!$C$116)</f>
        <v>伊什浆果</v>
      </c>
      <c r="M47" s="145" t="str">
        <f>HYPERLINK("[牧场甜心.xlsx]产品!B114",产品!$C$114)</f>
        <v>法希米亚樱桃</v>
      </c>
      <c r="N47" s="316" t="s">
        <v>94</v>
      </c>
      <c r="O47" s="737">
        <v>0.65</v>
      </c>
      <c r="P47" s="737">
        <v>0.75</v>
      </c>
      <c r="Q47" s="737">
        <v>0.95</v>
      </c>
      <c r="R47" s="311">
        <v>217</v>
      </c>
      <c r="S47" s="311">
        <v>434</v>
      </c>
      <c r="T47" s="312">
        <f t="shared" si="3"/>
        <v>3</v>
      </c>
      <c r="U47" s="312">
        <v>31</v>
      </c>
      <c r="V47" s="312">
        <f t="shared" si="0"/>
        <v>403</v>
      </c>
      <c r="W47" s="311">
        <f t="shared" si="4"/>
        <v>186</v>
      </c>
      <c r="X47" s="750">
        <f t="shared" si="5"/>
        <v>1.85714285714286</v>
      </c>
      <c r="Y47" s="312">
        <v>47</v>
      </c>
      <c r="Z47" s="311">
        <v>24</v>
      </c>
      <c r="AA47" s="313">
        <v>7</v>
      </c>
      <c r="AB47" s="755" t="s">
        <v>817</v>
      </c>
      <c r="AC47" s="338" t="s">
        <v>953</v>
      </c>
      <c r="AD47" s="338" t="s">
        <v>954</v>
      </c>
      <c r="AE47" s="339"/>
    </row>
    <row r="48" s="140" customFormat="1" spans="1:31">
      <c r="A48" s="302" t="s">
        <v>674</v>
      </c>
      <c r="B48" s="152" t="str">
        <f>HYPERLINK("[牧场甜心.xlsx]产品!C48",产品!$C$48)</f>
        <v>山羊芝士牛奶面包</v>
      </c>
      <c r="C48" s="152" t="s">
        <v>857</v>
      </c>
      <c r="D48" s="315" t="s">
        <v>253</v>
      </c>
      <c r="E48" s="316"/>
      <c r="F48" s="316" t="s">
        <v>14</v>
      </c>
      <c r="G48" s="316"/>
      <c r="H48" s="316"/>
      <c r="I48" s="735" t="str">
        <f>HYPERLINK("[牧场甜心.xlsx]产品!B26",产品!$C$26)</f>
        <v>牧场的牛奶面包</v>
      </c>
      <c r="J48" s="736" t="s">
        <v>287</v>
      </c>
      <c r="K48" s="145" t="str">
        <f>HYPERLINK("[牧场甜心.xlsx]产品!B25",产品!$C$25)</f>
        <v>王国山羊芝士</v>
      </c>
      <c r="L48" s="145" t="str">
        <f>HYPERLINK("[牧场甜心.xlsx]产品!B43",产品!$C$43)</f>
        <v>大自然的山羊奶</v>
      </c>
      <c r="M48" s="145" t="str">
        <f>HYPERLINK("[牧场甜心.xlsx]产品!B15",产品!$C$15)</f>
        <v>伊什沃尔德面包</v>
      </c>
      <c r="N48" s="316"/>
      <c r="O48" s="737">
        <v>0.6</v>
      </c>
      <c r="P48" s="737">
        <v>0.7</v>
      </c>
      <c r="Q48" s="737">
        <v>0.9</v>
      </c>
      <c r="R48" s="311">
        <v>313</v>
      </c>
      <c r="S48" s="311">
        <v>626</v>
      </c>
      <c r="T48" s="312">
        <f t="shared" si="3"/>
        <v>3</v>
      </c>
      <c r="U48" s="312">
        <v>121</v>
      </c>
      <c r="V48" s="312">
        <f t="shared" si="0"/>
        <v>505</v>
      </c>
      <c r="W48" s="311">
        <f t="shared" si="4"/>
        <v>192</v>
      </c>
      <c r="X48" s="750">
        <f t="shared" si="5"/>
        <v>1.61341853035144</v>
      </c>
      <c r="Y48" s="312">
        <v>48</v>
      </c>
      <c r="Z48" s="311">
        <v>19</v>
      </c>
      <c r="AA48" s="313">
        <v>5</v>
      </c>
      <c r="AB48" s="755" t="s">
        <v>642</v>
      </c>
      <c r="AC48" s="339"/>
      <c r="AD48" s="339"/>
      <c r="AE48" s="339"/>
    </row>
    <row r="49" s="140" customFormat="1" spans="1:31">
      <c r="A49" s="302" t="s">
        <v>661</v>
      </c>
      <c r="B49" s="152" t="str">
        <f>HYPERLINK("[牧场甜心.xlsx]产品!C49",产品!$C$49)</f>
        <v>伊什沃尔德煎蛋饼</v>
      </c>
      <c r="C49" s="152" t="s">
        <v>688</v>
      </c>
      <c r="D49" s="315" t="s">
        <v>253</v>
      </c>
      <c r="E49" s="316"/>
      <c r="F49" s="316"/>
      <c r="G49" s="316"/>
      <c r="H49" s="316"/>
      <c r="I49" s="735" t="str">
        <f>HYPERLINK("[牧场甜心.xlsx]产品!B34",产品!$C$34)</f>
        <v>海洋王国的健康蛋</v>
      </c>
      <c r="J49" s="736" t="s">
        <v>287</v>
      </c>
      <c r="K49" s="145" t="str">
        <f>HYPERLINK("[牧场甜心.xlsx]产品!B34",产品!$C$34)</f>
        <v>海洋王国的健康蛋</v>
      </c>
      <c r="L49" s="145" t="str">
        <f>HYPERLINK("[牧场甜心.xlsx]产品!B33",产品!$C$33)</f>
        <v>海洋王国的健康奶</v>
      </c>
      <c r="M49" s="145" t="str">
        <f>HYPERLINK("[牧场甜心.xlsx]产品!B207",产品!$C$207)</f>
        <v>海洋菜园的当季蔬菜</v>
      </c>
      <c r="N49" s="315"/>
      <c r="O49" s="737">
        <v>0.9</v>
      </c>
      <c r="P49" s="737">
        <v>0.99</v>
      </c>
      <c r="Q49" s="737">
        <v>0.99</v>
      </c>
      <c r="R49" s="311">
        <v>505</v>
      </c>
      <c r="S49" s="311">
        <v>1010</v>
      </c>
      <c r="T49" s="312">
        <f t="shared" si="3"/>
        <v>3</v>
      </c>
      <c r="U49" s="312">
        <v>47</v>
      </c>
      <c r="V49" s="312">
        <f t="shared" si="0"/>
        <v>963</v>
      </c>
      <c r="W49" s="311">
        <f t="shared" si="4"/>
        <v>458</v>
      </c>
      <c r="X49" s="750">
        <f t="shared" si="5"/>
        <v>1.90693069306931</v>
      </c>
      <c r="Y49" s="312">
        <v>57</v>
      </c>
      <c r="Z49" s="311">
        <v>25</v>
      </c>
      <c r="AA49" s="313">
        <v>7</v>
      </c>
      <c r="AB49" s="755" t="s">
        <v>794</v>
      </c>
      <c r="AC49" s="338" t="s">
        <v>999</v>
      </c>
      <c r="AD49" s="339"/>
      <c r="AE49" s="339"/>
    </row>
    <row r="50" s="140" customFormat="1" spans="1:31">
      <c r="A50" s="302" t="s">
        <v>679</v>
      </c>
      <c r="B50" s="152" t="str">
        <f>HYPERLINK("[牧场甜心.xlsx]产品!C50",产品!$C$50)</f>
        <v>王国香草鸡蛋面包</v>
      </c>
      <c r="C50" s="152" t="s">
        <v>709</v>
      </c>
      <c r="D50" s="315" t="s">
        <v>253</v>
      </c>
      <c r="E50" s="316" t="s">
        <v>7</v>
      </c>
      <c r="F50" s="316"/>
      <c r="G50" s="316"/>
      <c r="H50" s="316"/>
      <c r="I50" s="735" t="str">
        <f>HYPERLINK("[牧场甜心.xlsx]产品!B243",产品!$C$243)</f>
        <v>爱娜温花</v>
      </c>
      <c r="J50" s="736" t="s">
        <v>287</v>
      </c>
      <c r="K50" s="145" t="str">
        <f>HYPERLINK("[牧场甜心.xlsx]产品!B33",产品!$C$33)</f>
        <v>海洋王国的健康奶</v>
      </c>
      <c r="L50" s="145" t="str">
        <f>HYPERLINK("[牧场甜心.xlsx]产品!B34",产品!$C$34)</f>
        <v>海洋王国的健康蛋</v>
      </c>
      <c r="M50" s="145" t="str">
        <f>HYPERLINK("[牧场甜心.xlsx]产品!B243",产品!$C$243)</f>
        <v>爱娜温花</v>
      </c>
      <c r="N50" s="316" t="s">
        <v>112</v>
      </c>
      <c r="O50" s="737">
        <v>0.7</v>
      </c>
      <c r="P50" s="737">
        <v>0.8</v>
      </c>
      <c r="Q50" s="737">
        <v>0.99</v>
      </c>
      <c r="R50" s="311">
        <v>229</v>
      </c>
      <c r="S50" s="311">
        <v>458</v>
      </c>
      <c r="T50" s="312">
        <f t="shared" si="3"/>
        <v>3</v>
      </c>
      <c r="U50" s="312">
        <v>109</v>
      </c>
      <c r="V50" s="312">
        <f t="shared" si="0"/>
        <v>349</v>
      </c>
      <c r="W50" s="311">
        <f t="shared" si="4"/>
        <v>120</v>
      </c>
      <c r="X50" s="750">
        <f t="shared" si="5"/>
        <v>1.52401746724891</v>
      </c>
      <c r="Y50" s="312">
        <v>48</v>
      </c>
      <c r="Z50" s="311">
        <v>18</v>
      </c>
      <c r="AA50" s="313">
        <v>8</v>
      </c>
      <c r="AB50" s="755" t="s">
        <v>642</v>
      </c>
      <c r="AC50" s="339"/>
      <c r="AD50" s="339"/>
      <c r="AE50" s="339"/>
    </row>
    <row r="51" s="140" customFormat="1" spans="1:31">
      <c r="A51" s="302" t="s">
        <v>759</v>
      </c>
      <c r="B51" s="152" t="str">
        <f>HYPERLINK("[牧场甜心.xlsx]产品!C51",产品!$C$51)</f>
        <v>芝士奶茶碗蒸</v>
      </c>
      <c r="C51" s="152" t="s">
        <v>914</v>
      </c>
      <c r="D51" s="315" t="s">
        <v>253</v>
      </c>
      <c r="E51" s="316"/>
      <c r="F51" s="316"/>
      <c r="G51" s="316"/>
      <c r="H51" s="316" t="s">
        <v>14</v>
      </c>
      <c r="I51" s="735" t="str">
        <f>HYPERLINK("[牧场甜心.xlsx]产品!B41",产品!$C$41)</f>
        <v>王国茶碗蒸</v>
      </c>
      <c r="J51" s="736" t="s">
        <v>287</v>
      </c>
      <c r="K51" s="145" t="str">
        <f>HYPERLINK("[牧场甜心.xlsx]产品!B43",产品!$C$43)</f>
        <v>大自然的山羊奶</v>
      </c>
      <c r="L51" s="145" t="str">
        <f>HYPERLINK("[牧场甜心.xlsx]产品!B24",产品!$C$24)</f>
        <v>伊什沃尔德芝士</v>
      </c>
      <c r="M51" s="145" t="str">
        <f>HYPERLINK("[牧场甜心.xlsx]产品!B25",产品!$C$25)</f>
        <v>王国山羊芝士</v>
      </c>
      <c r="N51" s="316" t="s">
        <v>91</v>
      </c>
      <c r="O51" s="737">
        <v>0.75</v>
      </c>
      <c r="P51" s="737">
        <v>0.85</v>
      </c>
      <c r="Q51" s="737">
        <v>0.99</v>
      </c>
      <c r="R51" s="311">
        <v>304</v>
      </c>
      <c r="S51" s="311">
        <v>608</v>
      </c>
      <c r="T51" s="312">
        <f t="shared" si="3"/>
        <v>3</v>
      </c>
      <c r="U51" s="312">
        <v>147</v>
      </c>
      <c r="V51" s="312">
        <f t="shared" si="0"/>
        <v>461</v>
      </c>
      <c r="W51" s="311">
        <f t="shared" si="4"/>
        <v>157</v>
      </c>
      <c r="X51" s="750">
        <f t="shared" si="5"/>
        <v>1.51644736842105</v>
      </c>
      <c r="Y51" s="312">
        <v>53</v>
      </c>
      <c r="Z51" s="311">
        <v>20</v>
      </c>
      <c r="AA51" s="313">
        <v>8</v>
      </c>
      <c r="AB51" s="755" t="s">
        <v>642</v>
      </c>
      <c r="AC51" s="338" t="s">
        <v>967</v>
      </c>
      <c r="AD51" s="339"/>
      <c r="AE51" s="339"/>
    </row>
    <row r="52" s="140" customFormat="1" ht="22.5" spans="1:31">
      <c r="A52" s="365" t="s">
        <v>612</v>
      </c>
      <c r="B52" s="153" t="str">
        <f>HYPERLINK("[牧场甜心.xlsx]产品!C52",产品!$C$52)</f>
        <v>朝一牧场定食・改</v>
      </c>
      <c r="C52" s="153" t="s">
        <v>892</v>
      </c>
      <c r="D52" s="553" t="s">
        <v>253</v>
      </c>
      <c r="E52" s="321" t="s">
        <v>14</v>
      </c>
      <c r="F52" s="321"/>
      <c r="G52" s="321"/>
      <c r="H52" s="321"/>
      <c r="I52" s="738" t="str">
        <f>HYPERLINK("[牧场甜心.xlsx]产品!B28",产品!$C$28)</f>
        <v>朝一牧场定食</v>
      </c>
      <c r="J52" s="739" t="s">
        <v>287</v>
      </c>
      <c r="K52" s="148" t="str">
        <f>HYPERLINK("[牧场甜心.xlsx]产品!B28",产品!$C$28)</f>
        <v>朝一牧场定食</v>
      </c>
      <c r="L52" s="148" t="str">
        <f>HYPERLINK("[牧场甜心.xlsx]产品!B40",产品!$C$40)</f>
        <v>鸡广场的半熟蛋卷</v>
      </c>
      <c r="M52" s="148" t="str">
        <f>HYPERLINK("[牧场甜心.xlsx]产品!B135",产品!$C$135)</f>
        <v>王国奶茶</v>
      </c>
      <c r="N52" s="321" t="s">
        <v>87</v>
      </c>
      <c r="O52" s="740">
        <v>0.85</v>
      </c>
      <c r="P52" s="740">
        <v>0.95</v>
      </c>
      <c r="Q52" s="740">
        <v>0.99</v>
      </c>
      <c r="R52" s="317">
        <v>222</v>
      </c>
      <c r="S52" s="317">
        <v>444</v>
      </c>
      <c r="T52" s="318">
        <f t="shared" si="3"/>
        <v>3</v>
      </c>
      <c r="U52" s="318">
        <v>180</v>
      </c>
      <c r="V52" s="318">
        <f t="shared" si="0"/>
        <v>264</v>
      </c>
      <c r="W52" s="317">
        <f t="shared" si="4"/>
        <v>42</v>
      </c>
      <c r="X52" s="751">
        <f t="shared" si="5"/>
        <v>1.18918918918919</v>
      </c>
      <c r="Y52" s="318">
        <v>56</v>
      </c>
      <c r="Z52" s="317">
        <v>22</v>
      </c>
      <c r="AA52" s="319">
        <v>7</v>
      </c>
      <c r="AB52" s="756" t="s">
        <v>642</v>
      </c>
      <c r="AC52" s="341" t="s">
        <v>943</v>
      </c>
      <c r="AD52" s="342"/>
      <c r="AE52" s="342"/>
    </row>
    <row r="53" s="140" customFormat="1" ht="22.5" spans="1:31">
      <c r="A53" s="303" t="s">
        <v>634</v>
      </c>
      <c r="B53" s="152" t="str">
        <f>HYPERLINK("[牧场甜心.xlsx]产品!C53",产品!$C$53)</f>
        <v>大自然之恩惠牛奶</v>
      </c>
      <c r="C53" s="154" t="s">
        <v>591</v>
      </c>
      <c r="D53" s="326" t="s">
        <v>260</v>
      </c>
      <c r="E53" s="331"/>
      <c r="F53" s="331"/>
      <c r="G53" s="331"/>
      <c r="H53" s="331"/>
      <c r="I53" s="741" t="str">
        <f>HYPERLINK("[牧场甜心.xlsx]动物!A10",动物!$B$10)</f>
        <v>王国一角牛</v>
      </c>
      <c r="J53" s="742" t="s">
        <v>287</v>
      </c>
      <c r="K53" s="141" t="str">
        <f>HYPERLINK("[牧场甜心.xlsx]产品!B33",产品!$C$33)</f>
        <v>海洋王国的健康奶</v>
      </c>
      <c r="L53" s="141" t="str">
        <f>HYPERLINK("[牧场甜心.xlsx]产品!B33",产品!$C$33)</f>
        <v>海洋王国的健康奶</v>
      </c>
      <c r="M53" s="141" t="str">
        <f>HYPERLINK("[牧场甜心.xlsx]产品!B33",产品!$C$33)</f>
        <v>海洋王国的健康奶</v>
      </c>
      <c r="N53" s="326"/>
      <c r="O53" s="743">
        <v>0.8</v>
      </c>
      <c r="P53" s="743">
        <v>0.9</v>
      </c>
      <c r="Q53" s="743">
        <v>0.9</v>
      </c>
      <c r="R53" s="329">
        <v>151</v>
      </c>
      <c r="S53" s="329">
        <v>302</v>
      </c>
      <c r="T53" s="323">
        <f t="shared" si="3"/>
        <v>3</v>
      </c>
      <c r="U53" s="323">
        <v>75</v>
      </c>
      <c r="V53" s="323">
        <f t="shared" si="0"/>
        <v>227</v>
      </c>
      <c r="W53" s="329">
        <f t="shared" si="4"/>
        <v>76</v>
      </c>
      <c r="X53" s="752">
        <f t="shared" si="5"/>
        <v>1.50331125827815</v>
      </c>
      <c r="Y53" s="323">
        <v>180</v>
      </c>
      <c r="Z53" s="329">
        <v>28</v>
      </c>
      <c r="AA53" s="324">
        <v>9</v>
      </c>
      <c r="AB53" s="757" t="s">
        <v>642</v>
      </c>
      <c r="AC53" s="349" t="s">
        <v>766</v>
      </c>
      <c r="AD53" s="349" t="s">
        <v>767</v>
      </c>
      <c r="AE53" s="350"/>
    </row>
    <row r="54" s="140" customFormat="1" spans="1:31">
      <c r="A54" s="302" t="s">
        <v>641</v>
      </c>
      <c r="B54" s="152" t="str">
        <f>HYPERLINK("[牧场甜心.xlsx]产品!C54",产品!$C$54)</f>
        <v>大自然之恩惠鸡蛋</v>
      </c>
      <c r="C54" s="152" t="s">
        <v>592</v>
      </c>
      <c r="D54" s="315" t="s">
        <v>260</v>
      </c>
      <c r="E54" s="316"/>
      <c r="F54" s="316"/>
      <c r="G54" s="316"/>
      <c r="H54" s="316"/>
      <c r="I54" s="735" t="str">
        <f>HYPERLINK("[牧场甜心.xlsx]动物!A29",动物!$B$29)</f>
        <v>伊什沃尔德蛋鸡</v>
      </c>
      <c r="J54" s="736" t="s">
        <v>287</v>
      </c>
      <c r="K54" s="145" t="str">
        <f>HYPERLINK("[牧场甜心.xlsx]产品!B34",产品!$C$34)</f>
        <v>海洋王国的健康蛋</v>
      </c>
      <c r="L54" s="145" t="str">
        <f>HYPERLINK("[牧场甜心.xlsx]产品!B34",产品!$C$34)</f>
        <v>海洋王国的健康蛋</v>
      </c>
      <c r="M54" s="145" t="str">
        <f>HYPERLINK("[牧场甜心.xlsx]产品!B34",产品!$C$34)</f>
        <v>海洋王国的健康蛋</v>
      </c>
      <c r="N54" s="315"/>
      <c r="O54" s="737">
        <v>0.8</v>
      </c>
      <c r="P54" s="737">
        <v>0.9</v>
      </c>
      <c r="Q54" s="737">
        <v>0.9</v>
      </c>
      <c r="R54" s="311">
        <v>116</v>
      </c>
      <c r="S54" s="311">
        <v>232</v>
      </c>
      <c r="T54" s="312">
        <f t="shared" si="3"/>
        <v>3</v>
      </c>
      <c r="U54" s="312">
        <v>60</v>
      </c>
      <c r="V54" s="312">
        <f t="shared" si="0"/>
        <v>172</v>
      </c>
      <c r="W54" s="311">
        <f t="shared" si="4"/>
        <v>56</v>
      </c>
      <c r="X54" s="750">
        <f t="shared" si="5"/>
        <v>1.48275862068966</v>
      </c>
      <c r="Y54" s="312">
        <v>195</v>
      </c>
      <c r="Z54" s="311">
        <v>27</v>
      </c>
      <c r="AA54" s="313">
        <v>8</v>
      </c>
      <c r="AB54" s="755" t="s">
        <v>642</v>
      </c>
      <c r="AC54" s="338" t="s">
        <v>727</v>
      </c>
      <c r="AD54" s="339"/>
      <c r="AE54" s="339"/>
    </row>
    <row r="55" s="140" customFormat="1" spans="1:31">
      <c r="A55" s="302" t="s">
        <v>718</v>
      </c>
      <c r="B55" s="152" t="str">
        <f>HYPERLINK("[牧场甜心.xlsx]产品!C55",产品!$C$55)</f>
        <v>伊什沃尔德瑞士卷</v>
      </c>
      <c r="C55" s="152" t="s">
        <v>830</v>
      </c>
      <c r="D55" s="315" t="s">
        <v>260</v>
      </c>
      <c r="E55" s="316"/>
      <c r="F55" s="316"/>
      <c r="G55" s="316"/>
      <c r="H55" s="316"/>
      <c r="I55" s="735" t="str">
        <f>HYPERLINK("[牧场甜心.xlsx]产品!B253",产品!$C$253)</f>
        <v>王国特级面粉</v>
      </c>
      <c r="J55" s="736" t="s">
        <v>287</v>
      </c>
      <c r="K55" s="145" t="str">
        <f>HYPERLINK("[牧场甜心.xlsx]产品!B253",产品!$C$253)</f>
        <v>王国特级面粉</v>
      </c>
      <c r="L55" s="145" t="str">
        <f>HYPERLINK("[牧场甜心.xlsx]产品!B244",产品!$C$244)</f>
        <v>高级王国之油</v>
      </c>
      <c r="M55" s="146" t="s">
        <v>287</v>
      </c>
      <c r="N55" s="316" t="s">
        <v>105</v>
      </c>
      <c r="O55" s="737">
        <v>0.8</v>
      </c>
      <c r="P55" s="737">
        <v>0.9</v>
      </c>
      <c r="Q55" s="737">
        <v>0.9</v>
      </c>
      <c r="R55" s="311">
        <v>619</v>
      </c>
      <c r="S55" s="311">
        <v>1238</v>
      </c>
      <c r="T55" s="312">
        <f t="shared" si="3"/>
        <v>3</v>
      </c>
      <c r="U55" s="312">
        <v>234</v>
      </c>
      <c r="V55" s="312">
        <f t="shared" si="0"/>
        <v>1004</v>
      </c>
      <c r="W55" s="311">
        <f t="shared" si="4"/>
        <v>385</v>
      </c>
      <c r="X55" s="750">
        <f t="shared" si="5"/>
        <v>1.62197092084006</v>
      </c>
      <c r="Y55" s="312">
        <v>91</v>
      </c>
      <c r="Z55" s="311">
        <v>35</v>
      </c>
      <c r="AA55" s="313">
        <v>6</v>
      </c>
      <c r="AB55" s="755" t="s">
        <v>642</v>
      </c>
      <c r="AC55" s="338" t="s">
        <v>791</v>
      </c>
      <c r="AD55" s="339"/>
      <c r="AE55" s="339"/>
    </row>
    <row r="56" s="140" customFormat="1" spans="1:31">
      <c r="A56" s="302" t="s">
        <v>731</v>
      </c>
      <c r="B56" s="152" t="str">
        <f>HYPERLINK("[牧场甜心.xlsx]产品!C56",产品!$C$56)</f>
        <v>王国白吐司</v>
      </c>
      <c r="C56" s="152" t="s">
        <v>820</v>
      </c>
      <c r="D56" s="315" t="s">
        <v>260</v>
      </c>
      <c r="E56" s="316"/>
      <c r="F56" s="316"/>
      <c r="G56" s="316"/>
      <c r="H56" s="316"/>
      <c r="I56" s="735" t="str">
        <f>HYPERLINK("[牧场甜心.xlsx]产品!B36",产品!$C$36)</f>
        <v>巧克力面包</v>
      </c>
      <c r="J56" s="736" t="s">
        <v>287</v>
      </c>
      <c r="K56" s="145" t="str">
        <f>HYPERLINK("[牧场甜心.xlsx]产品!B244",产品!$C$244)</f>
        <v>高级王国之油</v>
      </c>
      <c r="L56" s="145" t="str">
        <f>HYPERLINK("[牧场甜心.xlsx]产品!B253",产品!$C$253)</f>
        <v>王国特级面粉</v>
      </c>
      <c r="M56" s="145" t="str">
        <f>HYPERLINK("[牧场甜心.xlsx]产品!B15",产品!$C$15)</f>
        <v>伊什沃尔德面包</v>
      </c>
      <c r="N56" s="316" t="s">
        <v>109</v>
      </c>
      <c r="O56" s="737">
        <v>0.7</v>
      </c>
      <c r="P56" s="737">
        <v>0.8</v>
      </c>
      <c r="Q56" s="737">
        <v>0.8</v>
      </c>
      <c r="R56" s="311">
        <v>563</v>
      </c>
      <c r="S56" s="311">
        <v>1126</v>
      </c>
      <c r="T56" s="312">
        <f t="shared" si="3"/>
        <v>3</v>
      </c>
      <c r="U56" s="312">
        <v>247</v>
      </c>
      <c r="V56" s="312">
        <f t="shared" si="0"/>
        <v>879</v>
      </c>
      <c r="W56" s="311">
        <f t="shared" si="4"/>
        <v>316</v>
      </c>
      <c r="X56" s="750">
        <f t="shared" si="5"/>
        <v>1.56127886323268</v>
      </c>
      <c r="Y56" s="312">
        <v>97</v>
      </c>
      <c r="Z56" s="311">
        <v>25</v>
      </c>
      <c r="AA56" s="313">
        <v>9</v>
      </c>
      <c r="AB56" s="755" t="s">
        <v>642</v>
      </c>
      <c r="AC56" s="338" t="s">
        <v>978</v>
      </c>
      <c r="AD56" s="339"/>
      <c r="AE56" s="339"/>
    </row>
    <row r="57" s="140" customFormat="1" spans="1:31">
      <c r="A57" s="302" t="s">
        <v>736</v>
      </c>
      <c r="B57" s="152" t="str">
        <f>HYPERLINK("[牧场甜心.xlsx]产品!C57",产品!$C$57)</f>
        <v>大自然的山羊芝士</v>
      </c>
      <c r="C57" s="152" t="s">
        <v>742</v>
      </c>
      <c r="D57" s="315" t="s">
        <v>260</v>
      </c>
      <c r="E57" s="316"/>
      <c r="F57" s="316" t="s">
        <v>14</v>
      </c>
      <c r="G57" s="316"/>
      <c r="H57" s="316"/>
      <c r="I57" s="735" t="str">
        <f>HYPERLINK("[牧场甜心.xlsx]产品!B43",产品!$C$43)</f>
        <v>大自然的山羊奶</v>
      </c>
      <c r="J57" s="736" t="s">
        <v>287</v>
      </c>
      <c r="K57" s="145" t="str">
        <f>HYPERLINK("[牧场甜心.xlsx]产品!B43",产品!$C$43)</f>
        <v>大自然的山羊奶</v>
      </c>
      <c r="L57" s="145" t="str">
        <f>HYPERLINK("[牧场甜心.xlsx]产品!B43",产品!$C$43)</f>
        <v>大自然的山羊奶</v>
      </c>
      <c r="M57" s="145" t="str">
        <f>HYPERLINK("[牧场甜心.xlsx]产品!B43",产品!$C$43)</f>
        <v>大自然的山羊奶</v>
      </c>
      <c r="N57" s="316"/>
      <c r="O57" s="737">
        <v>0.5</v>
      </c>
      <c r="P57" s="737">
        <v>0.6</v>
      </c>
      <c r="Q57" s="737">
        <v>0.8</v>
      </c>
      <c r="R57" s="311">
        <v>490</v>
      </c>
      <c r="S57" s="311">
        <v>980</v>
      </c>
      <c r="T57" s="312">
        <f t="shared" si="3"/>
        <v>3</v>
      </c>
      <c r="U57" s="312">
        <v>222</v>
      </c>
      <c r="V57" s="312">
        <f t="shared" si="0"/>
        <v>758</v>
      </c>
      <c r="W57" s="311">
        <f t="shared" si="4"/>
        <v>268</v>
      </c>
      <c r="X57" s="750">
        <f t="shared" si="5"/>
        <v>1.5469387755102</v>
      </c>
      <c r="Y57" s="312">
        <v>154</v>
      </c>
      <c r="Z57" s="311">
        <v>27</v>
      </c>
      <c r="AA57" s="313">
        <v>6</v>
      </c>
      <c r="AB57" s="755" t="s">
        <v>817</v>
      </c>
      <c r="AC57" s="339"/>
      <c r="AD57" s="339"/>
      <c r="AE57" s="339"/>
    </row>
    <row r="58" s="140" customFormat="1" spans="1:31">
      <c r="A58" s="302" t="s">
        <v>768</v>
      </c>
      <c r="B58" s="152" t="str">
        <f>HYPERLINK("[牧场甜心.xlsx]产品!C58",产品!$C$58)</f>
        <v>浓厚骆驼芝士</v>
      </c>
      <c r="C58" s="152" t="s">
        <v>746</v>
      </c>
      <c r="D58" s="315" t="s">
        <v>260</v>
      </c>
      <c r="E58" s="316"/>
      <c r="F58" s="316"/>
      <c r="G58" s="316" t="s">
        <v>14</v>
      </c>
      <c r="H58" s="316"/>
      <c r="I58" s="735" t="str">
        <f>HYPERLINK("[牧场甜心.xlsx]产品!B44",产品!$C$44)</f>
        <v>浓厚骆驼奶</v>
      </c>
      <c r="J58" s="736" t="s">
        <v>287</v>
      </c>
      <c r="K58" s="145" t="str">
        <f>HYPERLINK("[牧场甜心.xlsx]产品!B44",产品!$C$44)</f>
        <v>浓厚骆驼奶</v>
      </c>
      <c r="L58" s="145" t="str">
        <f>HYPERLINK("[牧场甜心.xlsx]产品!B44",产品!$C$44)</f>
        <v>浓厚骆驼奶</v>
      </c>
      <c r="M58" s="145" t="str">
        <f>HYPERLINK("[牧场甜心.xlsx]产品!B44",产品!$C$44)</f>
        <v>浓厚骆驼奶</v>
      </c>
      <c r="N58" s="316" t="s">
        <v>115</v>
      </c>
      <c r="O58" s="737">
        <v>0.4</v>
      </c>
      <c r="P58" s="737">
        <v>0.5</v>
      </c>
      <c r="Q58" s="737">
        <v>0.7</v>
      </c>
      <c r="R58" s="311">
        <v>394</v>
      </c>
      <c r="S58" s="311">
        <v>788</v>
      </c>
      <c r="T58" s="312">
        <f t="shared" si="3"/>
        <v>3</v>
      </c>
      <c r="U58" s="312">
        <v>210</v>
      </c>
      <c r="V58" s="312">
        <f t="shared" si="0"/>
        <v>578</v>
      </c>
      <c r="W58" s="311">
        <f t="shared" si="4"/>
        <v>184</v>
      </c>
      <c r="X58" s="750">
        <f t="shared" si="5"/>
        <v>1.46700507614213</v>
      </c>
      <c r="Y58" s="312">
        <v>154</v>
      </c>
      <c r="Z58" s="311">
        <v>30</v>
      </c>
      <c r="AA58" s="313">
        <v>6</v>
      </c>
      <c r="AB58" s="755" t="s">
        <v>817</v>
      </c>
      <c r="AC58" s="339"/>
      <c r="AD58" s="339"/>
      <c r="AE58" s="339"/>
    </row>
    <row r="59" s="140" customFormat="1" spans="1:31">
      <c r="A59" s="302" t="s">
        <v>697</v>
      </c>
      <c r="B59" s="152" t="str">
        <f>HYPERLINK("[牧场甜心.xlsx]产品!C59",产品!$C$59)</f>
        <v>雷托雷托蛋黄酱</v>
      </c>
      <c r="C59" s="152" t="s">
        <v>727</v>
      </c>
      <c r="D59" s="315" t="s">
        <v>260</v>
      </c>
      <c r="E59" s="316"/>
      <c r="F59" s="316"/>
      <c r="G59" s="316"/>
      <c r="H59" s="316"/>
      <c r="I59" s="735" t="str">
        <f>HYPERLINK("[牧场甜心.xlsx]产品!B54",产品!$C$54)</f>
        <v>大自然之恩惠鸡蛋</v>
      </c>
      <c r="J59" s="736" t="s">
        <v>287</v>
      </c>
      <c r="K59" s="145" t="str">
        <f>HYPERLINK("[牧场甜心.xlsx]产品!B54",产品!$C$54)</f>
        <v>大自然之恩惠鸡蛋</v>
      </c>
      <c r="L59" s="145" t="str">
        <f>HYPERLINK("[牧场甜心.xlsx]产品!B54",产品!$C$54)</f>
        <v>大自然之恩惠鸡蛋</v>
      </c>
      <c r="M59" s="145" t="str">
        <f>HYPERLINK("[牧场甜心.xlsx]产品!B54",产品!$C$54)</f>
        <v>大自然之恩惠鸡蛋</v>
      </c>
      <c r="N59" s="316" t="s">
        <v>94</v>
      </c>
      <c r="O59" s="737">
        <v>0.85</v>
      </c>
      <c r="P59" s="737">
        <v>0.95</v>
      </c>
      <c r="Q59" s="737">
        <v>0.95</v>
      </c>
      <c r="R59" s="311">
        <v>445</v>
      </c>
      <c r="S59" s="311">
        <v>890</v>
      </c>
      <c r="T59" s="312">
        <f t="shared" si="3"/>
        <v>3</v>
      </c>
      <c r="U59" s="312">
        <v>348</v>
      </c>
      <c r="V59" s="312">
        <f t="shared" si="0"/>
        <v>542</v>
      </c>
      <c r="W59" s="311">
        <f t="shared" si="4"/>
        <v>97</v>
      </c>
      <c r="X59" s="750">
        <f t="shared" si="5"/>
        <v>1.21797752808989</v>
      </c>
      <c r="Y59" s="312">
        <v>94</v>
      </c>
      <c r="Z59" s="311">
        <v>28</v>
      </c>
      <c r="AA59" s="313">
        <v>6</v>
      </c>
      <c r="AB59" s="755" t="s">
        <v>817</v>
      </c>
      <c r="AC59" s="339"/>
      <c r="AD59" s="339"/>
      <c r="AE59" s="339"/>
    </row>
    <row r="60" s="140" customFormat="1" spans="1:31">
      <c r="A60" s="302" t="s">
        <v>802</v>
      </c>
      <c r="B60" s="152" t="str">
        <f>HYPERLINK("[牧场甜心.xlsx]产品!C60",产品!$C$60)</f>
        <v>王国烤鱼</v>
      </c>
      <c r="C60" s="152" t="s">
        <v>715</v>
      </c>
      <c r="D60" s="315" t="s">
        <v>260</v>
      </c>
      <c r="E60" s="316"/>
      <c r="F60" s="316" t="s">
        <v>14</v>
      </c>
      <c r="G60" s="316"/>
      <c r="H60" s="316"/>
      <c r="I60" s="735" t="str">
        <f>HYPERLINK("[牧场甜心.xlsx]产品!B248",产品!$C$248)</f>
        <v>称霸海洋的中型鱼</v>
      </c>
      <c r="J60" s="736" t="s">
        <v>287</v>
      </c>
      <c r="K60" s="145" t="str">
        <f>HYPERLINK("[牧场甜心.xlsx]产品!B248",产品!$C$248)</f>
        <v>称霸海洋的中型鱼</v>
      </c>
      <c r="L60" s="145" t="str">
        <f>HYPERLINK("[牧场甜心.xlsx]产品!B244",产品!$C$244)</f>
        <v>高级王国之油</v>
      </c>
      <c r="M60" s="145" t="str">
        <f>HYPERLINK("[牧场甜心.xlsx]产品!B46",产品!$C$46)</f>
        <v>伊什沃尔德黄油</v>
      </c>
      <c r="N60" s="316" t="s">
        <v>102</v>
      </c>
      <c r="O60" s="737">
        <v>0.8</v>
      </c>
      <c r="P60" s="737">
        <v>0.9</v>
      </c>
      <c r="Q60" s="737">
        <v>0.99</v>
      </c>
      <c r="R60" s="311">
        <v>1233</v>
      </c>
      <c r="S60" s="311">
        <v>2466</v>
      </c>
      <c r="T60" s="312">
        <f t="shared" si="3"/>
        <v>3</v>
      </c>
      <c r="U60" s="312">
        <v>297</v>
      </c>
      <c r="V60" s="312">
        <f t="shared" si="0"/>
        <v>2169</v>
      </c>
      <c r="W60" s="311">
        <f t="shared" si="4"/>
        <v>936</v>
      </c>
      <c r="X60" s="750">
        <f t="shared" si="5"/>
        <v>1.75912408759124</v>
      </c>
      <c r="Y60" s="312">
        <v>98</v>
      </c>
      <c r="Z60" s="311">
        <v>32</v>
      </c>
      <c r="AA60" s="313">
        <v>9</v>
      </c>
      <c r="AB60" s="755" t="s">
        <v>794</v>
      </c>
      <c r="AC60" s="339"/>
      <c r="AD60" s="339"/>
      <c r="AE60" s="339"/>
    </row>
    <row r="61" s="140" customFormat="1" spans="1:31">
      <c r="A61" s="302" t="s">
        <v>786</v>
      </c>
      <c r="B61" s="152" t="str">
        <f>HYPERLINK("[牧场甜心.xlsx]产品!C61",产品!$C$61)</f>
        <v>花与植物的绿色沙拉</v>
      </c>
      <c r="C61" s="152" t="s">
        <v>937</v>
      </c>
      <c r="D61" s="315" t="s">
        <v>260</v>
      </c>
      <c r="E61" s="316" t="s">
        <v>7</v>
      </c>
      <c r="F61" s="316" t="s">
        <v>14</v>
      </c>
      <c r="G61" s="316"/>
      <c r="H61" s="316"/>
      <c r="I61" s="735" t="str">
        <f>HYPERLINK("[牧场甜心.xlsx]产品!B32",产品!$C$32)</f>
        <v>王国水果沙拉</v>
      </c>
      <c r="J61" s="736" t="s">
        <v>287</v>
      </c>
      <c r="K61" s="145" t="str">
        <f>HYPERLINK("[牧场甜心.xlsx]产品!B243",产品!$C$243)</f>
        <v>爱娜温花</v>
      </c>
      <c r="L61" s="145" t="str">
        <f>HYPERLINK("[牧场甜心.xlsx]产品!B257",产品!$C$257)</f>
        <v>海洋菜园的万能蔬菜</v>
      </c>
      <c r="M61" s="145" t="str">
        <f>HYPERLINK("[牧场甜心.xlsx]产品!B59",产品!$C$59)</f>
        <v>雷托雷托蛋黄酱</v>
      </c>
      <c r="N61" s="316" t="s">
        <v>94</v>
      </c>
      <c r="O61" s="737">
        <v>0.8</v>
      </c>
      <c r="P61" s="737">
        <v>0.9</v>
      </c>
      <c r="Q61" s="737">
        <v>0.99</v>
      </c>
      <c r="R61" s="311">
        <v>349</v>
      </c>
      <c r="S61" s="311">
        <v>698</v>
      </c>
      <c r="T61" s="312">
        <f t="shared" si="3"/>
        <v>3</v>
      </c>
      <c r="U61" s="312">
        <v>675</v>
      </c>
      <c r="V61" s="312">
        <f t="shared" si="0"/>
        <v>23</v>
      </c>
      <c r="W61" s="311">
        <f t="shared" si="4"/>
        <v>-326</v>
      </c>
      <c r="X61" s="750">
        <f t="shared" si="5"/>
        <v>0.0659025787965616</v>
      </c>
      <c r="Y61" s="312">
        <v>93</v>
      </c>
      <c r="Z61" s="311">
        <v>35</v>
      </c>
      <c r="AA61" s="313">
        <v>8</v>
      </c>
      <c r="AB61" s="755" t="s">
        <v>817</v>
      </c>
      <c r="AC61" s="339"/>
      <c r="AD61" s="339"/>
      <c r="AE61" s="339"/>
    </row>
    <row r="62" s="140" customFormat="1" ht="22.5" spans="1:31">
      <c r="A62" s="365" t="s">
        <v>787</v>
      </c>
      <c r="B62" s="153" t="str">
        <f>HYPERLINK("[牧场甜心.xlsx]产品!C62",产品!$C$62)</f>
        <v>蓝色果冻包子</v>
      </c>
      <c r="C62" s="153" t="s">
        <v>462</v>
      </c>
      <c r="D62" s="553" t="s">
        <v>260</v>
      </c>
      <c r="E62" s="321" t="s">
        <v>28</v>
      </c>
      <c r="F62" s="321" t="s">
        <v>28</v>
      </c>
      <c r="G62" s="321" t="s">
        <v>28</v>
      </c>
      <c r="H62" s="321" t="s">
        <v>7</v>
      </c>
      <c r="I62" s="738" t="str">
        <f>HYPERLINK("[牧场甜心.xlsx]产品!B42",产品!$C$42)</f>
        <v>牧场芝士包子</v>
      </c>
      <c r="J62" s="739" t="s">
        <v>287</v>
      </c>
      <c r="K62" s="148" t="str">
        <f>HYPERLINK("[牧场甜心.xlsx]产品!B42",产品!$C$42)</f>
        <v>牧场芝士包子</v>
      </c>
      <c r="L62" s="148" t="str">
        <f>HYPERLINK("[牧场甜心.xlsx]产品!B210",产品!$C$210)</f>
        <v>果冻怪的体液</v>
      </c>
      <c r="M62" s="148" t="str">
        <f>HYPERLINK("[牧场甜心.xlsx]产品!B116",产品!$C$116)</f>
        <v>伊什浆果</v>
      </c>
      <c r="N62" s="321"/>
      <c r="O62" s="740">
        <v>0.25</v>
      </c>
      <c r="P62" s="740">
        <v>0.35</v>
      </c>
      <c r="Q62" s="740">
        <v>0.75</v>
      </c>
      <c r="R62" s="317">
        <v>387</v>
      </c>
      <c r="S62" s="317">
        <v>774</v>
      </c>
      <c r="T62" s="318">
        <f t="shared" si="3"/>
        <v>3</v>
      </c>
      <c r="U62" s="318">
        <v>112</v>
      </c>
      <c r="V62" s="318">
        <f t="shared" si="0"/>
        <v>662</v>
      </c>
      <c r="W62" s="317">
        <f t="shared" si="4"/>
        <v>275</v>
      </c>
      <c r="X62" s="751">
        <f t="shared" si="5"/>
        <v>1.71059431524548</v>
      </c>
      <c r="Y62" s="318">
        <v>190</v>
      </c>
      <c r="Z62" s="317">
        <v>25</v>
      </c>
      <c r="AA62" s="319">
        <v>6</v>
      </c>
      <c r="AB62" s="756" t="s">
        <v>817</v>
      </c>
      <c r="AC62" s="342"/>
      <c r="AD62" s="342"/>
      <c r="AE62" s="342"/>
    </row>
    <row r="63" s="140" customFormat="1" ht="22.5" spans="1:31">
      <c r="A63" s="298" t="s">
        <v>665</v>
      </c>
      <c r="B63" s="156" t="str">
        <f>HYPERLINK("[牧场甜心.xlsx]产品!C63",产品!$C$63)</f>
        <v>极品山羊奶</v>
      </c>
      <c r="C63" s="155" t="s">
        <v>525</v>
      </c>
      <c r="D63" s="326" t="s">
        <v>274</v>
      </c>
      <c r="E63" s="331"/>
      <c r="F63" s="331" t="s">
        <v>14</v>
      </c>
      <c r="G63" s="331"/>
      <c r="H63" s="331"/>
      <c r="I63" s="741" t="str">
        <f>HYPERLINK("[牧场甜心.xlsx]动物!A55",动物!$B$55)</f>
        <v>亚蒙黑山羊</v>
      </c>
      <c r="J63" s="742" t="s">
        <v>287</v>
      </c>
      <c r="K63" s="141" t="str">
        <f>HYPERLINK("[牧场甜心.xlsx]产品!B43",产品!$C$43)</f>
        <v>大自然的山羊奶</v>
      </c>
      <c r="L63" s="141" t="str">
        <f>HYPERLINK("[牧场甜心.xlsx]产品!B43",产品!$C$43)</f>
        <v>大自然的山羊奶</v>
      </c>
      <c r="M63" s="141" t="str">
        <f>HYPERLINK("[牧场甜心.xlsx]产品!B43",产品!$C$43)</f>
        <v>大自然的山羊奶</v>
      </c>
      <c r="N63" s="326"/>
      <c r="O63" s="743">
        <v>0.5</v>
      </c>
      <c r="P63" s="743">
        <v>0.6</v>
      </c>
      <c r="Q63" s="743">
        <v>0.8</v>
      </c>
      <c r="R63" s="329">
        <v>250</v>
      </c>
      <c r="S63" s="329">
        <v>500</v>
      </c>
      <c r="T63" s="323">
        <f t="shared" si="3"/>
        <v>3</v>
      </c>
      <c r="U63" s="323">
        <v>222</v>
      </c>
      <c r="V63" s="323">
        <f t="shared" si="0"/>
        <v>278</v>
      </c>
      <c r="W63" s="329">
        <f t="shared" si="4"/>
        <v>28</v>
      </c>
      <c r="X63" s="752">
        <f t="shared" si="5"/>
        <v>1.112</v>
      </c>
      <c r="Y63" s="323">
        <v>312</v>
      </c>
      <c r="Z63" s="329">
        <v>56</v>
      </c>
      <c r="AA63" s="324">
        <v>14</v>
      </c>
      <c r="AB63" s="757" t="s">
        <v>642</v>
      </c>
      <c r="AC63" s="349" t="s">
        <v>763</v>
      </c>
      <c r="AD63" s="349" t="s">
        <v>764</v>
      </c>
      <c r="AE63" s="350"/>
    </row>
    <row r="64" s="140" customFormat="1" spans="1:31">
      <c r="A64" s="295" t="s">
        <v>620</v>
      </c>
      <c r="B64" s="156" t="str">
        <f>HYPERLINK("[牧场甜心.xlsx]产品!C64",产品!$C$64)</f>
        <v>极品骆驼奶</v>
      </c>
      <c r="C64" s="156" t="s">
        <v>593</v>
      </c>
      <c r="D64" s="315" t="s">
        <v>274</v>
      </c>
      <c r="E64" s="316"/>
      <c r="F64" s="316"/>
      <c r="G64" s="316" t="s">
        <v>14</v>
      </c>
      <c r="H64" s="316"/>
      <c r="I64" s="735" t="str">
        <f>HYPERLINK("[牧场甜心.xlsx]动物!A77",动物!$B$77)</f>
        <v>ラマ骆驼</v>
      </c>
      <c r="J64" s="736" t="s">
        <v>287</v>
      </c>
      <c r="K64" s="145" t="str">
        <f>HYPERLINK("[牧场甜心.xlsx]产品!B44",产品!$C$44)</f>
        <v>浓厚骆驼奶</v>
      </c>
      <c r="L64" s="145" t="str">
        <f>HYPERLINK("[牧场甜心.xlsx]产品!B44",产品!$C$44)</f>
        <v>浓厚骆驼奶</v>
      </c>
      <c r="M64" s="145" t="str">
        <f>HYPERLINK("[牧场甜心.xlsx]产品!B44",产品!$C$44)</f>
        <v>浓厚骆驼奶</v>
      </c>
      <c r="N64" s="315"/>
      <c r="O64" s="737">
        <v>0.35</v>
      </c>
      <c r="P64" s="737">
        <v>0.45</v>
      </c>
      <c r="Q64" s="737">
        <v>0.65</v>
      </c>
      <c r="R64" s="311">
        <v>264</v>
      </c>
      <c r="S64" s="311">
        <v>528</v>
      </c>
      <c r="T64" s="312">
        <f t="shared" si="3"/>
        <v>3</v>
      </c>
      <c r="U64" s="312">
        <v>210</v>
      </c>
      <c r="V64" s="312">
        <f t="shared" si="0"/>
        <v>318</v>
      </c>
      <c r="W64" s="311">
        <f t="shared" si="4"/>
        <v>54</v>
      </c>
      <c r="X64" s="750">
        <f t="shared" si="5"/>
        <v>1.20454545454545</v>
      </c>
      <c r="Y64" s="312">
        <v>297</v>
      </c>
      <c r="Z64" s="311">
        <v>45</v>
      </c>
      <c r="AA64" s="313">
        <v>14</v>
      </c>
      <c r="AB64" s="755" t="s">
        <v>642</v>
      </c>
      <c r="AC64" s="338" t="s">
        <v>777</v>
      </c>
      <c r="AD64" s="339"/>
      <c r="AE64" s="339"/>
    </row>
    <row r="65" s="140" customFormat="1" spans="1:31">
      <c r="A65" s="295" t="s">
        <v>658</v>
      </c>
      <c r="B65" s="156" t="str">
        <f>HYPERLINK("[牧场甜心.xlsx]产品!C65",产品!$C$65)</f>
        <v>雷托雷托黄油</v>
      </c>
      <c r="C65" s="156" t="s">
        <v>766</v>
      </c>
      <c r="D65" s="315" t="s">
        <v>274</v>
      </c>
      <c r="E65" s="316"/>
      <c r="F65" s="316"/>
      <c r="G65" s="316"/>
      <c r="H65" s="316"/>
      <c r="I65" s="735" t="str">
        <f>HYPERLINK("[牧场甜心.xlsx]产品!B53",产品!$C$53)</f>
        <v>大自然之恩惠牛奶</v>
      </c>
      <c r="J65" s="736" t="s">
        <v>287</v>
      </c>
      <c r="K65" s="145" t="str">
        <f>HYPERLINK("[牧场甜心.xlsx]产品!B53",产品!$C$53)</f>
        <v>大自然之恩惠牛奶</v>
      </c>
      <c r="L65" s="145" t="str">
        <f>HYPERLINK("[牧场甜心.xlsx]产品!B53",产品!$C$53)</f>
        <v>大自然之恩惠牛奶</v>
      </c>
      <c r="M65" s="145" t="str">
        <f>HYPERLINK("[牧场甜心.xlsx]产品!B53",产品!$C$53)</f>
        <v>大自然之恩惠牛奶</v>
      </c>
      <c r="N65" s="316" t="s">
        <v>91</v>
      </c>
      <c r="O65" s="737">
        <v>0.65</v>
      </c>
      <c r="P65" s="737">
        <v>0.75</v>
      </c>
      <c r="Q65" s="737">
        <v>0.75</v>
      </c>
      <c r="R65" s="311">
        <v>850</v>
      </c>
      <c r="S65" s="311">
        <v>1700</v>
      </c>
      <c r="T65" s="312">
        <f t="shared" si="3"/>
        <v>3</v>
      </c>
      <c r="U65" s="312">
        <v>453</v>
      </c>
      <c r="V65" s="312">
        <f t="shared" si="0"/>
        <v>1247</v>
      </c>
      <c r="W65" s="311">
        <f t="shared" si="4"/>
        <v>397</v>
      </c>
      <c r="X65" s="750">
        <f t="shared" si="5"/>
        <v>1.46705882352941</v>
      </c>
      <c r="Y65" s="312">
        <v>147</v>
      </c>
      <c r="Z65" s="311">
        <v>58</v>
      </c>
      <c r="AA65" s="313">
        <v>12</v>
      </c>
      <c r="AB65" s="755" t="s">
        <v>817</v>
      </c>
      <c r="AC65" s="338" t="s">
        <v>977</v>
      </c>
      <c r="AD65" s="339"/>
      <c r="AE65" s="339"/>
    </row>
    <row r="66" s="140" customFormat="1" spans="1:31">
      <c r="A66" s="295" t="s">
        <v>645</v>
      </c>
      <c r="B66" s="156" t="str">
        <f>HYPERLINK("[牧场甜心.xlsx]产品!C66",产品!$C$66)</f>
        <v>海洋套餐</v>
      </c>
      <c r="C66" s="156" t="s">
        <v>943</v>
      </c>
      <c r="D66" s="315" t="s">
        <v>274</v>
      </c>
      <c r="E66" s="316"/>
      <c r="F66" s="316" t="s">
        <v>14</v>
      </c>
      <c r="G66" s="316"/>
      <c r="H66" s="316"/>
      <c r="I66" s="735" t="str">
        <f>HYPERLINK("[牧场甜心.xlsx]产品!B52",产品!$C$52)</f>
        <v>朝一牧场定食・改</v>
      </c>
      <c r="J66" s="736" t="s">
        <v>287</v>
      </c>
      <c r="K66" s="145" t="str">
        <f>HYPERLINK("[牧场甜心.xlsx]产品!B55",产品!$C$55)</f>
        <v>伊什沃尔德瑞士卷</v>
      </c>
      <c r="L66" s="145" t="str">
        <f>HYPERLINK("[牧场甜心.xlsx]产品!B60",产品!$C$60)</f>
        <v>王国烤鱼</v>
      </c>
      <c r="M66" s="145" t="str">
        <f>HYPERLINK("[牧场甜心.xlsx]产品!B155",产品!$C$155)</f>
        <v>王国香草奶茶</v>
      </c>
      <c r="N66" s="316" t="s">
        <v>87</v>
      </c>
      <c r="O66" s="737">
        <v>0.8</v>
      </c>
      <c r="P66" s="737">
        <v>0.9</v>
      </c>
      <c r="Q66" s="737">
        <v>0.99</v>
      </c>
      <c r="R66" s="311">
        <v>1001</v>
      </c>
      <c r="S66" s="311">
        <v>2002</v>
      </c>
      <c r="T66" s="312">
        <f t="shared" si="3"/>
        <v>3</v>
      </c>
      <c r="U66" s="312">
        <v>2234</v>
      </c>
      <c r="V66" s="312">
        <f t="shared" si="0"/>
        <v>-232</v>
      </c>
      <c r="W66" s="311">
        <f t="shared" si="4"/>
        <v>-1233</v>
      </c>
      <c r="X66" s="750">
        <f t="shared" si="5"/>
        <v>-0.231768231768232</v>
      </c>
      <c r="Y66" s="312">
        <v>148</v>
      </c>
      <c r="Z66" s="311">
        <v>45</v>
      </c>
      <c r="AA66" s="313">
        <v>14</v>
      </c>
      <c r="AB66" s="755" t="s">
        <v>642</v>
      </c>
      <c r="AC66" s="338" t="s">
        <v>983</v>
      </c>
      <c r="AD66" s="339"/>
      <c r="AE66" s="339"/>
    </row>
    <row r="67" s="140" customFormat="1" spans="1:31">
      <c r="A67" s="295" t="s">
        <v>630</v>
      </c>
      <c r="B67" s="156" t="str">
        <f>HYPERLINK("[牧场甜心.xlsx]产品!C67",产品!$C$67)</f>
        <v>高级奶油可乐饼</v>
      </c>
      <c r="C67" s="156" t="s">
        <v>767</v>
      </c>
      <c r="D67" s="315" t="s">
        <v>274</v>
      </c>
      <c r="E67" s="316"/>
      <c r="F67" s="316"/>
      <c r="G67" s="316"/>
      <c r="H67" s="316" t="s">
        <v>14</v>
      </c>
      <c r="I67" s="735" t="str">
        <f>HYPERLINK("[牧场甜心.xlsx]产品!B53",产品!$C$53)</f>
        <v>大自然之恩惠牛奶</v>
      </c>
      <c r="J67" s="736" t="s">
        <v>287</v>
      </c>
      <c r="K67" s="145" t="str">
        <f>HYPERLINK("[牧场甜心.xlsx]产品!B37",产品!$C$37)</f>
        <v>奶油蔬菜可乐饼</v>
      </c>
      <c r="L67" s="145" t="str">
        <f>HYPERLINK("[牧场甜心.xlsx]产品!B53",产品!$C$53)</f>
        <v>大自然之恩惠牛奶</v>
      </c>
      <c r="M67" s="145" t="str">
        <f>HYPERLINK("[牧场甜心.xlsx]产品!B274",产品!$C$274)</f>
        <v>雷托雷托牧场的油</v>
      </c>
      <c r="N67" s="316"/>
      <c r="O67" s="737">
        <v>0.65</v>
      </c>
      <c r="P67" s="737">
        <v>0.75</v>
      </c>
      <c r="Q67" s="737">
        <v>0.95</v>
      </c>
      <c r="R67" s="311">
        <v>1290</v>
      </c>
      <c r="S67" s="311">
        <v>2580</v>
      </c>
      <c r="T67" s="312">
        <f t="shared" si="3"/>
        <v>3</v>
      </c>
      <c r="U67" s="312">
        <v>493</v>
      </c>
      <c r="V67" s="312">
        <f t="shared" si="0"/>
        <v>2087</v>
      </c>
      <c r="W67" s="311">
        <f t="shared" si="4"/>
        <v>797</v>
      </c>
      <c r="X67" s="750">
        <f t="shared" si="5"/>
        <v>1.61782945736434</v>
      </c>
      <c r="Y67" s="312">
        <v>157</v>
      </c>
      <c r="Z67" s="311">
        <v>42</v>
      </c>
      <c r="AA67" s="313">
        <v>10</v>
      </c>
      <c r="AB67" s="755" t="s">
        <v>642</v>
      </c>
      <c r="AC67" s="339"/>
      <c r="AD67" s="339"/>
      <c r="AE67" s="339"/>
    </row>
    <row r="68" s="140" customFormat="1" spans="1:31">
      <c r="A68" s="295" t="s">
        <v>674</v>
      </c>
      <c r="B68" s="156" t="str">
        <f>HYPERLINK("[牧场甜心.xlsx]产品!C68",产品!$C$68)</f>
        <v>骆驼牛奶鸡蛋羹</v>
      </c>
      <c r="C68" s="156" t="s">
        <v>989</v>
      </c>
      <c r="D68" s="315" t="s">
        <v>274</v>
      </c>
      <c r="E68" s="316"/>
      <c r="F68" s="316"/>
      <c r="G68" s="316"/>
      <c r="H68" s="316" t="s">
        <v>14</v>
      </c>
      <c r="I68" s="735" t="str">
        <f>HYPERLINK("[牧场甜心.xlsx]产品!B51",产品!$C$51)</f>
        <v>芝士奶茶碗蒸</v>
      </c>
      <c r="J68" s="736" t="s">
        <v>287</v>
      </c>
      <c r="K68" s="145" t="str">
        <f>HYPERLINK("[牧场甜心.xlsx]产品!B6",产品!$C$6)</f>
        <v>王国乡村面包</v>
      </c>
      <c r="L68" s="145" t="str">
        <f>HYPERLINK("[牧场甜心.xlsx]产品!B64",产品!$C$64)</f>
        <v>极品骆驼奶</v>
      </c>
      <c r="M68" s="145" t="str">
        <f>HYPERLINK("[牧场甜心.xlsx]产品!B214",产品!$C$214)</f>
        <v>法希米亚草</v>
      </c>
      <c r="N68" s="316" t="s">
        <v>91</v>
      </c>
      <c r="O68" s="737">
        <v>0.4</v>
      </c>
      <c r="P68" s="737">
        <v>0.5</v>
      </c>
      <c r="Q68" s="737">
        <v>0.7</v>
      </c>
      <c r="R68" s="311">
        <v>983</v>
      </c>
      <c r="S68" s="311">
        <v>1966</v>
      </c>
      <c r="T68" s="312">
        <f t="shared" si="3"/>
        <v>3</v>
      </c>
      <c r="U68" s="312">
        <v>279</v>
      </c>
      <c r="V68" s="312">
        <f t="shared" ref="V68:V131" si="6">S68-U68</f>
        <v>1687</v>
      </c>
      <c r="W68" s="311">
        <f t="shared" si="4"/>
        <v>704</v>
      </c>
      <c r="X68" s="750">
        <f t="shared" si="5"/>
        <v>1.71617497456765</v>
      </c>
      <c r="Y68" s="312">
        <v>153</v>
      </c>
      <c r="Z68" s="311">
        <v>59</v>
      </c>
      <c r="AA68" s="313">
        <v>11</v>
      </c>
      <c r="AB68" s="755" t="s">
        <v>642</v>
      </c>
      <c r="AC68" s="339"/>
      <c r="AD68" s="339"/>
      <c r="AE68" s="339"/>
    </row>
    <row r="69" s="140" customFormat="1" spans="1:31">
      <c r="A69" s="295" t="s">
        <v>661</v>
      </c>
      <c r="B69" s="156" t="str">
        <f>HYPERLINK("[牧场甜心.xlsx]产品!C69",产品!$C$69)</f>
        <v>帕尔雪三明治</v>
      </c>
      <c r="C69" s="156" t="s">
        <v>954</v>
      </c>
      <c r="D69" s="315" t="s">
        <v>274</v>
      </c>
      <c r="E69" s="316"/>
      <c r="F69" s="316"/>
      <c r="G69" s="316"/>
      <c r="H69" s="316"/>
      <c r="I69" s="735" t="str">
        <f>HYPERLINK("[牧场甜心.xlsx]产品!B47",产品!$C$47)</f>
        <v>水果三明治</v>
      </c>
      <c r="J69" s="736" t="s">
        <v>287</v>
      </c>
      <c r="K69" s="145" t="str">
        <f>HYPERLINK("[牧场甜心.xlsx]产品!B47",产品!$C$47)</f>
        <v>水果三明治</v>
      </c>
      <c r="L69" s="145" t="str">
        <f>HYPERLINK("[牧场甜心.xlsx]产品!B257",产品!$C$257)</f>
        <v>海洋菜园的万能蔬菜</v>
      </c>
      <c r="M69" s="145" t="str">
        <f>HYPERLINK("[牧场甜心.xlsx]产品!B255",产品!$C$255)</f>
        <v>盛开在霍尔特的花</v>
      </c>
      <c r="N69" s="316" t="s">
        <v>94</v>
      </c>
      <c r="O69" s="737">
        <v>0.75</v>
      </c>
      <c r="P69" s="737">
        <v>0.85</v>
      </c>
      <c r="Q69" s="737">
        <v>0.85</v>
      </c>
      <c r="R69" s="311">
        <v>902</v>
      </c>
      <c r="S69" s="311">
        <v>1804</v>
      </c>
      <c r="T69" s="312">
        <f t="shared" ref="T69:T132" si="7">COUNTIF(K69:M69,"*")</f>
        <v>3</v>
      </c>
      <c r="U69" s="312">
        <v>526</v>
      </c>
      <c r="V69" s="312">
        <f t="shared" si="6"/>
        <v>1278</v>
      </c>
      <c r="W69" s="311">
        <f t="shared" si="4"/>
        <v>376</v>
      </c>
      <c r="X69" s="750">
        <f t="shared" si="5"/>
        <v>1.41685144124169</v>
      </c>
      <c r="Y69" s="312">
        <v>155</v>
      </c>
      <c r="Z69" s="311">
        <v>51</v>
      </c>
      <c r="AA69" s="313">
        <v>15</v>
      </c>
      <c r="AB69" s="755" t="s">
        <v>642</v>
      </c>
      <c r="AC69" s="339"/>
      <c r="AD69" s="339"/>
      <c r="AE69" s="339"/>
    </row>
    <row r="70" s="140" customFormat="1" spans="1:31">
      <c r="A70" s="295" t="s">
        <v>679</v>
      </c>
      <c r="B70" s="156" t="str">
        <f>HYPERLINK("[牧场甜心.xlsx]产品!C70",产品!$C$70)</f>
        <v>奶牛奶的山羊</v>
      </c>
      <c r="C70" s="156" t="s">
        <v>987</v>
      </c>
      <c r="D70" s="315" t="s">
        <v>274</v>
      </c>
      <c r="E70" s="316"/>
      <c r="F70" s="316" t="s">
        <v>14</v>
      </c>
      <c r="G70" s="316"/>
      <c r="H70" s="316"/>
      <c r="I70" s="735" t="str">
        <f>HYPERLINK("[牧场甜心.xlsx]产品!B63",产品!$C$63)</f>
        <v>极品山羊奶</v>
      </c>
      <c r="J70" s="736" t="s">
        <v>287</v>
      </c>
      <c r="K70" s="145" t="str">
        <f>HYPERLINK("[牧场甜心.xlsx]产品!B209",产品!$C$209)</f>
        <v>山中的王国菌菇</v>
      </c>
      <c r="L70" s="145" t="str">
        <f>HYPERLINK("[牧场甜心.xlsx]产品!B63",产品!$C$63)</f>
        <v>极品山羊奶</v>
      </c>
      <c r="M70" s="145" t="str">
        <f>HYPERLINK("[牧场甜心.xlsx]产品!B143",产品!$C$143)</f>
        <v>梅洛水</v>
      </c>
      <c r="N70" s="316"/>
      <c r="O70" s="737">
        <v>0.6</v>
      </c>
      <c r="P70" s="737">
        <v>0.7</v>
      </c>
      <c r="Q70" s="737">
        <v>0.9</v>
      </c>
      <c r="R70" s="311">
        <v>985</v>
      </c>
      <c r="S70" s="311">
        <v>1970</v>
      </c>
      <c r="T70" s="312">
        <f t="shared" si="7"/>
        <v>3</v>
      </c>
      <c r="U70" s="312">
        <v>335</v>
      </c>
      <c r="V70" s="312">
        <f t="shared" si="6"/>
        <v>1635</v>
      </c>
      <c r="W70" s="311">
        <f t="shared" si="4"/>
        <v>650</v>
      </c>
      <c r="X70" s="750">
        <f t="shared" si="5"/>
        <v>1.65989847715736</v>
      </c>
      <c r="Y70" s="312">
        <v>154</v>
      </c>
      <c r="Z70" s="311">
        <v>51</v>
      </c>
      <c r="AA70" s="313">
        <v>10</v>
      </c>
      <c r="AB70" s="755" t="s">
        <v>642</v>
      </c>
      <c r="AC70" s="339"/>
      <c r="AD70" s="339"/>
      <c r="AE70" s="339"/>
    </row>
    <row r="71" s="140" customFormat="1" spans="1:31">
      <c r="A71" s="295" t="s">
        <v>759</v>
      </c>
      <c r="B71" s="156" t="str">
        <f>HYPERLINK("[牧场甜心.xlsx]产品!C71",产品!$C$71)</f>
        <v>王国水松钥匙奶汁烤菜</v>
      </c>
      <c r="C71" s="156" t="s">
        <v>933</v>
      </c>
      <c r="D71" s="315" t="s">
        <v>274</v>
      </c>
      <c r="E71" s="316"/>
      <c r="F71" s="316" t="s">
        <v>28</v>
      </c>
      <c r="G71" s="316"/>
      <c r="H71" s="316" t="s">
        <v>7</v>
      </c>
      <c r="I71" s="735" t="str">
        <f>HYPERLINK("[牧场甜心.xlsx]产品!B274",产品!$C$274)</f>
        <v>雷托雷托牧场的油</v>
      </c>
      <c r="J71" s="736" t="s">
        <v>287</v>
      </c>
      <c r="K71" s="145" t="str">
        <f>HYPERLINK("[牧场甜心.xlsx]产品!B257",产品!$C$257)</f>
        <v>海洋菜园的万能蔬菜</v>
      </c>
      <c r="L71" s="145" t="str">
        <f>HYPERLINK("[牧场甜心.xlsx]产品!B46",产品!$C$46)</f>
        <v>伊什沃尔德黄油</v>
      </c>
      <c r="M71" s="145" t="str">
        <f>HYPERLINK("[牧场甜心.xlsx]产品!B274",产品!$C$274)</f>
        <v>雷托雷托牧场的油</v>
      </c>
      <c r="N71" s="316" t="s">
        <v>112</v>
      </c>
      <c r="O71" s="737">
        <v>0.9</v>
      </c>
      <c r="P71" s="737">
        <v>0.99</v>
      </c>
      <c r="Q71" s="737">
        <v>0.99</v>
      </c>
      <c r="R71" s="311">
        <v>528</v>
      </c>
      <c r="S71" s="311">
        <v>1056</v>
      </c>
      <c r="T71" s="312">
        <f t="shared" si="7"/>
        <v>3</v>
      </c>
      <c r="U71" s="312">
        <v>624</v>
      </c>
      <c r="V71" s="312">
        <f t="shared" si="6"/>
        <v>432</v>
      </c>
      <c r="W71" s="311">
        <f t="shared" si="4"/>
        <v>-96</v>
      </c>
      <c r="X71" s="750">
        <f t="shared" si="5"/>
        <v>0.818181818181818</v>
      </c>
      <c r="Y71" s="312">
        <v>147</v>
      </c>
      <c r="Z71" s="311">
        <v>44</v>
      </c>
      <c r="AA71" s="313">
        <v>15</v>
      </c>
      <c r="AB71" s="755" t="s">
        <v>817</v>
      </c>
      <c r="AC71" s="339"/>
      <c r="AD71" s="339"/>
      <c r="AE71" s="339"/>
    </row>
    <row r="72" s="140" customFormat="1" ht="22.5" spans="1:31">
      <c r="A72" s="296" t="s">
        <v>612</v>
      </c>
      <c r="B72" s="158" t="str">
        <f>HYPERLINK("[牧场甜心.xlsx]产品!C72",产品!$C$72)</f>
        <v>王国奶油炖菜</v>
      </c>
      <c r="C72" s="157" t="s">
        <v>977</v>
      </c>
      <c r="D72" s="553" t="s">
        <v>274</v>
      </c>
      <c r="E72" s="321" t="s">
        <v>14</v>
      </c>
      <c r="F72" s="321" t="s">
        <v>28</v>
      </c>
      <c r="G72" s="321"/>
      <c r="H72" s="321" t="s">
        <v>14</v>
      </c>
      <c r="I72" s="738" t="str">
        <f>HYPERLINK("[牧场甜心.xlsx]产品!B65",产品!$C$65)</f>
        <v>雷托雷托黄油</v>
      </c>
      <c r="J72" s="739" t="s">
        <v>287</v>
      </c>
      <c r="K72" s="148" t="str">
        <f>HYPERLINK("[牧场甜心.xlsx]产品!B53",产品!$C$53)</f>
        <v>大自然之恩惠牛奶</v>
      </c>
      <c r="L72" s="148" t="str">
        <f>HYPERLINK("[牧场甜心.xlsx]产品!B257",产品!$C$257)</f>
        <v>海洋菜园的万能蔬菜</v>
      </c>
      <c r="M72" s="148" t="str">
        <f>HYPERLINK("[牧场甜心.xlsx]产品!B248",产品!$C$248)</f>
        <v>称霸海洋的中型鱼</v>
      </c>
      <c r="N72" s="321" t="s">
        <v>91</v>
      </c>
      <c r="O72" s="740">
        <v>0.95</v>
      </c>
      <c r="P72" s="740">
        <v>0.99</v>
      </c>
      <c r="Q72" s="740">
        <v>0.99</v>
      </c>
      <c r="R72" s="317">
        <v>1307</v>
      </c>
      <c r="S72" s="317">
        <v>2614</v>
      </c>
      <c r="T72" s="318">
        <f t="shared" si="7"/>
        <v>3</v>
      </c>
      <c r="U72" s="318">
        <v>404</v>
      </c>
      <c r="V72" s="318">
        <f t="shared" si="6"/>
        <v>2210</v>
      </c>
      <c r="W72" s="317">
        <f t="shared" si="4"/>
        <v>903</v>
      </c>
      <c r="X72" s="751">
        <f t="shared" si="5"/>
        <v>1.69089517980107</v>
      </c>
      <c r="Y72" s="318">
        <v>156</v>
      </c>
      <c r="Z72" s="317">
        <v>57</v>
      </c>
      <c r="AA72" s="319">
        <v>11</v>
      </c>
      <c r="AB72" s="756" t="s">
        <v>642</v>
      </c>
      <c r="AC72" s="341" t="s">
        <v>961</v>
      </c>
      <c r="AD72" s="342"/>
      <c r="AE72" s="342"/>
    </row>
    <row r="73" s="140" customFormat="1" ht="22.5" spans="1:31">
      <c r="A73" s="298" t="s">
        <v>634</v>
      </c>
      <c r="B73" s="156" t="str">
        <f>HYPERLINK("[牧场甜心.xlsx]产品!C73",产品!$C$73)</f>
        <v>蜜莓面包</v>
      </c>
      <c r="C73" s="155" t="s">
        <v>986</v>
      </c>
      <c r="D73" s="326" t="s">
        <v>278</v>
      </c>
      <c r="E73" s="331" t="s">
        <v>14</v>
      </c>
      <c r="F73" s="331"/>
      <c r="G73" s="331"/>
      <c r="H73" s="331"/>
      <c r="I73" s="741" t="str">
        <f>HYPERLINK("[牧场甜心.xlsx]产品!B268",产品!$C$268)</f>
        <v>雷托雷托果酱组合</v>
      </c>
      <c r="J73" s="742" t="s">
        <v>287</v>
      </c>
      <c r="K73" s="141" t="str">
        <f>HYPERLINK("[牧场甜心.xlsx]产品!B55",产品!$C$55)</f>
        <v>伊什沃尔德瑞士卷</v>
      </c>
      <c r="L73" s="141" t="str">
        <f>HYPERLINK("[牧场甜心.xlsx]产品!B268",产品!$C$268)</f>
        <v>雷托雷托果酱组合</v>
      </c>
      <c r="M73" s="141" t="str">
        <f>HYPERLINK("[牧场甜心.xlsx]产品!B159",产品!$C$159)</f>
        <v>天使之蜜</v>
      </c>
      <c r="N73" s="331" t="s">
        <v>105</v>
      </c>
      <c r="O73" s="743">
        <v>0.7</v>
      </c>
      <c r="P73" s="743">
        <v>0.8</v>
      </c>
      <c r="Q73" s="743">
        <v>0.99</v>
      </c>
      <c r="R73" s="329">
        <v>1388</v>
      </c>
      <c r="S73" s="329">
        <v>2776</v>
      </c>
      <c r="T73" s="323">
        <f t="shared" si="7"/>
        <v>3</v>
      </c>
      <c r="U73" s="323">
        <v>1246</v>
      </c>
      <c r="V73" s="323">
        <f t="shared" si="6"/>
        <v>1530</v>
      </c>
      <c r="W73" s="329">
        <f t="shared" si="4"/>
        <v>142</v>
      </c>
      <c r="X73" s="752">
        <f t="shared" si="5"/>
        <v>1.10230547550432</v>
      </c>
      <c r="Y73" s="323">
        <v>218</v>
      </c>
      <c r="Z73" s="329">
        <v>149</v>
      </c>
      <c r="AA73" s="324">
        <v>17</v>
      </c>
      <c r="AB73" s="757" t="s">
        <v>817</v>
      </c>
      <c r="AC73" s="350"/>
      <c r="AD73" s="350"/>
      <c r="AE73" s="350"/>
    </row>
    <row r="74" s="140" customFormat="1" spans="1:31">
      <c r="A74" s="295" t="s">
        <v>641</v>
      </c>
      <c r="B74" s="156" t="str">
        <f>HYPERLINK("[牧场甜心.xlsx]产品!C74",产品!$C$74)</f>
        <v>美与健康的水果面包</v>
      </c>
      <c r="C74" s="156" t="s">
        <v>953</v>
      </c>
      <c r="D74" s="315" t="s">
        <v>278</v>
      </c>
      <c r="E74" s="316"/>
      <c r="F74" s="316"/>
      <c r="G74" s="316"/>
      <c r="H74" s="316"/>
      <c r="I74" s="735" t="str">
        <f>HYPERLINK("[牧场甜心.xlsx]产品!B47",产品!$C$47)</f>
        <v>水果三明治</v>
      </c>
      <c r="J74" s="736" t="s">
        <v>287</v>
      </c>
      <c r="K74" s="145" t="str">
        <f>HYPERLINK("[牧场甜心.xlsx]产品!B56",产品!$C$56)</f>
        <v>王国白吐司</v>
      </c>
      <c r="L74" s="145" t="str">
        <f>HYPERLINK("[牧场甜心.xlsx]产品!B153",产品!$C$153)</f>
        <v>王国蜜瓜</v>
      </c>
      <c r="M74" s="145" t="str">
        <f>HYPERLINK("[牧场甜心.xlsx]产品!B144",产品!$C$144)</f>
        <v>维他命果实</v>
      </c>
      <c r="N74" s="316" t="s">
        <v>91</v>
      </c>
      <c r="O74" s="737">
        <v>0.55</v>
      </c>
      <c r="P74" s="737">
        <v>0.65</v>
      </c>
      <c r="Q74" s="737">
        <v>0.65</v>
      </c>
      <c r="R74" s="311">
        <v>1836</v>
      </c>
      <c r="S74" s="311">
        <v>3672</v>
      </c>
      <c r="T74" s="312">
        <f t="shared" si="7"/>
        <v>3</v>
      </c>
      <c r="U74" s="312">
        <v>999</v>
      </c>
      <c r="V74" s="312">
        <f t="shared" si="6"/>
        <v>2673</v>
      </c>
      <c r="W74" s="311">
        <f t="shared" si="4"/>
        <v>837</v>
      </c>
      <c r="X74" s="750">
        <f t="shared" si="5"/>
        <v>1.45588235294118</v>
      </c>
      <c r="Y74" s="312">
        <v>218</v>
      </c>
      <c r="Z74" s="311">
        <v>110</v>
      </c>
      <c r="AA74" s="313">
        <v>15</v>
      </c>
      <c r="AB74" s="755" t="s">
        <v>642</v>
      </c>
      <c r="AC74" s="339"/>
      <c r="AD74" s="339"/>
      <c r="AE74" s="339"/>
    </row>
    <row r="75" s="140" customFormat="1" spans="1:31">
      <c r="A75" s="295" t="s">
        <v>718</v>
      </c>
      <c r="B75" s="156" t="str">
        <f>HYPERLINK("[牧场甜心.xlsx]产品!C75",产品!$C$75)</f>
        <v>雷托雷托面包</v>
      </c>
      <c r="C75" s="156" t="s">
        <v>791</v>
      </c>
      <c r="D75" s="315" t="s">
        <v>278</v>
      </c>
      <c r="E75" s="316"/>
      <c r="F75" s="316"/>
      <c r="G75" s="316"/>
      <c r="H75" s="316"/>
      <c r="I75" s="735" t="str">
        <f>HYPERLINK("[牧场甜心.xlsx]产品!B55",产品!$C$55)</f>
        <v>伊什沃尔德瑞士卷</v>
      </c>
      <c r="J75" s="736" t="s">
        <v>287</v>
      </c>
      <c r="K75" s="145" t="str">
        <f>HYPERLINK("[牧场甜心.xlsx]产品!B55",产品!$C$55)</f>
        <v>伊什沃尔德瑞士卷</v>
      </c>
      <c r="L75" s="145" t="str">
        <f>HYPERLINK("[牧场甜心.xlsx]产品!B65",产品!$C$65)</f>
        <v>雷托雷托黄油</v>
      </c>
      <c r="M75" s="145" t="str">
        <f>HYPERLINK("[牧场甜心.xlsx]产品!B54",产品!$C$54)</f>
        <v>大自然之恩惠鸡蛋</v>
      </c>
      <c r="N75" s="316" t="s">
        <v>105</v>
      </c>
      <c r="O75" s="737">
        <v>0.85</v>
      </c>
      <c r="P75" s="737">
        <v>0.95</v>
      </c>
      <c r="Q75" s="737">
        <v>0.95</v>
      </c>
      <c r="R75" s="311">
        <v>1819</v>
      </c>
      <c r="S75" s="311">
        <v>3638</v>
      </c>
      <c r="T75" s="312">
        <f t="shared" si="7"/>
        <v>3</v>
      </c>
      <c r="U75" s="312">
        <v>1585</v>
      </c>
      <c r="V75" s="312">
        <f t="shared" si="6"/>
        <v>2053</v>
      </c>
      <c r="W75" s="311">
        <f t="shared" si="4"/>
        <v>234</v>
      </c>
      <c r="X75" s="750">
        <f t="shared" si="5"/>
        <v>1.12864211105003</v>
      </c>
      <c r="Y75" s="312">
        <v>240</v>
      </c>
      <c r="Z75" s="311">
        <v>102</v>
      </c>
      <c r="AA75" s="313">
        <v>15</v>
      </c>
      <c r="AB75" s="755" t="s">
        <v>642</v>
      </c>
      <c r="AC75" s="338" t="s">
        <v>788</v>
      </c>
      <c r="AD75" s="339"/>
      <c r="AE75" s="339"/>
    </row>
    <row r="76" s="140" customFormat="1" spans="1:31">
      <c r="A76" s="295" t="s">
        <v>731</v>
      </c>
      <c r="B76" s="156" t="str">
        <f>HYPERLINK("[牧场甜心.xlsx]产品!C76",产品!$C$76)</f>
        <v>日落面包卷</v>
      </c>
      <c r="C76" s="156" t="s">
        <v>1001</v>
      </c>
      <c r="D76" s="315" t="s">
        <v>278</v>
      </c>
      <c r="E76" s="316"/>
      <c r="F76" s="316"/>
      <c r="G76" s="316"/>
      <c r="H76" s="316"/>
      <c r="I76" s="735" t="str">
        <f>HYPERLINK("[牧场甜心.xlsx]产品!B56",产品!$C$56)</f>
        <v>王国白吐司</v>
      </c>
      <c r="J76" s="736" t="s">
        <v>287</v>
      </c>
      <c r="K76" s="145" t="str">
        <f>HYPERLINK("[牧场甜心.xlsx]产品!B48",产品!$C$48)</f>
        <v>山羊芝士牛奶面包</v>
      </c>
      <c r="L76" s="145" t="str">
        <f>HYPERLINK("[牧场甜心.xlsx]产品!B50",产品!$C$50)</f>
        <v>王国香草鸡蛋面包</v>
      </c>
      <c r="M76" s="145" t="str">
        <f>HYPERLINK("[牧场甜心.xlsx]产品!B36",产品!$C$36)</f>
        <v>巧克力面包</v>
      </c>
      <c r="N76" s="316" t="s">
        <v>109</v>
      </c>
      <c r="O76" s="737">
        <v>0.8</v>
      </c>
      <c r="P76" s="737">
        <v>0.9</v>
      </c>
      <c r="Q76" s="737">
        <v>0.9</v>
      </c>
      <c r="R76" s="311">
        <v>2322</v>
      </c>
      <c r="S76" s="311">
        <v>4644</v>
      </c>
      <c r="T76" s="312">
        <f t="shared" si="7"/>
        <v>3</v>
      </c>
      <c r="U76" s="312">
        <v>594</v>
      </c>
      <c r="V76" s="312">
        <f t="shared" si="6"/>
        <v>4050</v>
      </c>
      <c r="W76" s="311">
        <f t="shared" si="4"/>
        <v>1728</v>
      </c>
      <c r="X76" s="750">
        <f t="shared" si="5"/>
        <v>1.74418604651163</v>
      </c>
      <c r="Y76" s="312">
        <v>254</v>
      </c>
      <c r="Z76" s="311">
        <v>144</v>
      </c>
      <c r="AA76" s="313">
        <v>20</v>
      </c>
      <c r="AB76" s="755" t="s">
        <v>642</v>
      </c>
      <c r="AC76" s="339"/>
      <c r="AD76" s="339"/>
      <c r="AE76" s="339"/>
    </row>
    <row r="77" s="140" customFormat="1" spans="1:31">
      <c r="A77" s="295" t="s">
        <v>736</v>
      </c>
      <c r="B77" s="156" t="str">
        <f>HYPERLINK("[牧场甜心.xlsx]产品!C77",产品!$C$77)</f>
        <v>极品山羊芝士</v>
      </c>
      <c r="C77" s="156" t="s">
        <v>763</v>
      </c>
      <c r="D77" s="315" t="s">
        <v>278</v>
      </c>
      <c r="E77" s="316"/>
      <c r="F77" s="316" t="s">
        <v>14</v>
      </c>
      <c r="G77" s="316"/>
      <c r="H77" s="316"/>
      <c r="I77" s="735" t="str">
        <f>HYPERLINK("[牧场甜心.xlsx]产品!B63",产品!$C$63)</f>
        <v>极品山羊奶</v>
      </c>
      <c r="J77" s="736" t="s">
        <v>287</v>
      </c>
      <c r="K77" s="145" t="str">
        <f>HYPERLINK("[牧场甜心.xlsx]产品!B63",产品!$C$63)</f>
        <v>极品山羊奶</v>
      </c>
      <c r="L77" s="145" t="str">
        <f>HYPERLINK("[牧场甜心.xlsx]产品!B63",产品!$C$63)</f>
        <v>极品山羊奶</v>
      </c>
      <c r="M77" s="145" t="str">
        <f>HYPERLINK("[牧场甜心.xlsx]产品!B63",产品!$C$63)</f>
        <v>极品山羊奶</v>
      </c>
      <c r="N77" s="316"/>
      <c r="O77" s="737">
        <v>0.5</v>
      </c>
      <c r="P77" s="737">
        <v>0.6</v>
      </c>
      <c r="Q77" s="737">
        <v>0.8</v>
      </c>
      <c r="R77" s="311">
        <v>1760</v>
      </c>
      <c r="S77" s="311">
        <v>3520</v>
      </c>
      <c r="T77" s="312">
        <f t="shared" si="7"/>
        <v>3</v>
      </c>
      <c r="U77" s="312">
        <v>750</v>
      </c>
      <c r="V77" s="312">
        <f t="shared" si="6"/>
        <v>2770</v>
      </c>
      <c r="W77" s="311">
        <f t="shared" si="4"/>
        <v>1010</v>
      </c>
      <c r="X77" s="750">
        <f t="shared" si="5"/>
        <v>1.57386363636364</v>
      </c>
      <c r="Y77" s="312">
        <v>446</v>
      </c>
      <c r="Z77" s="311">
        <v>138</v>
      </c>
      <c r="AA77" s="313">
        <v>15</v>
      </c>
      <c r="AB77" s="755" t="s">
        <v>817</v>
      </c>
      <c r="AC77" s="339"/>
      <c r="AD77" s="339"/>
      <c r="AE77" s="339"/>
    </row>
    <row r="78" s="140" customFormat="1" spans="1:31">
      <c r="A78" s="295" t="s">
        <v>768</v>
      </c>
      <c r="B78" s="156" t="str">
        <f>HYPERLINK("[牧场甜心.xlsx]产品!C78",产品!$C$78)</f>
        <v>极品骆驼芝士</v>
      </c>
      <c r="C78" s="156" t="s">
        <v>777</v>
      </c>
      <c r="D78" s="315" t="s">
        <v>278</v>
      </c>
      <c r="E78" s="316"/>
      <c r="F78" s="316"/>
      <c r="G78" s="316" t="s">
        <v>14</v>
      </c>
      <c r="H78" s="316"/>
      <c r="I78" s="735" t="str">
        <f>HYPERLINK("[牧场甜心.xlsx]产品!B64",产品!$C$64)</f>
        <v>极品骆驼奶</v>
      </c>
      <c r="J78" s="736" t="s">
        <v>287</v>
      </c>
      <c r="K78" s="145" t="str">
        <f>HYPERLINK("[牧场甜心.xlsx]产品!B64",产品!$C$64)</f>
        <v>极品骆驼奶</v>
      </c>
      <c r="L78" s="145" t="str">
        <f>HYPERLINK("[牧场甜心.xlsx]产品!B64",产品!$C$64)</f>
        <v>极品骆驼奶</v>
      </c>
      <c r="M78" s="145" t="str">
        <f>HYPERLINK("[牧场甜心.xlsx]产品!B64",产品!$C$64)</f>
        <v>极品骆驼奶</v>
      </c>
      <c r="N78" s="316" t="s">
        <v>115</v>
      </c>
      <c r="O78" s="737">
        <v>0.35</v>
      </c>
      <c r="P78" s="737">
        <v>0.45</v>
      </c>
      <c r="Q78" s="737">
        <v>0.65</v>
      </c>
      <c r="R78" s="311">
        <v>1483</v>
      </c>
      <c r="S78" s="311">
        <v>2966</v>
      </c>
      <c r="T78" s="312">
        <f t="shared" si="7"/>
        <v>3</v>
      </c>
      <c r="U78" s="312">
        <v>792</v>
      </c>
      <c r="V78" s="312">
        <f t="shared" si="6"/>
        <v>2174</v>
      </c>
      <c r="W78" s="311">
        <f t="shared" si="4"/>
        <v>691</v>
      </c>
      <c r="X78" s="750">
        <f t="shared" si="5"/>
        <v>1.46594740391099</v>
      </c>
      <c r="Y78" s="312">
        <v>414</v>
      </c>
      <c r="Z78" s="311">
        <v>106</v>
      </c>
      <c r="AA78" s="313">
        <v>17</v>
      </c>
      <c r="AB78" s="755" t="s">
        <v>817</v>
      </c>
      <c r="AC78" s="339"/>
      <c r="AD78" s="339"/>
      <c r="AE78" s="339"/>
    </row>
    <row r="79" s="140" customFormat="1" spans="1:31">
      <c r="A79" s="295" t="s">
        <v>697</v>
      </c>
      <c r="B79" s="156" t="str">
        <f>HYPERLINK("[牧场甜心.xlsx]产品!C79",产品!$C$79)</f>
        <v>雷托雷托鸡蛋烧</v>
      </c>
      <c r="C79" s="156" t="s">
        <v>949</v>
      </c>
      <c r="D79" s="315" t="s">
        <v>278</v>
      </c>
      <c r="E79" s="316" t="s">
        <v>14</v>
      </c>
      <c r="F79" s="316"/>
      <c r="G79" s="316"/>
      <c r="H79" s="316"/>
      <c r="I79" s="735" t="str">
        <f>HYPERLINK("[牧场甜心.xlsx]产品!B274",产品!$C$274)</f>
        <v>雷托雷托牧场的油</v>
      </c>
      <c r="J79" s="736" t="s">
        <v>287</v>
      </c>
      <c r="K79" s="145" t="str">
        <f>HYPERLINK("[牧场甜心.xlsx]产品!B54",产品!$C$54)</f>
        <v>大自然之恩惠鸡蛋</v>
      </c>
      <c r="L79" s="145" t="str">
        <f>HYPERLINK("[牧场甜心.xlsx]产品!B54",产品!$C$54)</f>
        <v>大自然之恩惠鸡蛋</v>
      </c>
      <c r="M79" s="145" t="str">
        <f>HYPERLINK("[牧场甜心.xlsx]产品!B274",产品!$C$274)</f>
        <v>雷托雷托牧场的油</v>
      </c>
      <c r="N79" s="315"/>
      <c r="O79" s="737">
        <v>0.65</v>
      </c>
      <c r="P79" s="737">
        <v>0.75</v>
      </c>
      <c r="Q79" s="737">
        <v>0.95</v>
      </c>
      <c r="R79" s="311">
        <v>1124</v>
      </c>
      <c r="S79" s="311">
        <v>2248</v>
      </c>
      <c r="T79" s="312">
        <f t="shared" si="7"/>
        <v>3</v>
      </c>
      <c r="U79" s="312">
        <v>508</v>
      </c>
      <c r="V79" s="312">
        <f t="shared" si="6"/>
        <v>1740</v>
      </c>
      <c r="W79" s="311">
        <f t="shared" si="4"/>
        <v>616</v>
      </c>
      <c r="X79" s="750">
        <f t="shared" si="5"/>
        <v>1.54804270462633</v>
      </c>
      <c r="Y79" s="312">
        <v>252</v>
      </c>
      <c r="Z79" s="311">
        <v>107</v>
      </c>
      <c r="AA79" s="313">
        <v>17</v>
      </c>
      <c r="AB79" s="755" t="s">
        <v>817</v>
      </c>
      <c r="AC79" s="339"/>
      <c r="AD79" s="339"/>
      <c r="AE79" s="339"/>
    </row>
    <row r="80" s="140" customFormat="1" spans="1:31">
      <c r="A80" s="295" t="s">
        <v>802</v>
      </c>
      <c r="B80" s="156" t="str">
        <f>HYPERLINK("[牧场甜心.xlsx]产品!C80",产品!$C$80)</f>
        <v>雷托雷托煎蛋饼</v>
      </c>
      <c r="C80" s="156" t="s">
        <v>999</v>
      </c>
      <c r="D80" s="315" t="s">
        <v>278</v>
      </c>
      <c r="E80" s="316"/>
      <c r="F80" s="316" t="s">
        <v>14</v>
      </c>
      <c r="G80" s="316"/>
      <c r="H80" s="316"/>
      <c r="I80" s="735" t="str">
        <f>HYPERLINK("[牧场甜心.xlsx]产品!B49",产品!$C$49)</f>
        <v>伊什沃尔德煎蛋饼</v>
      </c>
      <c r="J80" s="736" t="s">
        <v>287</v>
      </c>
      <c r="K80" s="145" t="str">
        <f>HYPERLINK("[牧场甜心.xlsx]产品!B85",产品!$C$85)</f>
        <v>海洋黄金蛋</v>
      </c>
      <c r="L80" s="145" t="str">
        <f>HYPERLINK("[牧场甜心.xlsx]产品!B64",产品!$C$64)</f>
        <v>极品骆驼奶</v>
      </c>
      <c r="M80" s="145" t="str">
        <f>HYPERLINK("[牧场甜心.xlsx]产品!B59",产品!$C$59)</f>
        <v>雷托雷托蛋黄酱</v>
      </c>
      <c r="N80" s="316" t="s">
        <v>35</v>
      </c>
      <c r="O80" s="737">
        <v>0.9</v>
      </c>
      <c r="P80" s="737">
        <v>0.99</v>
      </c>
      <c r="Q80" s="737">
        <v>0.99</v>
      </c>
      <c r="R80" s="311">
        <v>4683</v>
      </c>
      <c r="S80" s="311">
        <v>9366</v>
      </c>
      <c r="T80" s="312">
        <f t="shared" si="7"/>
        <v>3</v>
      </c>
      <c r="U80" s="312">
        <v>2209</v>
      </c>
      <c r="V80" s="312">
        <f t="shared" si="6"/>
        <v>7157</v>
      </c>
      <c r="W80" s="311">
        <f t="shared" si="4"/>
        <v>2474</v>
      </c>
      <c r="X80" s="750">
        <f t="shared" si="5"/>
        <v>1.52829382874226</v>
      </c>
      <c r="Y80" s="312">
        <v>240</v>
      </c>
      <c r="Z80" s="311">
        <v>103</v>
      </c>
      <c r="AA80" s="313">
        <v>17</v>
      </c>
      <c r="AB80" s="755" t="s">
        <v>794</v>
      </c>
      <c r="AC80" s="339"/>
      <c r="AD80" s="339"/>
      <c r="AE80" s="339"/>
    </row>
    <row r="81" s="140" customFormat="1" spans="1:31">
      <c r="A81" s="295" t="s">
        <v>786</v>
      </c>
      <c r="B81" s="156" t="str">
        <f>HYPERLINK("[牧场甜心.xlsx]产品!C81",产品!$C$81)</f>
        <v>雷托雷托炒蛋</v>
      </c>
      <c r="C81" s="156" t="s">
        <v>860</v>
      </c>
      <c r="D81" s="315" t="s">
        <v>278</v>
      </c>
      <c r="E81" s="316"/>
      <c r="F81" s="316"/>
      <c r="G81" s="316" t="s">
        <v>14</v>
      </c>
      <c r="H81" s="316"/>
      <c r="I81" s="735" t="str">
        <f>HYPERLINK("[牧场甜心.xlsx]产品!B85",产品!$C$85)</f>
        <v>海洋黄金蛋</v>
      </c>
      <c r="J81" s="736" t="s">
        <v>287</v>
      </c>
      <c r="K81" s="145" t="str">
        <f>HYPERLINK("[牧场甜心.xlsx]产品!B34",产品!$C$34)</f>
        <v>海洋王国的健康蛋</v>
      </c>
      <c r="L81" s="145" t="str">
        <f>HYPERLINK("[牧场甜心.xlsx]产品!B54",产品!$C$54)</f>
        <v>大自然之恩惠鸡蛋</v>
      </c>
      <c r="M81" s="145" t="str">
        <f>HYPERLINK("[牧场甜心.xlsx]产品!B85",产品!$C$85)</f>
        <v>海洋黄金蛋</v>
      </c>
      <c r="N81" s="316" t="s">
        <v>87</v>
      </c>
      <c r="O81" s="737">
        <v>0.85</v>
      </c>
      <c r="P81" s="737">
        <v>0.95</v>
      </c>
      <c r="Q81" s="737">
        <v>0.99</v>
      </c>
      <c r="R81" s="311">
        <v>1927</v>
      </c>
      <c r="S81" s="311">
        <v>3854</v>
      </c>
      <c r="T81" s="312">
        <f t="shared" si="7"/>
        <v>3</v>
      </c>
      <c r="U81" s="312">
        <v>1636</v>
      </c>
      <c r="V81" s="312">
        <f t="shared" si="6"/>
        <v>2218</v>
      </c>
      <c r="W81" s="311">
        <f t="shared" si="4"/>
        <v>291</v>
      </c>
      <c r="X81" s="750">
        <f t="shared" si="5"/>
        <v>1.15101193565127</v>
      </c>
      <c r="Y81" s="312">
        <v>251</v>
      </c>
      <c r="Z81" s="311">
        <v>101</v>
      </c>
      <c r="AA81" s="313">
        <v>15</v>
      </c>
      <c r="AB81" s="755" t="s">
        <v>642</v>
      </c>
      <c r="AC81" s="339"/>
      <c r="AD81" s="339"/>
      <c r="AE81" s="339"/>
    </row>
    <row r="82" s="140" customFormat="1" ht="22.5" spans="1:31">
      <c r="A82" s="296" t="s">
        <v>787</v>
      </c>
      <c r="B82" s="158" t="str">
        <f>HYPERLINK("[牧场甜心.xlsx]产品!C82",产品!$C$82)</f>
        <v>黄金蛋</v>
      </c>
      <c r="C82" s="157" t="s">
        <v>1005</v>
      </c>
      <c r="D82" s="553" t="s">
        <v>278</v>
      </c>
      <c r="E82" s="321"/>
      <c r="F82" s="321"/>
      <c r="G82" s="321"/>
      <c r="H82" s="321"/>
      <c r="I82" s="738" t="str">
        <f>HYPERLINK("[牧场甜心.xlsx]产品!B85",产品!$C$85)</f>
        <v>海洋黄金蛋</v>
      </c>
      <c r="J82" s="739" t="s">
        <v>287</v>
      </c>
      <c r="K82" s="148" t="str">
        <f>HYPERLINK("[牧场甜心.xlsx]产品!B85",产品!$C$85)</f>
        <v>海洋黄金蛋</v>
      </c>
      <c r="L82" s="148" t="str">
        <f>HYPERLINK("[牧场甜心.xlsx]产品!B85",产品!$C$85)</f>
        <v>海洋黄金蛋</v>
      </c>
      <c r="M82" s="148" t="str">
        <f>HYPERLINK("[牧场甜心.xlsx]产品!B85",产品!$C$85)</f>
        <v>海洋黄金蛋</v>
      </c>
      <c r="N82" s="321" t="s">
        <v>91</v>
      </c>
      <c r="O82" s="740">
        <v>0.7</v>
      </c>
      <c r="P82" s="740">
        <v>0.8</v>
      </c>
      <c r="Q82" s="740">
        <v>0.8</v>
      </c>
      <c r="R82" s="317">
        <v>2454</v>
      </c>
      <c r="S82" s="317">
        <v>4908</v>
      </c>
      <c r="T82" s="318">
        <f t="shared" si="7"/>
        <v>3</v>
      </c>
      <c r="U82" s="318">
        <v>4500</v>
      </c>
      <c r="V82" s="318">
        <f t="shared" si="6"/>
        <v>408</v>
      </c>
      <c r="W82" s="317">
        <f t="shared" si="4"/>
        <v>-2046</v>
      </c>
      <c r="X82" s="751">
        <f t="shared" si="5"/>
        <v>0.166259168704156</v>
      </c>
      <c r="Y82" s="318">
        <v>256</v>
      </c>
      <c r="Z82" s="317">
        <v>105</v>
      </c>
      <c r="AA82" s="319">
        <v>20</v>
      </c>
      <c r="AB82" s="756" t="s">
        <v>642</v>
      </c>
      <c r="AC82" s="342"/>
      <c r="AD82" s="342"/>
      <c r="AE82" s="342"/>
    </row>
    <row r="83" s="140" customFormat="1" ht="22.5" spans="1:31">
      <c r="A83" s="303" t="s">
        <v>665</v>
      </c>
      <c r="B83" s="152" t="str">
        <f>HYPERLINK("[牧场甜心.xlsx]产品!C83",产品!$C$83)</f>
        <v>海洋黄金牛奶</v>
      </c>
      <c r="C83" s="154" t="s">
        <v>537</v>
      </c>
      <c r="D83" s="326" t="s">
        <v>282</v>
      </c>
      <c r="E83" s="331"/>
      <c r="F83" s="331"/>
      <c r="G83" s="331"/>
      <c r="H83" s="331"/>
      <c r="I83" s="741" t="str">
        <f>HYPERLINK("[牧场甜心.xlsx]动物!A17",动物!$B$17)</f>
        <v>伊什沃尔德黑牛</v>
      </c>
      <c r="J83" s="742" t="s">
        <v>287</v>
      </c>
      <c r="K83" s="141" t="str">
        <f>HYPERLINK("[牧场甜心.xlsx]产品!B53",产品!$C$53)</f>
        <v>大自然之恩惠牛奶</v>
      </c>
      <c r="L83" s="141" t="str">
        <f>HYPERLINK("[牧场甜心.xlsx]产品!B53",产品!$C$53)</f>
        <v>大自然之恩惠牛奶</v>
      </c>
      <c r="M83" s="141" t="str">
        <f>HYPERLINK("[牧场甜心.xlsx]产品!B53",产品!$C$53)</f>
        <v>大自然之恩惠牛奶</v>
      </c>
      <c r="N83" s="326"/>
      <c r="O83" s="743">
        <v>0.85</v>
      </c>
      <c r="P83" s="743">
        <v>0.95</v>
      </c>
      <c r="Q83" s="743">
        <v>0.95</v>
      </c>
      <c r="R83" s="329">
        <v>1695</v>
      </c>
      <c r="S83" s="329">
        <v>3390</v>
      </c>
      <c r="T83" s="323">
        <f t="shared" si="7"/>
        <v>3</v>
      </c>
      <c r="U83" s="323">
        <v>453</v>
      </c>
      <c r="V83" s="323">
        <f t="shared" si="6"/>
        <v>2937</v>
      </c>
      <c r="W83" s="329">
        <f t="shared" si="4"/>
        <v>1242</v>
      </c>
      <c r="X83" s="752">
        <f t="shared" si="5"/>
        <v>1.73274336283186</v>
      </c>
      <c r="Y83" s="323">
        <v>795</v>
      </c>
      <c r="Z83" s="329">
        <v>226</v>
      </c>
      <c r="AA83" s="324">
        <v>24</v>
      </c>
      <c r="AB83" s="757" t="s">
        <v>794</v>
      </c>
      <c r="AC83" s="349" t="s">
        <v>876</v>
      </c>
      <c r="AD83" s="349" t="s">
        <v>790</v>
      </c>
      <c r="AE83" s="350"/>
    </row>
    <row r="84" s="140" customFormat="1" spans="1:31">
      <c r="A84" s="302" t="s">
        <v>620</v>
      </c>
      <c r="B84" s="152" t="str">
        <f>HYPERLINK("[牧场甜心.xlsx]产品!C84",产品!$C$84)</f>
        <v>梦幻特级骆驼奶</v>
      </c>
      <c r="C84" s="152" t="s">
        <v>594</v>
      </c>
      <c r="D84" s="315" t="s">
        <v>282</v>
      </c>
      <c r="E84" s="316"/>
      <c r="F84" s="316"/>
      <c r="G84" s="316" t="s">
        <v>14</v>
      </c>
      <c r="H84" s="316"/>
      <c r="I84" s="735" t="str">
        <f>HYPERLINK("[牧场甜心.xlsx]动物!A82",动物!$B$82)</f>
        <v>砂漠的キャマ</v>
      </c>
      <c r="J84" s="736" t="s">
        <v>287</v>
      </c>
      <c r="K84" s="145" t="str">
        <f>HYPERLINK("[牧场甜心.xlsx]产品!B64",产品!$C$64)</f>
        <v>极品骆驼奶</v>
      </c>
      <c r="L84" s="145" t="str">
        <f>HYPERLINK("[牧场甜心.xlsx]产品!B64",产品!$C$64)</f>
        <v>极品骆驼奶</v>
      </c>
      <c r="M84" s="145" t="str">
        <f>HYPERLINK("[牧场甜心.xlsx]产品!B64",产品!$C$64)</f>
        <v>极品骆驼奶</v>
      </c>
      <c r="N84" s="315"/>
      <c r="O84" s="737">
        <v>0.2</v>
      </c>
      <c r="P84" s="737">
        <v>0.3</v>
      </c>
      <c r="Q84" s="737">
        <v>0.5</v>
      </c>
      <c r="R84" s="311">
        <v>675</v>
      </c>
      <c r="S84" s="311">
        <v>1350</v>
      </c>
      <c r="T84" s="312">
        <f t="shared" si="7"/>
        <v>3</v>
      </c>
      <c r="U84" s="312">
        <v>792</v>
      </c>
      <c r="V84" s="312">
        <f t="shared" si="6"/>
        <v>558</v>
      </c>
      <c r="W84" s="311">
        <f t="shared" si="4"/>
        <v>-117</v>
      </c>
      <c r="X84" s="750">
        <f t="shared" si="5"/>
        <v>0.826666666666667</v>
      </c>
      <c r="Y84" s="312">
        <v>750</v>
      </c>
      <c r="Z84" s="311">
        <v>217</v>
      </c>
      <c r="AA84" s="313">
        <v>22</v>
      </c>
      <c r="AB84" s="755" t="s">
        <v>642</v>
      </c>
      <c r="AC84" s="338" t="s">
        <v>779</v>
      </c>
      <c r="AD84" s="338" t="s">
        <v>780</v>
      </c>
      <c r="AE84" s="338" t="s">
        <v>781</v>
      </c>
    </row>
    <row r="85" s="140" customFormat="1" spans="1:31">
      <c r="A85" s="302" t="s">
        <v>658</v>
      </c>
      <c r="B85" s="152" t="str">
        <f>HYPERLINK("[牧场甜心.xlsx]产品!C85",产品!$C$85)</f>
        <v>海洋黄金蛋</v>
      </c>
      <c r="C85" s="152" t="s">
        <v>543</v>
      </c>
      <c r="D85" s="315" t="s">
        <v>282</v>
      </c>
      <c r="E85" s="316"/>
      <c r="F85" s="316"/>
      <c r="G85" s="316"/>
      <c r="H85" s="316"/>
      <c r="I85" s="735" t="str">
        <f>HYPERLINK("[牧场甜心.xlsx]动物!A37",动物!$B$37)</f>
        <v>法希米亚斗鸡</v>
      </c>
      <c r="J85" s="736" t="s">
        <v>287</v>
      </c>
      <c r="K85" s="145" t="str">
        <f>HYPERLINK("[牧场甜心.xlsx]产品!B54",产品!$C$54)</f>
        <v>大自然之恩惠鸡蛋</v>
      </c>
      <c r="L85" s="145" t="str">
        <f>HYPERLINK("[牧场甜心.xlsx]产品!B54",产品!$C$54)</f>
        <v>大自然之恩惠鸡蛋</v>
      </c>
      <c r="M85" s="145" t="str">
        <f>HYPERLINK("[牧场甜心.xlsx]产品!B54",产品!$C$54)</f>
        <v>大自然之恩惠鸡蛋</v>
      </c>
      <c r="N85" s="315"/>
      <c r="O85" s="737">
        <v>0.85</v>
      </c>
      <c r="P85" s="737">
        <v>0.95</v>
      </c>
      <c r="Q85" s="737">
        <v>0.95</v>
      </c>
      <c r="R85" s="311">
        <v>1500</v>
      </c>
      <c r="S85" s="311">
        <v>3000</v>
      </c>
      <c r="T85" s="312">
        <f t="shared" si="7"/>
        <v>3</v>
      </c>
      <c r="U85" s="312">
        <v>348</v>
      </c>
      <c r="V85" s="312">
        <f t="shared" si="6"/>
        <v>2652</v>
      </c>
      <c r="W85" s="311">
        <f t="shared" si="4"/>
        <v>1152</v>
      </c>
      <c r="X85" s="750">
        <f t="shared" si="5"/>
        <v>1.768</v>
      </c>
      <c r="Y85" s="312">
        <v>813</v>
      </c>
      <c r="Z85" s="311">
        <v>280</v>
      </c>
      <c r="AA85" s="313">
        <v>29</v>
      </c>
      <c r="AB85" s="755" t="s">
        <v>794</v>
      </c>
      <c r="AC85" s="338" t="s">
        <v>860</v>
      </c>
      <c r="AD85" s="338" t="s">
        <v>861</v>
      </c>
      <c r="AE85" s="338" t="s">
        <v>970</v>
      </c>
    </row>
    <row r="86" s="140" customFormat="1" spans="1:31">
      <c r="A86" s="302" t="s">
        <v>645</v>
      </c>
      <c r="B86" s="152" t="str">
        <f>HYPERLINK("[牧场甜心.xlsx]产品!C86",产品!$C$86)</f>
        <v>海洋黄金芝士</v>
      </c>
      <c r="C86" s="152" t="s">
        <v>876</v>
      </c>
      <c r="D86" s="315" t="s">
        <v>282</v>
      </c>
      <c r="E86" s="316"/>
      <c r="F86" s="316"/>
      <c r="G86" s="316"/>
      <c r="H86" s="316"/>
      <c r="I86" s="735" t="str">
        <f>HYPERLINK("[牧场甜心.xlsx]产品!B83",产品!$C$83)</f>
        <v>海洋黄金牛奶</v>
      </c>
      <c r="J86" s="736" t="s">
        <v>287</v>
      </c>
      <c r="K86" s="145" t="str">
        <f>HYPERLINK("[牧场甜心.xlsx]产品!B83",产品!$C$83)</f>
        <v>海洋黄金牛奶</v>
      </c>
      <c r="L86" s="145" t="str">
        <f>HYPERLINK("[牧场甜心.xlsx]产品!B83",产品!$C$83)</f>
        <v>海洋黄金牛奶</v>
      </c>
      <c r="M86" s="145" t="str">
        <f>HYPERLINK("[牧场甜心.xlsx]产品!B83",产品!$C$83)</f>
        <v>海洋黄金牛奶</v>
      </c>
      <c r="N86" s="316"/>
      <c r="O86" s="737">
        <v>0.95</v>
      </c>
      <c r="P86" s="737">
        <v>0.99</v>
      </c>
      <c r="Q86" s="737">
        <v>0.99</v>
      </c>
      <c r="R86" s="311">
        <v>2210</v>
      </c>
      <c r="S86" s="311">
        <v>4420</v>
      </c>
      <c r="T86" s="312">
        <f t="shared" si="7"/>
        <v>3</v>
      </c>
      <c r="U86" s="312">
        <v>5085</v>
      </c>
      <c r="V86" s="312">
        <f t="shared" si="6"/>
        <v>-665</v>
      </c>
      <c r="W86" s="311">
        <f t="shared" si="4"/>
        <v>-2875</v>
      </c>
      <c r="X86" s="750">
        <f t="shared" si="5"/>
        <v>-0.300904977375566</v>
      </c>
      <c r="Y86" s="312">
        <v>363</v>
      </c>
      <c r="Z86" s="311">
        <v>229</v>
      </c>
      <c r="AA86" s="313">
        <v>27</v>
      </c>
      <c r="AB86" s="755" t="s">
        <v>817</v>
      </c>
      <c r="AC86" s="338" t="s">
        <v>984</v>
      </c>
      <c r="AD86" s="339"/>
      <c r="AE86" s="339"/>
    </row>
    <row r="87" s="140" customFormat="1" spans="1:31">
      <c r="A87" s="302" t="s">
        <v>630</v>
      </c>
      <c r="B87" s="152" t="str">
        <f>HYPERLINK("[牧场甜心.xlsx]产品!C87",产品!$C$87)</f>
        <v>黄金黄油</v>
      </c>
      <c r="C87" s="152" t="s">
        <v>790</v>
      </c>
      <c r="D87" s="315" t="s">
        <v>282</v>
      </c>
      <c r="E87" s="316"/>
      <c r="F87" s="316"/>
      <c r="G87" s="316"/>
      <c r="H87" s="316"/>
      <c r="I87" s="735" t="str">
        <f>HYPERLINK("[牧场甜心.xlsx]产品!B83",产品!$C$83)</f>
        <v>海洋黄金牛奶</v>
      </c>
      <c r="J87" s="736" t="s">
        <v>287</v>
      </c>
      <c r="K87" s="145" t="str">
        <f>HYPERLINK("[牧场甜心.xlsx]产品!B83",产品!$C$83)</f>
        <v>海洋黄金牛奶</v>
      </c>
      <c r="L87" s="145" t="str">
        <f>HYPERLINK("[牧场甜心.xlsx]产品!B83",产品!$C$83)</f>
        <v>海洋黄金牛奶</v>
      </c>
      <c r="M87" s="145" t="str">
        <f>HYPERLINK("[牧场甜心.xlsx]产品!B83",产品!$C$83)</f>
        <v>海洋黄金牛奶</v>
      </c>
      <c r="N87" s="316" t="s">
        <v>91</v>
      </c>
      <c r="O87" s="737">
        <v>0.7</v>
      </c>
      <c r="P87" s="737">
        <v>0.8</v>
      </c>
      <c r="Q87" s="737">
        <v>0.8</v>
      </c>
      <c r="R87" s="311">
        <v>2191</v>
      </c>
      <c r="S87" s="311">
        <v>4382</v>
      </c>
      <c r="T87" s="312">
        <f t="shared" si="7"/>
        <v>3</v>
      </c>
      <c r="U87" s="312">
        <v>5085</v>
      </c>
      <c r="V87" s="312">
        <f t="shared" si="6"/>
        <v>-703</v>
      </c>
      <c r="W87" s="311">
        <f t="shared" si="4"/>
        <v>-2894</v>
      </c>
      <c r="X87" s="750">
        <f t="shared" si="5"/>
        <v>-0.320858055682337</v>
      </c>
      <c r="Y87" s="312">
        <v>402</v>
      </c>
      <c r="Z87" s="311">
        <v>255</v>
      </c>
      <c r="AA87" s="313">
        <v>20</v>
      </c>
      <c r="AB87" s="755" t="s">
        <v>817</v>
      </c>
      <c r="AC87" s="339"/>
      <c r="AD87" s="339"/>
      <c r="AE87" s="339"/>
    </row>
    <row r="88" s="140" customFormat="1" spans="1:31">
      <c r="A88" s="302" t="s">
        <v>674</v>
      </c>
      <c r="B88" s="152" t="str">
        <f>HYPERLINK("[牧场甜心.xlsx]产品!C88",产品!$C$88)</f>
        <v>虚幻的特级骆驼芝士</v>
      </c>
      <c r="C88" s="152" t="s">
        <v>779</v>
      </c>
      <c r="D88" s="315" t="s">
        <v>282</v>
      </c>
      <c r="E88" s="316"/>
      <c r="F88" s="316"/>
      <c r="G88" s="316" t="s">
        <v>14</v>
      </c>
      <c r="H88" s="316"/>
      <c r="I88" s="735" t="str">
        <f>HYPERLINK("[牧场甜心.xlsx]产品!B84",产品!$C$84)</f>
        <v>梦幻特级骆驼奶</v>
      </c>
      <c r="J88" s="736" t="s">
        <v>287</v>
      </c>
      <c r="K88" s="145" t="str">
        <f>HYPERLINK("[牧场甜心.xlsx]产品!B84",产品!$C$84)</f>
        <v>梦幻特级骆驼奶</v>
      </c>
      <c r="L88" s="145" t="str">
        <f>HYPERLINK("[牧场甜心.xlsx]产品!B84",产品!$C$84)</f>
        <v>梦幻特级骆驼奶</v>
      </c>
      <c r="M88" s="145" t="str">
        <f>HYPERLINK("[牧场甜心.xlsx]产品!B84",产品!$C$84)</f>
        <v>梦幻特级骆驼奶</v>
      </c>
      <c r="N88" s="316" t="s">
        <v>115</v>
      </c>
      <c r="O88" s="737">
        <v>0.2</v>
      </c>
      <c r="P88" s="737">
        <v>0.3</v>
      </c>
      <c r="Q88" s="737">
        <v>0.5</v>
      </c>
      <c r="R88" s="311">
        <v>2858</v>
      </c>
      <c r="S88" s="311">
        <v>5716</v>
      </c>
      <c r="T88" s="312">
        <f t="shared" si="7"/>
        <v>3</v>
      </c>
      <c r="U88" s="312">
        <v>2025</v>
      </c>
      <c r="V88" s="312">
        <f t="shared" si="6"/>
        <v>3691</v>
      </c>
      <c r="W88" s="311">
        <f t="shared" si="4"/>
        <v>833</v>
      </c>
      <c r="X88" s="750">
        <f t="shared" si="5"/>
        <v>1.29146256123163</v>
      </c>
      <c r="Y88" s="312">
        <v>792</v>
      </c>
      <c r="Z88" s="311">
        <v>237</v>
      </c>
      <c r="AA88" s="313">
        <v>28</v>
      </c>
      <c r="AB88" s="755" t="s">
        <v>817</v>
      </c>
      <c r="AC88" s="339"/>
      <c r="AD88" s="339"/>
      <c r="AE88" s="339"/>
    </row>
    <row r="89" s="140" customFormat="1" spans="1:31">
      <c r="A89" s="302" t="s">
        <v>661</v>
      </c>
      <c r="B89" s="152" t="str">
        <f>HYPERLINK("[牧场甜心.xlsx]产品!C89",产品!$C$89)</f>
        <v>驼的骆骆驼</v>
      </c>
      <c r="C89" s="152" t="s">
        <v>780</v>
      </c>
      <c r="D89" s="315" t="s">
        <v>282</v>
      </c>
      <c r="E89" s="316"/>
      <c r="F89" s="316"/>
      <c r="G89" s="316" t="s">
        <v>14</v>
      </c>
      <c r="H89" s="316"/>
      <c r="I89" s="735" t="str">
        <f>HYPERLINK("[牧场甜心.xlsx]产品!B84",产品!$C$84)</f>
        <v>梦幻特级骆驼奶</v>
      </c>
      <c r="J89" s="736" t="s">
        <v>287</v>
      </c>
      <c r="K89" s="145" t="str">
        <f>HYPERLINK("[牧场甜心.xlsx]产品!B84",产品!$C$84)</f>
        <v>梦幻特级骆驼奶</v>
      </c>
      <c r="L89" s="145" t="str">
        <f>HYPERLINK("[牧场甜心.xlsx]产品!B84",产品!$C$84)</f>
        <v>梦幻特级骆驼奶</v>
      </c>
      <c r="M89" s="145" t="str">
        <f>HYPERLINK("[牧场甜心.xlsx]产品!B84",产品!$C$84)</f>
        <v>梦幻特级骆驼奶</v>
      </c>
      <c r="N89" s="316" t="s">
        <v>91</v>
      </c>
      <c r="O89" s="737">
        <v>0.15</v>
      </c>
      <c r="P89" s="737">
        <v>0.25</v>
      </c>
      <c r="Q89" s="737">
        <v>0.45</v>
      </c>
      <c r="R89" s="311">
        <v>2818</v>
      </c>
      <c r="S89" s="311">
        <v>5636</v>
      </c>
      <c r="T89" s="312">
        <f t="shared" si="7"/>
        <v>3</v>
      </c>
      <c r="U89" s="312">
        <v>2025</v>
      </c>
      <c r="V89" s="312">
        <f t="shared" si="6"/>
        <v>3611</v>
      </c>
      <c r="W89" s="311">
        <f t="shared" ref="W89:W152" si="8">V89-R89</f>
        <v>793</v>
      </c>
      <c r="X89" s="750">
        <f t="shared" si="5"/>
        <v>1.28140525195174</v>
      </c>
      <c r="Y89" s="312">
        <v>404</v>
      </c>
      <c r="Z89" s="311">
        <v>223</v>
      </c>
      <c r="AA89" s="313">
        <v>30</v>
      </c>
      <c r="AB89" s="755" t="s">
        <v>817</v>
      </c>
      <c r="AC89" s="338" t="s">
        <v>995</v>
      </c>
      <c r="AD89" s="339"/>
      <c r="AE89" s="339"/>
    </row>
    <row r="90" s="140" customFormat="1" spans="1:31">
      <c r="A90" s="302" t="s">
        <v>679</v>
      </c>
      <c r="B90" s="152" t="str">
        <f>HYPERLINK("[牧场甜心.xlsx]产品!C90",产品!$C$90)</f>
        <v>神秘的煎鸡蛋</v>
      </c>
      <c r="C90" s="152" t="s">
        <v>970</v>
      </c>
      <c r="D90" s="315" t="s">
        <v>282</v>
      </c>
      <c r="E90" s="316"/>
      <c r="F90" s="316"/>
      <c r="G90" s="316"/>
      <c r="H90" s="316"/>
      <c r="I90" s="735" t="str">
        <f>HYPERLINK("[牧场甜心.xlsx]产品!B85",产品!$C$85)</f>
        <v>海洋黄金蛋</v>
      </c>
      <c r="J90" s="736" t="s">
        <v>287</v>
      </c>
      <c r="K90" s="145" t="str">
        <f>HYPERLINK("[牧场甜心.xlsx]产品!B77",产品!$C$77)</f>
        <v>极品山羊芝士</v>
      </c>
      <c r="L90" s="145" t="str">
        <f>HYPERLINK("[牧场甜心.xlsx]产品!B85",产品!$C$85)</f>
        <v>海洋黄金蛋</v>
      </c>
      <c r="M90" s="145" t="str">
        <f>HYPERLINK("[牧场甜心.xlsx]产品!B85",产品!$C$85)</f>
        <v>海洋黄金蛋</v>
      </c>
      <c r="N90" s="316" t="s">
        <v>35</v>
      </c>
      <c r="O90" s="737">
        <v>0.7</v>
      </c>
      <c r="P90" s="737">
        <v>0.8</v>
      </c>
      <c r="Q90" s="737">
        <v>0.8</v>
      </c>
      <c r="R90" s="311">
        <v>2104</v>
      </c>
      <c r="S90" s="311">
        <v>4208</v>
      </c>
      <c r="T90" s="312">
        <f t="shared" si="7"/>
        <v>3</v>
      </c>
      <c r="U90" s="312">
        <v>4760</v>
      </c>
      <c r="V90" s="312">
        <f t="shared" si="6"/>
        <v>-552</v>
      </c>
      <c r="W90" s="311">
        <f t="shared" si="8"/>
        <v>-2656</v>
      </c>
      <c r="X90" s="750">
        <f t="shared" si="5"/>
        <v>-0.262357414448669</v>
      </c>
      <c r="Y90" s="312">
        <v>366</v>
      </c>
      <c r="Z90" s="311">
        <v>205</v>
      </c>
      <c r="AA90" s="313">
        <v>21</v>
      </c>
      <c r="AB90" s="755" t="s">
        <v>817</v>
      </c>
      <c r="AC90" s="338" t="s">
        <v>971</v>
      </c>
      <c r="AD90" s="338" t="s">
        <v>972</v>
      </c>
      <c r="AE90" s="339"/>
    </row>
    <row r="91" s="140" customFormat="1" spans="1:31">
      <c r="A91" s="302" t="s">
        <v>759</v>
      </c>
      <c r="B91" s="152" t="str">
        <f>HYPERLINK("[牧场甜心.xlsx]产品!C91",产品!$C$91)</f>
        <v>王族的晚餐</v>
      </c>
      <c r="C91" s="152" t="s">
        <v>983</v>
      </c>
      <c r="D91" s="315" t="s">
        <v>282</v>
      </c>
      <c r="E91" s="316"/>
      <c r="F91" s="316"/>
      <c r="G91" s="316" t="s">
        <v>14</v>
      </c>
      <c r="H91" s="316" t="s">
        <v>14</v>
      </c>
      <c r="I91" s="735" t="str">
        <f>HYPERLINK("[牧场甜心.xlsx]产品!B66",产品!$C$66)</f>
        <v>海洋套餐</v>
      </c>
      <c r="J91" s="736" t="s">
        <v>287</v>
      </c>
      <c r="K91" s="145" t="str">
        <f>HYPERLINK("[牧场甜心.xlsx]产品!B88",产品!$C$88)</f>
        <v>虚幻的特级骆驼芝士</v>
      </c>
      <c r="L91" s="145" t="str">
        <f>HYPERLINK("[牧场甜心.xlsx]产品!B158",产品!$C$158)</f>
        <v>伊什沃尔德红酒</v>
      </c>
      <c r="M91" s="145" t="str">
        <f>HYPERLINK("[牧场甜心.xlsx]产品!B74",产品!$C$74)</f>
        <v>美与健康的水果面包</v>
      </c>
      <c r="N91" s="316" t="s">
        <v>94</v>
      </c>
      <c r="O91" s="737">
        <v>0.6</v>
      </c>
      <c r="P91" s="737">
        <v>0.7</v>
      </c>
      <c r="Q91" s="737">
        <v>0.9</v>
      </c>
      <c r="R91" s="311">
        <v>2640</v>
      </c>
      <c r="S91" s="311">
        <v>5280</v>
      </c>
      <c r="T91" s="312">
        <f t="shared" si="7"/>
        <v>3</v>
      </c>
      <c r="U91" s="312">
        <v>4942</v>
      </c>
      <c r="V91" s="312">
        <f t="shared" si="6"/>
        <v>338</v>
      </c>
      <c r="W91" s="311">
        <f t="shared" si="8"/>
        <v>-2302</v>
      </c>
      <c r="X91" s="750">
        <f t="shared" si="5"/>
        <v>0.128030303030303</v>
      </c>
      <c r="Y91" s="312">
        <v>409</v>
      </c>
      <c r="Z91" s="311">
        <v>286</v>
      </c>
      <c r="AA91" s="313">
        <v>28</v>
      </c>
      <c r="AB91" s="755" t="s">
        <v>642</v>
      </c>
      <c r="AC91" s="338" t="s">
        <v>990</v>
      </c>
      <c r="AD91" s="339"/>
      <c r="AE91" s="339"/>
    </row>
    <row r="92" s="140" customFormat="1" ht="22.5" spans="1:31">
      <c r="A92" s="365" t="s">
        <v>612</v>
      </c>
      <c r="B92" s="153" t="str">
        <f>HYPERLINK("[牧场甜心.xlsx]产品!C92",产品!$C$92)</f>
        <v>拉可莫炖菜</v>
      </c>
      <c r="C92" s="153" t="s">
        <v>961</v>
      </c>
      <c r="D92" s="553" t="s">
        <v>282</v>
      </c>
      <c r="E92" s="321" t="s">
        <v>28</v>
      </c>
      <c r="F92" s="321" t="s">
        <v>28</v>
      </c>
      <c r="G92" s="321" t="s">
        <v>28</v>
      </c>
      <c r="H92" s="321" t="s">
        <v>7</v>
      </c>
      <c r="I92" s="738" t="str">
        <f>HYPERLINK("[牧场甜心.xlsx]产品!B72",产品!$C$72)</f>
        <v>王国奶油炖菜</v>
      </c>
      <c r="J92" s="739" t="s">
        <v>287</v>
      </c>
      <c r="K92" s="148" t="str">
        <f>HYPERLINK("[牧场甜心.xlsx]产品!B83",产品!$C$83)</f>
        <v>海洋黄金牛奶</v>
      </c>
      <c r="L92" s="148" t="str">
        <f>HYPERLINK("[牧场甜心.xlsx]产品!B277",产品!$C$277)</f>
        <v>最后的蔬菜</v>
      </c>
      <c r="M92" s="148" t="str">
        <f>HYPERLINK("[牧场甜心.xlsx]产品!B288",产品!$C$288)</f>
        <v>继承水龙血脉的龙鱼</v>
      </c>
      <c r="N92" s="321" t="s">
        <v>109</v>
      </c>
      <c r="O92" s="740">
        <v>0.55</v>
      </c>
      <c r="P92" s="740">
        <v>0.65</v>
      </c>
      <c r="Q92" s="740">
        <v>0.99</v>
      </c>
      <c r="R92" s="317">
        <v>2930</v>
      </c>
      <c r="S92" s="317">
        <v>5860</v>
      </c>
      <c r="T92" s="318">
        <f t="shared" si="7"/>
        <v>3</v>
      </c>
      <c r="U92" s="318">
        <v>3459</v>
      </c>
      <c r="V92" s="318">
        <f t="shared" si="6"/>
        <v>2401</v>
      </c>
      <c r="W92" s="317">
        <f t="shared" si="8"/>
        <v>-529</v>
      </c>
      <c r="X92" s="751">
        <f t="shared" si="5"/>
        <v>0.819453924914676</v>
      </c>
      <c r="Y92" s="318">
        <v>365</v>
      </c>
      <c r="Z92" s="317">
        <v>259</v>
      </c>
      <c r="AA92" s="319">
        <v>88</v>
      </c>
      <c r="AB92" s="756" t="s">
        <v>642</v>
      </c>
      <c r="AC92" s="341" t="s">
        <v>836</v>
      </c>
      <c r="AD92" s="342"/>
      <c r="AE92" s="342"/>
    </row>
    <row r="93" s="140" customFormat="1" ht="22.5" spans="1:31">
      <c r="A93" s="303" t="s">
        <v>634</v>
      </c>
      <c r="B93" s="152" t="str">
        <f>HYPERLINK("[牧场甜心.xlsx]产品!C93",产品!$C$93)</f>
        <v>プレミアム面包</v>
      </c>
      <c r="C93" s="154" t="s">
        <v>788</v>
      </c>
      <c r="D93" s="326" t="s">
        <v>285</v>
      </c>
      <c r="E93" s="331"/>
      <c r="F93" s="331"/>
      <c r="G93" s="331"/>
      <c r="H93" s="331"/>
      <c r="I93" s="741" t="str">
        <f>HYPERLINK("[牧场甜心.xlsx]产品!B75",产品!$C$75)</f>
        <v>雷托雷托面包</v>
      </c>
      <c r="J93" s="742" t="s">
        <v>287</v>
      </c>
      <c r="K93" s="141" t="str">
        <f>HYPERLINK("[牧场甜心.xlsx]产品!B283",产品!$C$283)</f>
        <v>女神的宠爱小麦粉</v>
      </c>
      <c r="L93" s="141" t="str">
        <f>HYPERLINK("[牧场甜心.xlsx]产品!B87",产品!$C$87)</f>
        <v>黄金黄油</v>
      </c>
      <c r="M93" s="141" t="str">
        <f>HYPERLINK("[牧场甜心.xlsx]产品!B83",产品!$C$83)</f>
        <v>海洋黄金牛奶</v>
      </c>
      <c r="N93" s="331"/>
      <c r="O93" s="743">
        <v>0.75</v>
      </c>
      <c r="P93" s="743">
        <v>0.85</v>
      </c>
      <c r="Q93" s="743">
        <v>0.85</v>
      </c>
      <c r="R93" s="329">
        <v>2777</v>
      </c>
      <c r="S93" s="329">
        <v>5554</v>
      </c>
      <c r="T93" s="323">
        <f t="shared" si="7"/>
        <v>3</v>
      </c>
      <c r="U93" s="323">
        <v>4895</v>
      </c>
      <c r="V93" s="323">
        <f t="shared" si="6"/>
        <v>659</v>
      </c>
      <c r="W93" s="329">
        <f t="shared" si="8"/>
        <v>-2118</v>
      </c>
      <c r="X93" s="752">
        <f t="shared" si="5"/>
        <v>0.237306445804825</v>
      </c>
      <c r="Y93" s="323">
        <v>2678</v>
      </c>
      <c r="Z93" s="329">
        <v>418</v>
      </c>
      <c r="AA93" s="324">
        <v>42</v>
      </c>
      <c r="AB93" s="757" t="s">
        <v>642</v>
      </c>
      <c r="AC93" s="349" t="s">
        <v>1084</v>
      </c>
      <c r="AD93" s="350"/>
      <c r="AE93" s="350"/>
    </row>
    <row r="94" s="140" customFormat="1" spans="1:31">
      <c r="A94" s="302" t="s">
        <v>641</v>
      </c>
      <c r="B94" s="152" t="str">
        <f>HYPERLINK("[牧场甜心.xlsx]产品!C94",产品!$C$94)</f>
        <v>神的晚餐</v>
      </c>
      <c r="C94" s="152" t="s">
        <v>982</v>
      </c>
      <c r="D94" s="315" t="s">
        <v>285</v>
      </c>
      <c r="E94" s="316"/>
      <c r="F94" s="316"/>
      <c r="G94" s="316" t="s">
        <v>14</v>
      </c>
      <c r="H94" s="316" t="s">
        <v>14</v>
      </c>
      <c r="I94" s="735" t="str">
        <f>HYPERLINK("[牧场甜心.xlsx]产品!B91",产品!$C$91)</f>
        <v>王族的晚餐</v>
      </c>
      <c r="J94" s="736" t="s">
        <v>287</v>
      </c>
      <c r="K94" s="145" t="str">
        <f>HYPERLINK("[牧场甜心.xlsx]产品!B91",产品!$C$91)</f>
        <v>王族的晚餐</v>
      </c>
      <c r="L94" s="145" t="str">
        <f>HYPERLINK("[牧场甜心.xlsx]产品!B91",产品!$C$91)</f>
        <v>王族的晚餐</v>
      </c>
      <c r="M94" s="145" t="str">
        <f>HYPERLINK("[牧场甜心.xlsx]产品!B284",产品!$C$284)</f>
        <v>奥佩冈特之花</v>
      </c>
      <c r="N94" s="316" t="s">
        <v>94</v>
      </c>
      <c r="O94" s="737">
        <v>0.6</v>
      </c>
      <c r="P94" s="737">
        <v>0.7</v>
      </c>
      <c r="Q94" s="737">
        <v>0.9</v>
      </c>
      <c r="R94" s="311">
        <v>4600</v>
      </c>
      <c r="S94" s="311">
        <v>9200</v>
      </c>
      <c r="T94" s="312">
        <f t="shared" si="7"/>
        <v>3</v>
      </c>
      <c r="U94" s="312">
        <v>6089</v>
      </c>
      <c r="V94" s="312">
        <f t="shared" si="6"/>
        <v>3111</v>
      </c>
      <c r="W94" s="311">
        <f t="shared" si="8"/>
        <v>-1489</v>
      </c>
      <c r="X94" s="750">
        <f t="shared" ref="X94:X157" si="9">V94/R94</f>
        <v>0.676304347826087</v>
      </c>
      <c r="Y94" s="312">
        <v>764</v>
      </c>
      <c r="Z94" s="311">
        <v>412</v>
      </c>
      <c r="AA94" s="313">
        <v>46</v>
      </c>
      <c r="AB94" s="755" t="s">
        <v>642</v>
      </c>
      <c r="AC94" s="339"/>
      <c r="AD94" s="339"/>
      <c r="AE94" s="339"/>
    </row>
    <row r="95" s="140" customFormat="1" spans="1:31">
      <c r="A95" s="302" t="s">
        <v>718</v>
      </c>
      <c r="B95" s="152" t="str">
        <f>HYPERLINK("[牧场甜心.xlsx]产品!C95",产品!$C$95)</f>
        <v>国王的炸肉饼</v>
      </c>
      <c r="C95" s="152" t="s">
        <v>951</v>
      </c>
      <c r="D95" s="315" t="s">
        <v>285</v>
      </c>
      <c r="E95" s="316" t="s">
        <v>14</v>
      </c>
      <c r="F95" s="316" t="s">
        <v>14</v>
      </c>
      <c r="G95" s="316"/>
      <c r="H95" s="316"/>
      <c r="I95" s="735" t="str">
        <f>HYPERLINK("[牧场甜心.xlsx]产品!B89",产品!$C$89)</f>
        <v>驼的骆骆驼</v>
      </c>
      <c r="J95" s="736" t="s">
        <v>287</v>
      </c>
      <c r="K95" s="145" t="str">
        <f>HYPERLINK("[牧场甜心.xlsx]产品!B67",产品!$C$67)</f>
        <v>高级奶油可乐饼</v>
      </c>
      <c r="L95" s="145" t="str">
        <f>HYPERLINK("[牧场甜心.xlsx]产品!B89",产品!$C$89)</f>
        <v>驼的骆骆驼</v>
      </c>
      <c r="M95" s="145" t="str">
        <f>HYPERLINK("[牧场甜心.xlsx]产品!B283",产品!$C$283)</f>
        <v>女神的宠爱小麦粉</v>
      </c>
      <c r="N95" s="316" t="s">
        <v>112</v>
      </c>
      <c r="O95" s="737">
        <v>0.7</v>
      </c>
      <c r="P95" s="737">
        <v>0.8</v>
      </c>
      <c r="Q95" s="737">
        <v>0.99</v>
      </c>
      <c r="R95" s="311">
        <v>3732</v>
      </c>
      <c r="S95" s="311">
        <v>7464</v>
      </c>
      <c r="T95" s="312">
        <f t="shared" si="7"/>
        <v>3</v>
      </c>
      <c r="U95" s="312">
        <v>5117</v>
      </c>
      <c r="V95" s="312">
        <f t="shared" si="6"/>
        <v>2347</v>
      </c>
      <c r="W95" s="311">
        <f t="shared" si="8"/>
        <v>-1385</v>
      </c>
      <c r="X95" s="750">
        <f t="shared" si="9"/>
        <v>0.628885316184352</v>
      </c>
      <c r="Y95" s="312">
        <v>817</v>
      </c>
      <c r="Z95" s="311">
        <v>572</v>
      </c>
      <c r="AA95" s="313">
        <v>40</v>
      </c>
      <c r="AB95" s="755" t="s">
        <v>642</v>
      </c>
      <c r="AC95" s="339"/>
      <c r="AD95" s="339"/>
      <c r="AE95" s="339"/>
    </row>
    <row r="96" s="140" customFormat="1" spans="1:31">
      <c r="A96" s="302" t="s">
        <v>731</v>
      </c>
      <c r="B96" s="152" t="str">
        <f>HYPERLINK("[牧场甜心.xlsx]产品!C96",产品!$C$96)</f>
        <v>黄金火锅</v>
      </c>
      <c r="C96" s="152" t="s">
        <v>956</v>
      </c>
      <c r="D96" s="315" t="s">
        <v>285</v>
      </c>
      <c r="E96" s="316"/>
      <c r="F96" s="316" t="s">
        <v>28</v>
      </c>
      <c r="G96" s="316"/>
      <c r="H96" s="316" t="s">
        <v>7</v>
      </c>
      <c r="I96" s="735" t="str">
        <f>HYPERLINK("[牧场甜心.xlsx]产品!B86",产品!$C$86)</f>
        <v>海洋黄金芝士</v>
      </c>
      <c r="J96" s="736" t="s">
        <v>287</v>
      </c>
      <c r="K96" s="145" t="str">
        <f>HYPERLINK("[牧场甜心.xlsx]产品!B78",产品!$C$78)</f>
        <v>极品骆驼芝士</v>
      </c>
      <c r="L96" s="145" t="str">
        <f>HYPERLINK("[牧场甜心.xlsx]产品!B86",产品!$C$86)</f>
        <v>海洋黄金芝士</v>
      </c>
      <c r="M96" s="145" t="str">
        <f>HYPERLINK("[牧场甜心.xlsx]产品!B88",产品!$C$88)</f>
        <v>虚幻的特级骆驼芝士</v>
      </c>
      <c r="N96" s="316" t="s">
        <v>109</v>
      </c>
      <c r="O96" s="737">
        <v>0.75</v>
      </c>
      <c r="P96" s="737">
        <v>0.85</v>
      </c>
      <c r="Q96" s="737">
        <v>0.99</v>
      </c>
      <c r="R96" s="311">
        <v>3550</v>
      </c>
      <c r="S96" s="311">
        <v>7100</v>
      </c>
      <c r="T96" s="312">
        <f t="shared" si="7"/>
        <v>3</v>
      </c>
      <c r="U96" s="312">
        <v>6551</v>
      </c>
      <c r="V96" s="312">
        <f t="shared" si="6"/>
        <v>549</v>
      </c>
      <c r="W96" s="311">
        <f t="shared" si="8"/>
        <v>-3001</v>
      </c>
      <c r="X96" s="750">
        <f t="shared" si="9"/>
        <v>0.154647887323944</v>
      </c>
      <c r="Y96" s="312">
        <v>753</v>
      </c>
      <c r="Z96" s="311">
        <v>554</v>
      </c>
      <c r="AA96" s="313">
        <v>49</v>
      </c>
      <c r="AB96" s="755" t="s">
        <v>642</v>
      </c>
      <c r="AC96" s="339"/>
      <c r="AD96" s="339"/>
      <c r="AE96" s="339"/>
    </row>
    <row r="97" s="140" customFormat="1" spans="1:31">
      <c r="A97" s="302" t="s">
        <v>736</v>
      </c>
      <c r="B97" s="152" t="str">
        <f>HYPERLINK("[牧场甜心.xlsx]产品!C97",产品!$C$97)</f>
        <v>酒蒸鱼</v>
      </c>
      <c r="C97" s="152" t="s">
        <v>863</v>
      </c>
      <c r="D97" s="315" t="s">
        <v>285</v>
      </c>
      <c r="E97" s="316"/>
      <c r="F97" s="316"/>
      <c r="G97" s="316" t="s">
        <v>14</v>
      </c>
      <c r="H97" s="316" t="s">
        <v>14</v>
      </c>
      <c r="I97" s="735" t="str">
        <f>HYPERLINK("[牧场甜心.xlsx]产品!B288",产品!$C$288)</f>
        <v>继承水龙血脉的龙鱼</v>
      </c>
      <c r="J97" s="736" t="s">
        <v>287</v>
      </c>
      <c r="K97" s="145" t="str">
        <f>HYPERLINK("[牧场甜心.xlsx]产品!B288",产品!$C$288)</f>
        <v>继承水龙血脉的龙鱼</v>
      </c>
      <c r="L97" s="145" t="str">
        <f>HYPERLINK("[牧场甜心.xlsx]产品!B173",产品!$C$173)</f>
        <v>神木的朝露</v>
      </c>
      <c r="M97" s="145" t="str">
        <f>HYPERLINK("[牧场甜心.xlsx]产品!B173",产品!$C$173)</f>
        <v>神木的朝露</v>
      </c>
      <c r="N97" s="316" t="s">
        <v>35</v>
      </c>
      <c r="O97" s="737">
        <v>0.45</v>
      </c>
      <c r="P97" s="737">
        <v>0.55</v>
      </c>
      <c r="Q97" s="737">
        <v>0.75</v>
      </c>
      <c r="R97" s="311">
        <v>2910</v>
      </c>
      <c r="S97" s="311">
        <v>5820</v>
      </c>
      <c r="T97" s="312">
        <f t="shared" si="7"/>
        <v>3</v>
      </c>
      <c r="U97" s="312">
        <v>2363</v>
      </c>
      <c r="V97" s="312">
        <f t="shared" si="6"/>
        <v>3457</v>
      </c>
      <c r="W97" s="311">
        <f t="shared" si="8"/>
        <v>547</v>
      </c>
      <c r="X97" s="750">
        <f t="shared" si="9"/>
        <v>1.18797250859107</v>
      </c>
      <c r="Y97" s="312">
        <v>1572</v>
      </c>
      <c r="Z97" s="311">
        <v>590</v>
      </c>
      <c r="AA97" s="313">
        <v>49</v>
      </c>
      <c r="AB97" s="755" t="s">
        <v>642</v>
      </c>
      <c r="AC97" s="339"/>
      <c r="AD97" s="339"/>
      <c r="AE97" s="339"/>
    </row>
    <row r="98" s="140" customFormat="1" spans="1:31">
      <c r="A98" s="302" t="s">
        <v>768</v>
      </c>
      <c r="B98" s="152" t="str">
        <f>HYPERLINK("[牧场甜心.xlsx]产品!C98",产品!$C$98)</f>
        <v>奶汁的奶汁奶汁</v>
      </c>
      <c r="C98" s="152" t="s">
        <v>950</v>
      </c>
      <c r="D98" s="315" t="s">
        <v>285</v>
      </c>
      <c r="E98" s="316"/>
      <c r="F98" s="316"/>
      <c r="G98" s="316"/>
      <c r="H98" s="316" t="s">
        <v>14</v>
      </c>
      <c r="I98" s="735" t="str">
        <f>HYPERLINK("[牧场甜心.xlsx]产品!B277",产品!$C$277)</f>
        <v>最后的蔬菜</v>
      </c>
      <c r="J98" s="736" t="s">
        <v>287</v>
      </c>
      <c r="K98" s="145" t="str">
        <f>HYPERLINK("[牧场甜心.xlsx]产品!B72",产品!$C$72)</f>
        <v>王国奶油炖菜</v>
      </c>
      <c r="L98" s="145" t="str">
        <f>HYPERLINK("[牧场甜心.xlsx]产品!B277",产品!$C$277)</f>
        <v>最后的蔬菜</v>
      </c>
      <c r="M98" s="145" t="str">
        <f>HYPERLINK("[牧场甜心.xlsx]产品!B89",产品!$C$89)</f>
        <v>驼的骆骆驼</v>
      </c>
      <c r="N98" s="316" t="s">
        <v>109</v>
      </c>
      <c r="O98" s="737">
        <v>0.65</v>
      </c>
      <c r="P98" s="737">
        <v>0.75</v>
      </c>
      <c r="Q98" s="737">
        <v>0.95</v>
      </c>
      <c r="R98" s="311">
        <v>3720</v>
      </c>
      <c r="S98" s="311">
        <v>7440</v>
      </c>
      <c r="T98" s="312">
        <f t="shared" si="7"/>
        <v>3</v>
      </c>
      <c r="U98" s="312">
        <v>5156</v>
      </c>
      <c r="V98" s="312">
        <f t="shared" si="6"/>
        <v>2284</v>
      </c>
      <c r="W98" s="311">
        <f t="shared" si="8"/>
        <v>-1436</v>
      </c>
      <c r="X98" s="750">
        <f t="shared" si="9"/>
        <v>0.613978494623656</v>
      </c>
      <c r="Y98" s="312">
        <v>832</v>
      </c>
      <c r="Z98" s="311">
        <v>403</v>
      </c>
      <c r="AA98" s="313">
        <v>44</v>
      </c>
      <c r="AB98" s="755" t="s">
        <v>817</v>
      </c>
      <c r="AC98" s="339"/>
      <c r="AD98" s="339"/>
      <c r="AE98" s="339"/>
    </row>
    <row r="99" s="140" customFormat="1" spans="1:31">
      <c r="A99" s="302" t="s">
        <v>697</v>
      </c>
      <c r="B99" s="152" t="str">
        <f>HYPERLINK("[牧场甜心.xlsx]产品!C99",产品!$C$99)</f>
        <v>奇迹的鸡蛋三明治</v>
      </c>
      <c r="C99" s="152" t="s">
        <v>997</v>
      </c>
      <c r="D99" s="315" t="s">
        <v>285</v>
      </c>
      <c r="E99" s="316"/>
      <c r="F99" s="316"/>
      <c r="G99" s="316"/>
      <c r="H99" s="316"/>
      <c r="I99" s="735" t="str">
        <f>HYPERLINK("[牧场甜心.xlsx]产品!B93",产品!$C$93)</f>
        <v>プレミアム面包</v>
      </c>
      <c r="J99" s="736" t="s">
        <v>287</v>
      </c>
      <c r="K99" s="145" t="str">
        <f>HYPERLINK("[牧场甜心.xlsx]产品!B93",产品!$C$93)</f>
        <v>プレミアム面包</v>
      </c>
      <c r="L99" s="145" t="str">
        <f>HYPERLINK("[牧场甜心.xlsx]产品!B85",产品!$C$85)</f>
        <v>海洋黄金蛋</v>
      </c>
      <c r="M99" s="145" t="str">
        <f>HYPERLINK("[牧场甜心.xlsx]产品!B284",产品!$C$284)</f>
        <v>奥佩冈特之花</v>
      </c>
      <c r="N99" s="316" t="s">
        <v>105</v>
      </c>
      <c r="O99" s="737">
        <v>0.8</v>
      </c>
      <c r="P99" s="737">
        <v>0.9</v>
      </c>
      <c r="Q99" s="737">
        <v>0.9</v>
      </c>
      <c r="R99" s="311">
        <v>5720</v>
      </c>
      <c r="S99" s="311">
        <v>9999</v>
      </c>
      <c r="T99" s="312">
        <f t="shared" si="7"/>
        <v>3</v>
      </c>
      <c r="U99" s="312">
        <v>5086</v>
      </c>
      <c r="V99" s="312">
        <f t="shared" si="6"/>
        <v>4913</v>
      </c>
      <c r="W99" s="311">
        <f t="shared" si="8"/>
        <v>-807</v>
      </c>
      <c r="X99" s="750">
        <f t="shared" si="9"/>
        <v>0.858916083916084</v>
      </c>
      <c r="Y99" s="312">
        <v>747</v>
      </c>
      <c r="Z99" s="311">
        <v>502</v>
      </c>
      <c r="AA99" s="313">
        <v>42</v>
      </c>
      <c r="AB99" s="755" t="s">
        <v>642</v>
      </c>
      <c r="AC99" s="339"/>
      <c r="AD99" s="339"/>
      <c r="AE99" s="339"/>
    </row>
    <row r="100" s="140" customFormat="1" spans="1:31">
      <c r="A100" s="302" t="s">
        <v>802</v>
      </c>
      <c r="B100" s="152" t="str">
        <f>HYPERLINK("[牧场甜心.xlsx]产品!C100",产品!$C$100)</f>
        <v>女神煎蛋饼</v>
      </c>
      <c r="C100" s="152" t="s">
        <v>981</v>
      </c>
      <c r="D100" s="315" t="s">
        <v>285</v>
      </c>
      <c r="E100" s="316" t="s">
        <v>14</v>
      </c>
      <c r="F100" s="316"/>
      <c r="G100" s="316"/>
      <c r="H100" s="316"/>
      <c r="I100" s="735" t="str">
        <f>HYPERLINK("[牧场甜心.xlsx]产品!B90",产品!$C$90)</f>
        <v>神秘的煎鸡蛋</v>
      </c>
      <c r="J100" s="736" t="s">
        <v>287</v>
      </c>
      <c r="K100" s="145" t="str">
        <f>HYPERLINK("[牧场甜心.xlsx]产品!B80",产品!$C$80)</f>
        <v>雷托雷托煎蛋饼</v>
      </c>
      <c r="L100" s="145" t="str">
        <f>HYPERLINK("[牧场甜心.xlsx]产品!B85",产品!$C$85)</f>
        <v>海洋黄金蛋</v>
      </c>
      <c r="M100" s="145" t="str">
        <f>HYPERLINK("[牧场甜心.xlsx]产品!B179",产品!$C$179)</f>
        <v>女神之蜜</v>
      </c>
      <c r="N100" s="316" t="s">
        <v>94</v>
      </c>
      <c r="O100" s="737">
        <v>0.9</v>
      </c>
      <c r="P100" s="737">
        <v>0.99</v>
      </c>
      <c r="Q100" s="737">
        <v>0.99</v>
      </c>
      <c r="R100" s="311">
        <v>6000</v>
      </c>
      <c r="S100" s="311">
        <v>9999</v>
      </c>
      <c r="T100" s="312">
        <f t="shared" si="7"/>
        <v>3</v>
      </c>
      <c r="U100" s="312">
        <v>6946</v>
      </c>
      <c r="V100" s="312">
        <f t="shared" si="6"/>
        <v>3053</v>
      </c>
      <c r="W100" s="311">
        <f t="shared" si="8"/>
        <v>-2947</v>
      </c>
      <c r="X100" s="750">
        <f t="shared" si="9"/>
        <v>0.508833333333333</v>
      </c>
      <c r="Y100" s="312">
        <v>781</v>
      </c>
      <c r="Z100" s="311">
        <v>572</v>
      </c>
      <c r="AA100" s="313">
        <v>48</v>
      </c>
      <c r="AB100" s="755" t="s">
        <v>794</v>
      </c>
      <c r="AC100" s="339"/>
      <c r="AD100" s="339"/>
      <c r="AE100" s="339"/>
    </row>
    <row r="101" s="140" customFormat="1" spans="1:31">
      <c r="A101" s="302" t="s">
        <v>786</v>
      </c>
      <c r="B101" s="152" t="str">
        <f>HYPERLINK("[牧场甜心.xlsx]产品!C101",产品!$C$101)</f>
        <v>女神的紧急</v>
      </c>
      <c r="C101" s="152" t="s">
        <v>960</v>
      </c>
      <c r="D101" s="315" t="s">
        <v>285</v>
      </c>
      <c r="E101" s="316"/>
      <c r="F101" s="316" t="s">
        <v>14</v>
      </c>
      <c r="G101" s="316"/>
      <c r="H101" s="316"/>
      <c r="I101" s="735" t="str">
        <f>HYPERLINK("[牧场甜心.xlsx]产品!B90",产品!$C$90)</f>
        <v>神秘的煎鸡蛋</v>
      </c>
      <c r="J101" s="736" t="s">
        <v>287</v>
      </c>
      <c r="K101" s="145" t="str">
        <f>HYPERLINK("[牧场甜心.xlsx]产品!B81",产品!$C$81)</f>
        <v>雷托雷托炒蛋</v>
      </c>
      <c r="L101" s="145" t="str">
        <f>HYPERLINK("[牧场甜心.xlsx]产品!B81",产品!$C$81)</f>
        <v>雷托雷托炒蛋</v>
      </c>
      <c r="M101" s="145" t="str">
        <f>HYPERLINK("[牧场甜心.xlsx]产品!B81",产品!$C$81)</f>
        <v>雷托雷托炒蛋</v>
      </c>
      <c r="N101" s="316" t="s">
        <v>91</v>
      </c>
      <c r="O101" s="737">
        <v>0.7</v>
      </c>
      <c r="P101" s="737">
        <v>0.8</v>
      </c>
      <c r="Q101" s="737">
        <v>0.99</v>
      </c>
      <c r="R101" s="311">
        <v>3820</v>
      </c>
      <c r="S101" s="311">
        <v>7460</v>
      </c>
      <c r="T101" s="312">
        <f t="shared" si="7"/>
        <v>3</v>
      </c>
      <c r="U101" s="312">
        <v>5781</v>
      </c>
      <c r="V101" s="312">
        <f t="shared" si="6"/>
        <v>1679</v>
      </c>
      <c r="W101" s="311">
        <f t="shared" si="8"/>
        <v>-2141</v>
      </c>
      <c r="X101" s="750">
        <f t="shared" si="9"/>
        <v>0.439528795811518</v>
      </c>
      <c r="Y101" s="312">
        <v>774</v>
      </c>
      <c r="Z101" s="311">
        <v>582</v>
      </c>
      <c r="AA101" s="313">
        <v>48</v>
      </c>
      <c r="AB101" s="755" t="s">
        <v>642</v>
      </c>
      <c r="AC101" s="339"/>
      <c r="AD101" s="339"/>
      <c r="AE101" s="339"/>
    </row>
    <row r="102" s="140" customFormat="1" ht="22.5" spans="1:31">
      <c r="A102" s="555" t="s">
        <v>787</v>
      </c>
      <c r="B102" s="161" t="str">
        <f>HYPERLINK("[牧场甜心.xlsx]产品!C102",产品!$C$102)</f>
        <v>女神的炖菜</v>
      </c>
      <c r="C102" s="160" t="s">
        <v>836</v>
      </c>
      <c r="D102" s="554" t="s">
        <v>285</v>
      </c>
      <c r="E102" s="758" t="s">
        <v>14</v>
      </c>
      <c r="F102" s="758"/>
      <c r="G102" s="758"/>
      <c r="H102" s="758" t="s">
        <v>14</v>
      </c>
      <c r="I102" s="759" t="str">
        <f>HYPERLINK("[牧场甜心.xlsx]产品!B92",产品!$C$92)</f>
        <v>拉可莫炖菜</v>
      </c>
      <c r="J102" s="760" t="s">
        <v>287</v>
      </c>
      <c r="K102" s="162" t="str">
        <f>HYPERLINK("[牧场甜心.xlsx]产品!B92",产品!$C$92)</f>
        <v>拉可莫炖菜</v>
      </c>
      <c r="L102" s="162" t="str">
        <f>HYPERLINK("[牧场甜心.xlsx]产品!B83",产品!$C$83)</f>
        <v>海洋黄金牛奶</v>
      </c>
      <c r="M102" s="162" t="str">
        <f>HYPERLINK("[牧场甜心.xlsx]产品!B179",产品!$C$179)</f>
        <v>女神之蜜</v>
      </c>
      <c r="N102" s="758" t="s">
        <v>35</v>
      </c>
      <c r="O102" s="761">
        <v>0.95</v>
      </c>
      <c r="P102" s="761">
        <v>0.99</v>
      </c>
      <c r="Q102" s="761">
        <v>0.99</v>
      </c>
      <c r="R102" s="556">
        <v>3980</v>
      </c>
      <c r="S102" s="556">
        <v>7960</v>
      </c>
      <c r="T102" s="770">
        <f t="shared" si="7"/>
        <v>3</v>
      </c>
      <c r="U102" s="770">
        <v>5388</v>
      </c>
      <c r="V102" s="770">
        <f t="shared" si="6"/>
        <v>2572</v>
      </c>
      <c r="W102" s="556">
        <f t="shared" si="8"/>
        <v>-1408</v>
      </c>
      <c r="X102" s="771">
        <f t="shared" si="9"/>
        <v>0.646231155778894</v>
      </c>
      <c r="Y102" s="770">
        <v>783</v>
      </c>
      <c r="Z102" s="556">
        <v>511</v>
      </c>
      <c r="AA102" s="776">
        <v>50</v>
      </c>
      <c r="AB102" s="777" t="s">
        <v>642</v>
      </c>
      <c r="AC102" s="778"/>
      <c r="AD102" s="778"/>
      <c r="AE102" s="778"/>
    </row>
    <row r="103" s="140" customFormat="1" ht="22.5" spans="1:31">
      <c r="A103" s="291" t="s">
        <v>665</v>
      </c>
      <c r="B103" s="164" t="str">
        <f>HYPERLINK("[牧场甜心.xlsx]产品!C103",产品!$C$103)</f>
        <v>伊什沃尔德水</v>
      </c>
      <c r="C103" s="163" t="s">
        <v>744</v>
      </c>
      <c r="D103" s="310" t="s">
        <v>252</v>
      </c>
      <c r="E103" s="728"/>
      <c r="F103" s="728" t="s">
        <v>7</v>
      </c>
      <c r="G103" s="728"/>
      <c r="H103" s="728"/>
      <c r="I103" s="762" t="s">
        <v>649</v>
      </c>
      <c r="J103" s="763" t="s">
        <v>287</v>
      </c>
      <c r="K103" s="165" t="str">
        <f>HYPERLINK("[牧场甜心.xlsx]产品!B143",产品!$C$143)</f>
        <v>梅洛水</v>
      </c>
      <c r="L103" s="166" t="s">
        <v>287</v>
      </c>
      <c r="M103" s="166" t="s">
        <v>287</v>
      </c>
      <c r="N103" s="310" t="s">
        <v>105</v>
      </c>
      <c r="O103" s="734">
        <v>0.65</v>
      </c>
      <c r="P103" s="734">
        <v>0.75</v>
      </c>
      <c r="Q103" s="734">
        <v>0.99</v>
      </c>
      <c r="R103" s="557">
        <v>3</v>
      </c>
      <c r="S103" s="557">
        <v>6</v>
      </c>
      <c r="T103" s="307">
        <f t="shared" si="7"/>
        <v>3</v>
      </c>
      <c r="U103" s="307">
        <v>83</v>
      </c>
      <c r="V103" s="307">
        <f t="shared" si="6"/>
        <v>-77</v>
      </c>
      <c r="W103" s="557">
        <f t="shared" si="8"/>
        <v>-80</v>
      </c>
      <c r="X103" s="772">
        <f t="shared" si="9"/>
        <v>-25.6666666666667</v>
      </c>
      <c r="Y103" s="307">
        <v>3</v>
      </c>
      <c r="Z103" s="557">
        <v>1</v>
      </c>
      <c r="AA103" s="308">
        <v>1</v>
      </c>
      <c r="AB103" s="779" t="s">
        <v>614</v>
      </c>
      <c r="AC103" s="780" t="s">
        <v>870</v>
      </c>
      <c r="AD103" s="780"/>
      <c r="AE103" s="780"/>
    </row>
    <row r="104" spans="1:31">
      <c r="A104" s="290" t="s">
        <v>620</v>
      </c>
      <c r="B104" s="167" t="str">
        <f>HYPERLINK("[牧场甜心.xlsx]产品!C104",产品!$C$104)</f>
        <v>小青苹果</v>
      </c>
      <c r="C104" s="167" t="s">
        <v>615</v>
      </c>
      <c r="D104" s="315" t="s">
        <v>252</v>
      </c>
      <c r="E104" s="316"/>
      <c r="F104" s="316"/>
      <c r="G104" s="316" t="s">
        <v>14</v>
      </c>
      <c r="H104" s="316"/>
      <c r="I104" s="764" t="str">
        <f>HYPERLINK("[牧场甜心.xlsx]地图!A3",地图!$B$3)</f>
        <v>绿叶嫩草平原</v>
      </c>
      <c r="J104" s="765" t="s">
        <v>287</v>
      </c>
      <c r="K104" s="145" t="str">
        <f>HYPERLINK("[牧场甜心.xlsx]产品!B228",产品!$C$228)</f>
        <v>青苹果酱</v>
      </c>
      <c r="L104" s="146" t="s">
        <v>287</v>
      </c>
      <c r="M104" s="146" t="s">
        <v>287</v>
      </c>
      <c r="N104" s="315" t="s">
        <v>102</v>
      </c>
      <c r="O104" s="737">
        <v>0.8</v>
      </c>
      <c r="P104" s="737">
        <v>0.9</v>
      </c>
      <c r="Q104" s="737">
        <v>0.99</v>
      </c>
      <c r="R104" s="332">
        <v>4</v>
      </c>
      <c r="S104" s="332">
        <v>8</v>
      </c>
      <c r="T104" s="312">
        <f t="shared" si="7"/>
        <v>3</v>
      </c>
      <c r="U104" s="312">
        <v>24</v>
      </c>
      <c r="V104" s="312">
        <f t="shared" si="6"/>
        <v>-16</v>
      </c>
      <c r="W104" s="332">
        <f t="shared" si="8"/>
        <v>-20</v>
      </c>
      <c r="X104" s="773">
        <f t="shared" si="9"/>
        <v>-4</v>
      </c>
      <c r="Y104" s="312">
        <v>7</v>
      </c>
      <c r="Z104" s="332">
        <v>1</v>
      </c>
      <c r="AA104" s="313">
        <v>1</v>
      </c>
      <c r="AB104" s="781" t="s">
        <v>614</v>
      </c>
      <c r="AC104" s="352" t="s">
        <v>1072</v>
      </c>
      <c r="AD104" s="352" t="s">
        <v>773</v>
      </c>
      <c r="AE104" s="353"/>
    </row>
    <row r="105" spans="1:31">
      <c r="A105" s="290" t="s">
        <v>658</v>
      </c>
      <c r="B105" s="167" t="str">
        <f>HYPERLINK("[牧场甜心.xlsx]产品!C105",产品!$C$105)</f>
        <v>梅洛的野莓</v>
      </c>
      <c r="C105" s="167" t="s">
        <v>616</v>
      </c>
      <c r="D105" s="315" t="s">
        <v>252</v>
      </c>
      <c r="E105" s="316" t="s">
        <v>14</v>
      </c>
      <c r="F105" s="316"/>
      <c r="G105" s="316"/>
      <c r="H105" s="316"/>
      <c r="I105" s="764" t="str">
        <f>HYPERLINK("[牧场甜心.xlsx]地图!A12",地图!$B$12)</f>
        <v>初始森林</v>
      </c>
      <c r="J105" s="765" t="s">
        <v>287</v>
      </c>
      <c r="K105" s="145" t="str">
        <f>HYPERLINK("[牧场甜心.xlsx]产品!B218",产品!$C$218)</f>
        <v>梅洛的野莓酱</v>
      </c>
      <c r="L105" s="145" t="s">
        <v>287</v>
      </c>
      <c r="M105" s="146" t="s">
        <v>287</v>
      </c>
      <c r="N105" s="316" t="s">
        <v>102</v>
      </c>
      <c r="O105" s="737">
        <v>0.7</v>
      </c>
      <c r="P105" s="737">
        <v>0.8</v>
      </c>
      <c r="Q105" s="737">
        <v>0.99</v>
      </c>
      <c r="R105" s="332">
        <v>4</v>
      </c>
      <c r="S105" s="332">
        <v>8</v>
      </c>
      <c r="T105" s="312">
        <f t="shared" si="7"/>
        <v>3</v>
      </c>
      <c r="U105" s="312">
        <v>10</v>
      </c>
      <c r="V105" s="312">
        <f t="shared" si="6"/>
        <v>-2</v>
      </c>
      <c r="W105" s="332">
        <f t="shared" si="8"/>
        <v>-6</v>
      </c>
      <c r="X105" s="773">
        <f t="shared" si="9"/>
        <v>-0.5</v>
      </c>
      <c r="Y105" s="312">
        <v>6</v>
      </c>
      <c r="Z105" s="332">
        <v>1</v>
      </c>
      <c r="AA105" s="313">
        <v>1</v>
      </c>
      <c r="AB105" s="781" t="s">
        <v>614</v>
      </c>
      <c r="AC105" s="352" t="s">
        <v>774</v>
      </c>
      <c r="AD105" s="353" t="s">
        <v>882</v>
      </c>
      <c r="AE105" s="353"/>
    </row>
    <row r="106" spans="1:31">
      <c r="A106" s="290" t="s">
        <v>645</v>
      </c>
      <c r="B106" s="167" t="str">
        <f>HYPERLINK("[牧场甜心.xlsx]产品!C106",产品!$C$106)</f>
        <v>梅洛的夜葡萄</v>
      </c>
      <c r="C106" s="167" t="s">
        <v>702</v>
      </c>
      <c r="D106" s="315" t="s">
        <v>252</v>
      </c>
      <c r="E106" s="316"/>
      <c r="F106" s="316"/>
      <c r="G106" s="316" t="s">
        <v>14</v>
      </c>
      <c r="H106" s="316"/>
      <c r="I106" s="764" t="str">
        <f>HYPERLINK("[牧场甜心.xlsx]地图!A22",地图!$B$22)</f>
        <v>初始之山</v>
      </c>
      <c r="J106" s="765" t="s">
        <v>287</v>
      </c>
      <c r="K106" s="145" t="str">
        <f>HYPERLINK("[牧场甜心.xlsx]产品!B219",产品!$C$219)</f>
        <v>梅洛的夜葡萄酱</v>
      </c>
      <c r="L106" s="145" t="s">
        <v>287</v>
      </c>
      <c r="M106" s="146" t="s">
        <v>287</v>
      </c>
      <c r="N106" s="316" t="s">
        <v>102</v>
      </c>
      <c r="O106" s="737">
        <v>0.6</v>
      </c>
      <c r="P106" s="737">
        <v>0.7</v>
      </c>
      <c r="Q106" s="737">
        <v>0.9</v>
      </c>
      <c r="R106" s="332">
        <v>4</v>
      </c>
      <c r="S106" s="332">
        <v>8</v>
      </c>
      <c r="T106" s="312">
        <f t="shared" si="7"/>
        <v>3</v>
      </c>
      <c r="U106" s="312">
        <v>8</v>
      </c>
      <c r="V106" s="312">
        <f t="shared" si="6"/>
        <v>0</v>
      </c>
      <c r="W106" s="332">
        <f t="shared" si="8"/>
        <v>-4</v>
      </c>
      <c r="X106" s="773">
        <f t="shared" si="9"/>
        <v>0</v>
      </c>
      <c r="Y106" s="312">
        <v>6</v>
      </c>
      <c r="Z106" s="332">
        <v>1</v>
      </c>
      <c r="AA106" s="313">
        <v>2</v>
      </c>
      <c r="AB106" s="781" t="s">
        <v>642</v>
      </c>
      <c r="AC106" s="352" t="s">
        <v>1073</v>
      </c>
      <c r="AD106" s="353" t="s">
        <v>701</v>
      </c>
      <c r="AE106" s="353"/>
    </row>
    <row r="107" spans="1:31">
      <c r="A107" s="290" t="s">
        <v>630</v>
      </c>
      <c r="B107" s="167" t="str">
        <f>HYPERLINK("[牧场甜心.xlsx]产品!C107",产品!$C$107)</f>
        <v>晨摘的粗茶</v>
      </c>
      <c r="C107" s="167" t="s">
        <v>632</v>
      </c>
      <c r="D107" s="315" t="s">
        <v>252</v>
      </c>
      <c r="E107" s="316" t="s">
        <v>14</v>
      </c>
      <c r="F107" s="316"/>
      <c r="G107" s="316"/>
      <c r="H107" s="316" t="s">
        <v>14</v>
      </c>
      <c r="I107" s="764" t="str">
        <f>HYPERLINK("[牧场甜心.xlsx]产品!B206",产品!$C$206)</f>
        <v>伊什沃尔德茶叶</v>
      </c>
      <c r="J107" s="765" t="s">
        <v>287</v>
      </c>
      <c r="K107" s="145" t="str">
        <f>HYPERLINK("[牧场甜心.xlsx]产品!B206",产品!$C$206)</f>
        <v>伊什沃尔德茶叶</v>
      </c>
      <c r="L107" s="146" t="s">
        <v>287</v>
      </c>
      <c r="M107" s="146" t="s">
        <v>287</v>
      </c>
      <c r="N107" s="315" t="s">
        <v>109</v>
      </c>
      <c r="O107" s="737">
        <v>0.65</v>
      </c>
      <c r="P107" s="737">
        <v>0.75</v>
      </c>
      <c r="Q107" s="737">
        <v>0.95</v>
      </c>
      <c r="R107" s="332">
        <v>8</v>
      </c>
      <c r="S107" s="332">
        <v>16</v>
      </c>
      <c r="T107" s="312">
        <f t="shared" si="7"/>
        <v>3</v>
      </c>
      <c r="U107" s="312">
        <v>2</v>
      </c>
      <c r="V107" s="312">
        <f t="shared" si="6"/>
        <v>14</v>
      </c>
      <c r="W107" s="332">
        <f t="shared" si="8"/>
        <v>6</v>
      </c>
      <c r="X107" s="773">
        <f t="shared" si="9"/>
        <v>1.75</v>
      </c>
      <c r="Y107" s="312">
        <v>2</v>
      </c>
      <c r="Z107" s="332">
        <v>1</v>
      </c>
      <c r="AA107" s="313">
        <v>2</v>
      </c>
      <c r="AB107" s="781" t="s">
        <v>614</v>
      </c>
      <c r="AC107" s="352"/>
      <c r="AD107" s="353"/>
      <c r="AE107" s="353"/>
    </row>
    <row r="108" spans="1:31">
      <c r="A108" s="290" t="s">
        <v>674</v>
      </c>
      <c r="B108" s="167" t="str">
        <f>HYPERLINK("[牧场甜心.xlsx]产品!C108",产品!$C$108)</f>
        <v>王国冒险者的酒</v>
      </c>
      <c r="C108" s="167" t="s">
        <v>870</v>
      </c>
      <c r="D108" s="315" t="s">
        <v>252</v>
      </c>
      <c r="E108" s="316"/>
      <c r="F108" s="316"/>
      <c r="G108" s="316"/>
      <c r="H108" s="316" t="s">
        <v>7</v>
      </c>
      <c r="I108" s="764" t="str">
        <f>HYPERLINK("[牧场甜心.xlsx]产品!B103",产品!$C$103)</f>
        <v>伊什沃尔德水</v>
      </c>
      <c r="J108" s="765" t="s">
        <v>287</v>
      </c>
      <c r="K108" s="145" t="str">
        <f>HYPERLINK("[牧场甜心.xlsx]产品!B103",产品!$C$103)</f>
        <v>伊什沃尔德水</v>
      </c>
      <c r="L108" s="145" t="str">
        <f>HYPERLINK("[牧场甜心.xlsx]产品!B106",产品!$C$106)</f>
        <v>梅洛的夜葡萄</v>
      </c>
      <c r="M108" s="146" t="str">
        <f>HYPERLINK("[牧场甜心.xlsx]产品!B106",产品!$C$106)</f>
        <v>梅洛的夜葡萄</v>
      </c>
      <c r="N108" s="316" t="s">
        <v>35</v>
      </c>
      <c r="O108" s="737">
        <v>0.95</v>
      </c>
      <c r="P108" s="737">
        <v>0.99</v>
      </c>
      <c r="Q108" s="737">
        <v>0.99</v>
      </c>
      <c r="R108" s="332">
        <v>7</v>
      </c>
      <c r="S108" s="332">
        <v>14</v>
      </c>
      <c r="T108" s="312">
        <f t="shared" si="7"/>
        <v>3</v>
      </c>
      <c r="U108" s="312">
        <v>11</v>
      </c>
      <c r="V108" s="312">
        <f t="shared" si="6"/>
        <v>3</v>
      </c>
      <c r="W108" s="332">
        <f t="shared" si="8"/>
        <v>-4</v>
      </c>
      <c r="X108" s="773">
        <f t="shared" si="9"/>
        <v>0.428571428571429</v>
      </c>
      <c r="Y108" s="312">
        <v>3</v>
      </c>
      <c r="Z108" s="332">
        <v>1</v>
      </c>
      <c r="AA108" s="313">
        <v>2</v>
      </c>
      <c r="AB108" s="781" t="s">
        <v>614</v>
      </c>
      <c r="AC108" s="353" t="s">
        <v>1085</v>
      </c>
      <c r="AD108" s="353"/>
      <c r="AE108" s="353"/>
    </row>
    <row r="109" spans="1:31">
      <c r="A109" s="290" t="s">
        <v>661</v>
      </c>
      <c r="B109" s="167" t="str">
        <f>HYPERLINK("[牧场甜心.xlsx]产品!C109",产品!$C$109)</f>
        <v>海洋王国的蜂蜜</v>
      </c>
      <c r="C109" s="167" t="s">
        <v>703</v>
      </c>
      <c r="D109" s="315" t="s">
        <v>252</v>
      </c>
      <c r="E109" s="316"/>
      <c r="F109" s="316"/>
      <c r="G109" s="316"/>
      <c r="H109" s="316" t="s">
        <v>14</v>
      </c>
      <c r="I109" s="764" t="s">
        <v>649</v>
      </c>
      <c r="J109" s="765" t="s">
        <v>287</v>
      </c>
      <c r="K109" s="145" t="str">
        <f>HYPERLINK("[牧场甜心.xlsx]产品!B119",产品!$C$119)</f>
        <v>妖精之蜜</v>
      </c>
      <c r="L109" s="145" t="s">
        <v>287</v>
      </c>
      <c r="M109" s="146" t="s">
        <v>287</v>
      </c>
      <c r="N109" s="315" t="s">
        <v>87</v>
      </c>
      <c r="O109" s="737">
        <v>0.75</v>
      </c>
      <c r="P109" s="737">
        <v>0.85</v>
      </c>
      <c r="Q109" s="737">
        <v>0.99</v>
      </c>
      <c r="R109" s="332">
        <v>5</v>
      </c>
      <c r="S109" s="332">
        <v>10</v>
      </c>
      <c r="T109" s="312">
        <f t="shared" si="7"/>
        <v>3</v>
      </c>
      <c r="U109" s="312">
        <v>6</v>
      </c>
      <c r="V109" s="312">
        <f t="shared" si="6"/>
        <v>4</v>
      </c>
      <c r="W109" s="332">
        <f t="shared" si="8"/>
        <v>-1</v>
      </c>
      <c r="X109" s="773">
        <f t="shared" si="9"/>
        <v>0.8</v>
      </c>
      <c r="Y109" s="312">
        <v>6</v>
      </c>
      <c r="Z109" s="332">
        <v>1</v>
      </c>
      <c r="AA109" s="313">
        <v>1</v>
      </c>
      <c r="AB109" s="781" t="s">
        <v>614</v>
      </c>
      <c r="AC109" s="352"/>
      <c r="AD109" s="353"/>
      <c r="AE109" s="353"/>
    </row>
    <row r="110" spans="1:31">
      <c r="A110" s="290" t="s">
        <v>679</v>
      </c>
      <c r="B110" s="167" t="str">
        <f>HYPERLINK("[牧场甜心.xlsx]产品!C110",产品!$C$110)</f>
        <v>青苹果果汁</v>
      </c>
      <c r="C110" s="167" t="s">
        <v>1086</v>
      </c>
      <c r="D110" s="315" t="s">
        <v>252</v>
      </c>
      <c r="E110" s="316"/>
      <c r="F110" s="316" t="s">
        <v>14</v>
      </c>
      <c r="G110" s="316"/>
      <c r="H110" s="316"/>
      <c r="I110" s="764" t="str">
        <f>HYPERLINK("[牧场甜心.xlsx]产品!B104",产品!$C$104)</f>
        <v>小青苹果</v>
      </c>
      <c r="J110" s="765" t="s">
        <v>287</v>
      </c>
      <c r="K110" s="145" t="str">
        <f>HYPERLINK("[牧场甜心.xlsx]产品!B104",产品!$C$104)</f>
        <v>小青苹果</v>
      </c>
      <c r="L110" s="145" t="str">
        <f>HYPERLINK("[牧场甜心.xlsx]产品!B104",产品!$C$104)</f>
        <v>小青苹果</v>
      </c>
      <c r="M110" s="145" t="s">
        <v>287</v>
      </c>
      <c r="N110" s="316" t="s">
        <v>35</v>
      </c>
      <c r="O110" s="737">
        <v>0.7</v>
      </c>
      <c r="P110" s="737">
        <v>0.8</v>
      </c>
      <c r="Q110" s="737">
        <v>0.99</v>
      </c>
      <c r="R110" s="332">
        <v>5</v>
      </c>
      <c r="S110" s="332">
        <v>10</v>
      </c>
      <c r="T110" s="312">
        <f t="shared" si="7"/>
        <v>3</v>
      </c>
      <c r="U110" s="312">
        <v>8</v>
      </c>
      <c r="V110" s="312">
        <f t="shared" si="6"/>
        <v>2</v>
      </c>
      <c r="W110" s="332">
        <f t="shared" si="8"/>
        <v>-3</v>
      </c>
      <c r="X110" s="773">
        <f t="shared" si="9"/>
        <v>0.4</v>
      </c>
      <c r="Y110" s="312">
        <v>2</v>
      </c>
      <c r="Z110" s="332">
        <v>1</v>
      </c>
      <c r="AA110" s="313">
        <v>2</v>
      </c>
      <c r="AB110" s="781" t="s">
        <v>614</v>
      </c>
      <c r="AC110" s="353"/>
      <c r="AD110" s="353"/>
      <c r="AE110" s="353"/>
    </row>
    <row r="111" spans="1:31">
      <c r="A111" s="290" t="s">
        <v>759</v>
      </c>
      <c r="B111" s="167" t="str">
        <f>HYPERLINK("[牧场甜心.xlsx]产品!C111",产品!$C$111)</f>
        <v>葡萄汁</v>
      </c>
      <c r="C111" s="167" t="s">
        <v>1073</v>
      </c>
      <c r="D111" s="315" t="s">
        <v>252</v>
      </c>
      <c r="E111" s="316"/>
      <c r="F111" s="316" t="s">
        <v>14</v>
      </c>
      <c r="G111" s="316"/>
      <c r="H111" s="316"/>
      <c r="I111" s="764" t="str">
        <f>HYPERLINK("[牧场甜心.xlsx]产品!B106",产品!$C$106)</f>
        <v>梅洛的夜葡萄</v>
      </c>
      <c r="J111" s="765" t="s">
        <v>287</v>
      </c>
      <c r="K111" s="145" t="str">
        <f>HYPERLINK("[牧场甜心.xlsx]产品!B106",产品!$C$106)</f>
        <v>梅洛的夜葡萄</v>
      </c>
      <c r="L111" s="145" t="str">
        <f>HYPERLINK("[牧场甜心.xlsx]产品!B106",产品!$C$106)</f>
        <v>梅洛的夜葡萄</v>
      </c>
      <c r="M111" s="146" t="s">
        <v>287</v>
      </c>
      <c r="N111" s="316" t="s">
        <v>105</v>
      </c>
      <c r="O111" s="737">
        <v>0.8</v>
      </c>
      <c r="P111" s="737">
        <v>0.9</v>
      </c>
      <c r="Q111" s="737">
        <v>0.99</v>
      </c>
      <c r="R111" s="332">
        <v>6</v>
      </c>
      <c r="S111" s="332">
        <v>12</v>
      </c>
      <c r="T111" s="312">
        <f t="shared" si="7"/>
        <v>3</v>
      </c>
      <c r="U111" s="312">
        <v>8</v>
      </c>
      <c r="V111" s="312">
        <f t="shared" si="6"/>
        <v>4</v>
      </c>
      <c r="W111" s="332">
        <f t="shared" si="8"/>
        <v>-2</v>
      </c>
      <c r="X111" s="773">
        <f t="shared" si="9"/>
        <v>0.666666666666667</v>
      </c>
      <c r="Y111" s="312">
        <v>2</v>
      </c>
      <c r="Z111" s="332">
        <v>1</v>
      </c>
      <c r="AA111" s="313">
        <v>2</v>
      </c>
      <c r="AB111" s="781" t="s">
        <v>614</v>
      </c>
      <c r="AC111" s="352"/>
      <c r="AD111" s="353"/>
      <c r="AE111" s="353"/>
    </row>
    <row r="112" ht="22.5" spans="1:31">
      <c r="A112" s="558" t="s">
        <v>612</v>
      </c>
      <c r="B112" s="168" t="str">
        <f>HYPERLINK("[牧场甜心.xlsx]产品!C112",产品!$C$112)</f>
        <v>巧克力</v>
      </c>
      <c r="C112" s="168" t="s">
        <v>819</v>
      </c>
      <c r="D112" s="553" t="s">
        <v>252</v>
      </c>
      <c r="E112" s="321"/>
      <c r="F112" s="321"/>
      <c r="G112" s="321"/>
      <c r="H112" s="321" t="s">
        <v>14</v>
      </c>
      <c r="I112" s="766" t="s">
        <v>649</v>
      </c>
      <c r="J112" s="767" t="s">
        <v>287</v>
      </c>
      <c r="K112" s="148" t="str">
        <f>HYPERLINK("[牧场甜心.xlsx]产品!B119",产品!$C$119)</f>
        <v>妖精之蜜</v>
      </c>
      <c r="L112" s="149" t="s">
        <v>287</v>
      </c>
      <c r="M112" s="149" t="s">
        <v>287</v>
      </c>
      <c r="N112" s="321" t="s">
        <v>35</v>
      </c>
      <c r="O112" s="740">
        <v>0.9</v>
      </c>
      <c r="P112" s="740">
        <v>0.99</v>
      </c>
      <c r="Q112" s="740">
        <v>0.99</v>
      </c>
      <c r="R112" s="368">
        <v>4</v>
      </c>
      <c r="S112" s="368">
        <v>8</v>
      </c>
      <c r="T112" s="318">
        <f t="shared" si="7"/>
        <v>3</v>
      </c>
      <c r="U112" s="318">
        <v>6</v>
      </c>
      <c r="V112" s="318">
        <f t="shared" si="6"/>
        <v>2</v>
      </c>
      <c r="W112" s="368">
        <f t="shared" si="8"/>
        <v>-2</v>
      </c>
      <c r="X112" s="774">
        <f t="shared" si="9"/>
        <v>0.5</v>
      </c>
      <c r="Y112" s="318">
        <v>4</v>
      </c>
      <c r="Z112" s="368">
        <v>1</v>
      </c>
      <c r="AA112" s="319">
        <v>1</v>
      </c>
      <c r="AB112" s="782" t="s">
        <v>614</v>
      </c>
      <c r="AC112" s="783" t="s">
        <v>1074</v>
      </c>
      <c r="AD112" s="370"/>
      <c r="AE112" s="370"/>
    </row>
    <row r="113" ht="22.5" spans="1:31">
      <c r="A113" s="291" t="s">
        <v>634</v>
      </c>
      <c r="B113" s="167" t="str">
        <f>HYPERLINK("[牧场甜心.xlsx]产品!C113",产品!$C$113)</f>
        <v>烤蛋糕</v>
      </c>
      <c r="C113" s="169" t="s">
        <v>677</v>
      </c>
      <c r="D113" s="326" t="s">
        <v>255</v>
      </c>
      <c r="E113" s="331"/>
      <c r="F113" s="331"/>
      <c r="G113" s="331"/>
      <c r="H113" s="331"/>
      <c r="I113" s="768" t="str">
        <f>HYPERLINK("[牧场甜心.xlsx]产品!B204",产品!$C$204)</f>
        <v>王国之油</v>
      </c>
      <c r="J113" s="769" t="s">
        <v>287</v>
      </c>
      <c r="K113" s="141" t="str">
        <f>HYPERLINK("[牧场甜心.xlsx]产品!B203",产品!$C$203)</f>
        <v>伊什沃尔德面粉</v>
      </c>
      <c r="L113" s="141" t="str">
        <f>HYPERLINK("[牧场甜心.xlsx]产品!B204",产品!$C$204)</f>
        <v>王国之油</v>
      </c>
      <c r="M113" s="141" t="str">
        <f>HYPERLINK("[牧场甜心.xlsx]产品!B4",产品!$C$4)</f>
        <v>低品质鸡蛋</v>
      </c>
      <c r="N113" s="326" t="s">
        <v>105</v>
      </c>
      <c r="O113" s="743">
        <v>0.7</v>
      </c>
      <c r="P113" s="743">
        <v>0.8</v>
      </c>
      <c r="Q113" s="743">
        <v>0.8</v>
      </c>
      <c r="R113" s="334">
        <v>13</v>
      </c>
      <c r="S113" s="334">
        <v>26</v>
      </c>
      <c r="T113" s="323">
        <f t="shared" si="7"/>
        <v>3</v>
      </c>
      <c r="U113" s="323">
        <v>5</v>
      </c>
      <c r="V113" s="323">
        <f t="shared" si="6"/>
        <v>21</v>
      </c>
      <c r="W113" s="334">
        <f t="shared" si="8"/>
        <v>8</v>
      </c>
      <c r="X113" s="775">
        <f t="shared" si="9"/>
        <v>1.61538461538462</v>
      </c>
      <c r="Y113" s="323">
        <v>6</v>
      </c>
      <c r="Z113" s="334">
        <v>3</v>
      </c>
      <c r="AA113" s="324">
        <v>3</v>
      </c>
      <c r="AB113" s="784" t="s">
        <v>614</v>
      </c>
      <c r="AC113" s="355" t="s">
        <v>902</v>
      </c>
      <c r="AD113" s="355"/>
      <c r="AE113" s="356"/>
    </row>
    <row r="114" spans="1:31">
      <c r="A114" s="290" t="s">
        <v>641</v>
      </c>
      <c r="B114" s="167" t="str">
        <f>HYPERLINK("[牧场甜心.xlsx]产品!C114",产品!$C$114)</f>
        <v>法希米亚樱桃</v>
      </c>
      <c r="C114" s="167" t="s">
        <v>756</v>
      </c>
      <c r="D114" s="315" t="s">
        <v>255</v>
      </c>
      <c r="E114" s="316"/>
      <c r="F114" s="316"/>
      <c r="G114" s="316"/>
      <c r="H114" s="316"/>
      <c r="I114" s="764" t="str">
        <f>HYPERLINK("[牧场甜心.xlsx]地图!A6",地图!$B$6)</f>
        <v>逆转平原</v>
      </c>
      <c r="J114" s="765" t="s">
        <v>287</v>
      </c>
      <c r="K114" s="145" t="str">
        <f>HYPERLINK("[牧场甜心.xlsx]产品!B124",产品!$C$124)</f>
        <v>冰冻樱桃</v>
      </c>
      <c r="L114" s="145" t="s">
        <v>287</v>
      </c>
      <c r="M114" s="145" t="s">
        <v>287</v>
      </c>
      <c r="N114" s="315" t="s">
        <v>115</v>
      </c>
      <c r="O114" s="737">
        <v>0.7</v>
      </c>
      <c r="P114" s="737">
        <v>0.8</v>
      </c>
      <c r="Q114" s="737">
        <v>0.8</v>
      </c>
      <c r="R114" s="332">
        <v>6</v>
      </c>
      <c r="S114" s="332">
        <v>12</v>
      </c>
      <c r="T114" s="312">
        <f t="shared" si="7"/>
        <v>3</v>
      </c>
      <c r="U114" s="312">
        <v>24</v>
      </c>
      <c r="V114" s="312">
        <f t="shared" si="6"/>
        <v>-12</v>
      </c>
      <c r="W114" s="332">
        <f t="shared" si="8"/>
        <v>-18</v>
      </c>
      <c r="X114" s="773">
        <f t="shared" si="9"/>
        <v>-2</v>
      </c>
      <c r="Y114" s="312">
        <v>14</v>
      </c>
      <c r="Z114" s="332">
        <v>4</v>
      </c>
      <c r="AA114" s="313">
        <v>2</v>
      </c>
      <c r="AB114" s="781" t="s">
        <v>614</v>
      </c>
      <c r="AC114" s="352" t="s">
        <v>910</v>
      </c>
      <c r="AD114" s="352"/>
      <c r="AE114" s="352"/>
    </row>
    <row r="115" spans="1:31">
      <c r="A115" s="290" t="s">
        <v>718</v>
      </c>
      <c r="B115" s="167" t="str">
        <f>HYPERLINK("[牧场甜心.xlsx]产品!C115",产品!$C$115)</f>
        <v>榕果</v>
      </c>
      <c r="C115" s="167" t="s">
        <v>749</v>
      </c>
      <c r="D115" s="315" t="s">
        <v>255</v>
      </c>
      <c r="E115" s="316"/>
      <c r="F115" s="316"/>
      <c r="G115" s="316"/>
      <c r="H115" s="316" t="s">
        <v>14</v>
      </c>
      <c r="I115" s="764" t="str">
        <f>HYPERLINK("[牧场甜心.xlsx]地图!A22",地图!$B$22)</f>
        <v>初始之山</v>
      </c>
      <c r="J115" s="765" t="s">
        <v>287</v>
      </c>
      <c r="K115" s="145" t="str">
        <f>HYPERLINK("[牧场甜心.xlsx]产品!B144",产品!$C$144)</f>
        <v>维他命果实</v>
      </c>
      <c r="L115" s="145" t="s">
        <v>287</v>
      </c>
      <c r="M115" s="145" t="s">
        <v>287</v>
      </c>
      <c r="N115" s="316" t="s">
        <v>91</v>
      </c>
      <c r="O115" s="737">
        <v>0.4</v>
      </c>
      <c r="P115" s="737">
        <v>0.5</v>
      </c>
      <c r="Q115" s="737">
        <v>0.7</v>
      </c>
      <c r="R115" s="332">
        <v>8</v>
      </c>
      <c r="S115" s="332">
        <v>16</v>
      </c>
      <c r="T115" s="312">
        <f t="shared" si="7"/>
        <v>3</v>
      </c>
      <c r="U115" s="312">
        <v>86</v>
      </c>
      <c r="V115" s="312">
        <f t="shared" si="6"/>
        <v>-70</v>
      </c>
      <c r="W115" s="332">
        <f t="shared" si="8"/>
        <v>-78</v>
      </c>
      <c r="X115" s="773">
        <f t="shared" si="9"/>
        <v>-8.75</v>
      </c>
      <c r="Y115" s="312">
        <v>13</v>
      </c>
      <c r="Z115" s="332">
        <v>2</v>
      </c>
      <c r="AA115" s="313">
        <v>2</v>
      </c>
      <c r="AB115" s="781" t="s">
        <v>614</v>
      </c>
      <c r="AC115" s="352" t="s">
        <v>807</v>
      </c>
      <c r="AD115" s="353" t="s">
        <v>891</v>
      </c>
      <c r="AE115" s="353"/>
    </row>
    <row r="116" spans="1:31">
      <c r="A116" s="290" t="s">
        <v>731</v>
      </c>
      <c r="B116" s="167" t="str">
        <f>HYPERLINK("[牧场甜心.xlsx]产品!C116",产品!$C$116)</f>
        <v>伊什浆果</v>
      </c>
      <c r="C116" s="167" t="s">
        <v>757</v>
      </c>
      <c r="D116" s="315" t="s">
        <v>255</v>
      </c>
      <c r="E116" s="316"/>
      <c r="F116" s="316"/>
      <c r="G116" s="316"/>
      <c r="H116" s="316"/>
      <c r="I116" s="764" t="str">
        <f>HYPERLINK("[牧场甜心.xlsx]地图!A23",地图!$B$23)</f>
        <v>战士之山</v>
      </c>
      <c r="J116" s="765" t="s">
        <v>287</v>
      </c>
      <c r="K116" s="145" t="str">
        <f>HYPERLINK("[牧场甜心.xlsx]产品!B229",产品!$C$229)</f>
        <v>蓝莓果酱</v>
      </c>
      <c r="L116" s="145" t="s">
        <v>287</v>
      </c>
      <c r="M116" s="145" t="s">
        <v>287</v>
      </c>
      <c r="N116" s="316" t="s">
        <v>91</v>
      </c>
      <c r="O116" s="737">
        <v>0.5</v>
      </c>
      <c r="P116" s="737">
        <v>0.6</v>
      </c>
      <c r="Q116" s="737">
        <v>0.6</v>
      </c>
      <c r="R116" s="332">
        <v>7</v>
      </c>
      <c r="S116" s="332">
        <v>14</v>
      </c>
      <c r="T116" s="312">
        <f t="shared" si="7"/>
        <v>3</v>
      </c>
      <c r="U116" s="312">
        <v>23</v>
      </c>
      <c r="V116" s="312">
        <f t="shared" si="6"/>
        <v>-9</v>
      </c>
      <c r="W116" s="332">
        <f t="shared" si="8"/>
        <v>-16</v>
      </c>
      <c r="X116" s="773">
        <f t="shared" si="9"/>
        <v>-1.28571428571429</v>
      </c>
      <c r="Y116" s="312">
        <v>14</v>
      </c>
      <c r="Z116" s="332">
        <v>4</v>
      </c>
      <c r="AA116" s="313">
        <v>2</v>
      </c>
      <c r="AB116" s="781" t="s">
        <v>614</v>
      </c>
      <c r="AC116" s="352" t="s">
        <v>770</v>
      </c>
      <c r="AD116" s="352" t="s">
        <v>873</v>
      </c>
      <c r="AE116" s="353"/>
    </row>
    <row r="117" spans="1:31">
      <c r="A117" s="290" t="s">
        <v>736</v>
      </c>
      <c r="B117" s="167" t="str">
        <f>HYPERLINK("[牧场甜心.xlsx]产品!C117",产品!$C$117)</f>
        <v>美味草莓牛奶</v>
      </c>
      <c r="C117" s="167" t="s">
        <v>882</v>
      </c>
      <c r="D117" s="315" t="s">
        <v>255</v>
      </c>
      <c r="E117" s="316" t="s">
        <v>14</v>
      </c>
      <c r="F117" s="316"/>
      <c r="G117" s="316"/>
      <c r="H117" s="316"/>
      <c r="I117" s="764" t="str">
        <f>HYPERLINK("[牧场甜心.xlsx]产品!B105",产品!$C$105)</f>
        <v>梅洛的野莓</v>
      </c>
      <c r="J117" s="765" t="s">
        <v>287</v>
      </c>
      <c r="K117" s="145" t="str">
        <f>HYPERLINK("[牧场甜心.xlsx]产品!B3",产品!$C$3)</f>
        <v>低品质牛奶</v>
      </c>
      <c r="L117" s="145" t="str">
        <f>HYPERLINK("[牧场甜心.xlsx]产品!B3",产品!$C$3)</f>
        <v>低品质牛奶</v>
      </c>
      <c r="M117" s="145" t="str">
        <f>HYPERLINK("[牧场甜心.xlsx]产品!B105",产品!$C$105)</f>
        <v>梅洛的野莓</v>
      </c>
      <c r="N117" s="316" t="s">
        <v>109</v>
      </c>
      <c r="O117" s="737">
        <v>0.75</v>
      </c>
      <c r="P117" s="737">
        <v>0.85</v>
      </c>
      <c r="Q117" s="737">
        <v>0.99</v>
      </c>
      <c r="R117" s="332">
        <v>16</v>
      </c>
      <c r="S117" s="332">
        <v>32</v>
      </c>
      <c r="T117" s="312">
        <f t="shared" si="7"/>
        <v>3</v>
      </c>
      <c r="U117" s="312">
        <v>8</v>
      </c>
      <c r="V117" s="312">
        <f t="shared" si="6"/>
        <v>24</v>
      </c>
      <c r="W117" s="332">
        <f t="shared" si="8"/>
        <v>8</v>
      </c>
      <c r="X117" s="773">
        <f t="shared" si="9"/>
        <v>1.5</v>
      </c>
      <c r="Y117" s="312">
        <v>8</v>
      </c>
      <c r="Z117" s="332">
        <v>4</v>
      </c>
      <c r="AA117" s="313">
        <v>3</v>
      </c>
      <c r="AB117" s="781" t="s">
        <v>642</v>
      </c>
      <c r="AC117" s="352" t="s">
        <v>1087</v>
      </c>
      <c r="AD117" s="353" t="s">
        <v>893</v>
      </c>
      <c r="AE117" s="353"/>
    </row>
    <row r="118" spans="1:31">
      <c r="A118" s="290" t="s">
        <v>768</v>
      </c>
      <c r="B118" s="167" t="str">
        <f>HYPERLINK("[牧场甜心.xlsx]产品!C118",产品!$C$118)</f>
        <v>冬酒场的果实蜂蜜汤</v>
      </c>
      <c r="C118" s="167" t="s">
        <v>1085</v>
      </c>
      <c r="D118" s="315" t="s">
        <v>255</v>
      </c>
      <c r="E118" s="316"/>
      <c r="F118" s="316"/>
      <c r="G118" s="316"/>
      <c r="H118" s="316" t="s">
        <v>7</v>
      </c>
      <c r="I118" s="764" t="str">
        <f>HYPERLINK("[牧场甜心.xlsx]产品!B108",产品!$C$108)</f>
        <v>王国冒险者的酒</v>
      </c>
      <c r="J118" s="765" t="s">
        <v>287</v>
      </c>
      <c r="K118" s="145" t="str">
        <f>HYPERLINK("[牧场甜心.xlsx]产品!B108",产品!$C$108)</f>
        <v>王国冒险者的酒</v>
      </c>
      <c r="L118" s="145" t="str">
        <f>HYPERLINK("[牧场甜心.xlsx]产品!B106",产品!$C$106)</f>
        <v>梅洛的夜葡萄</v>
      </c>
      <c r="M118" s="145" t="str">
        <f>HYPERLINK("[牧场甜心.xlsx]产品!B109",产品!$C$109)</f>
        <v>海洋王国的蜂蜜</v>
      </c>
      <c r="N118" s="316" t="s">
        <v>94</v>
      </c>
      <c r="O118" s="737">
        <v>0.65</v>
      </c>
      <c r="P118" s="737">
        <v>0.75</v>
      </c>
      <c r="Q118" s="737">
        <v>0.99</v>
      </c>
      <c r="R118" s="332">
        <v>13</v>
      </c>
      <c r="S118" s="332">
        <v>26</v>
      </c>
      <c r="T118" s="312">
        <f t="shared" si="7"/>
        <v>3</v>
      </c>
      <c r="U118" s="312">
        <v>16</v>
      </c>
      <c r="V118" s="312">
        <f t="shared" si="6"/>
        <v>10</v>
      </c>
      <c r="W118" s="332">
        <f t="shared" si="8"/>
        <v>-3</v>
      </c>
      <c r="X118" s="773">
        <f t="shared" si="9"/>
        <v>0.769230769230769</v>
      </c>
      <c r="Y118" s="312">
        <v>7</v>
      </c>
      <c r="Z118" s="332">
        <v>3</v>
      </c>
      <c r="AA118" s="313">
        <v>3</v>
      </c>
      <c r="AB118" s="781" t="s">
        <v>614</v>
      </c>
      <c r="AC118" s="352"/>
      <c r="AD118" s="353"/>
      <c r="AE118" s="353"/>
    </row>
    <row r="119" spans="1:31">
      <c r="A119" s="290" t="s">
        <v>697</v>
      </c>
      <c r="B119" s="167" t="str">
        <f>HYPERLINK("[牧场甜心.xlsx]产品!C119",产品!$C$119)</f>
        <v>妖精之蜜</v>
      </c>
      <c r="C119" s="167" t="s">
        <v>771</v>
      </c>
      <c r="D119" s="315" t="s">
        <v>255</v>
      </c>
      <c r="E119" s="316"/>
      <c r="F119" s="316"/>
      <c r="G119" s="316"/>
      <c r="H119" s="316"/>
      <c r="I119" s="764" t="str">
        <f>HYPERLINK("[牧场甜心.xlsx]地图!A14",地图!$B$14)</f>
        <v>妖精之森</v>
      </c>
      <c r="J119" s="765" t="s">
        <v>287</v>
      </c>
      <c r="K119" s="145" t="str">
        <f>HYPERLINK("[牧场甜心.xlsx]产品!B109",产品!$C$109)</f>
        <v>海洋王国的蜂蜜</v>
      </c>
      <c r="L119" s="145" t="str">
        <f>HYPERLINK("[牧场甜心.xlsx]产品!B109",产品!$C$109)</f>
        <v>海洋王国的蜂蜜</v>
      </c>
      <c r="M119" s="145" t="str">
        <f>HYPERLINK("[牧场甜心.xlsx]产品!B109",产品!$C$109)</f>
        <v>海洋王国的蜂蜜</v>
      </c>
      <c r="N119" s="316" t="s">
        <v>94</v>
      </c>
      <c r="O119" s="737">
        <v>0.75</v>
      </c>
      <c r="P119" s="737">
        <v>0.85</v>
      </c>
      <c r="Q119" s="737">
        <v>0.85</v>
      </c>
      <c r="R119" s="332">
        <v>6</v>
      </c>
      <c r="S119" s="332">
        <v>12</v>
      </c>
      <c r="T119" s="312">
        <f t="shared" si="7"/>
        <v>3</v>
      </c>
      <c r="U119" s="312">
        <v>15</v>
      </c>
      <c r="V119" s="312">
        <f t="shared" si="6"/>
        <v>-3</v>
      </c>
      <c r="W119" s="332">
        <f t="shared" si="8"/>
        <v>-9</v>
      </c>
      <c r="X119" s="773">
        <f t="shared" si="9"/>
        <v>-0.5</v>
      </c>
      <c r="Y119" s="312">
        <v>16</v>
      </c>
      <c r="Z119" s="332">
        <v>3</v>
      </c>
      <c r="AA119" s="313">
        <v>2</v>
      </c>
      <c r="AB119" s="781" t="s">
        <v>614</v>
      </c>
      <c r="AC119" s="352"/>
      <c r="AD119" s="353"/>
      <c r="AE119" s="353"/>
    </row>
    <row r="120" spans="1:31">
      <c r="A120" s="290" t="s">
        <v>802</v>
      </c>
      <c r="B120" s="167" t="str">
        <f>HYPERLINK("[牧场甜心.xlsx]产品!C120",产品!$C$120)</f>
        <v>海城的酸奶</v>
      </c>
      <c r="C120" s="167" t="s">
        <v>654</v>
      </c>
      <c r="D120" s="315" t="s">
        <v>255</v>
      </c>
      <c r="E120" s="316"/>
      <c r="F120" s="316"/>
      <c r="G120" s="316"/>
      <c r="H120" s="316"/>
      <c r="I120" s="764" t="str">
        <f>HYPERLINK("[牧场甜心.xlsx]产品!B13",产品!$C$13)</f>
        <v>伊什沃尔德牛奶</v>
      </c>
      <c r="J120" s="765" t="s">
        <v>287</v>
      </c>
      <c r="K120" s="145" t="str">
        <f>HYPERLINK("[牧场甜心.xlsx]产品!B13",产品!$C$13)</f>
        <v>伊什沃尔德牛奶</v>
      </c>
      <c r="L120" s="145" t="str">
        <f>HYPERLINK("[牧场甜心.xlsx]产品!B13",产品!$C$13)</f>
        <v>伊什沃尔德牛奶</v>
      </c>
      <c r="M120" s="145" t="str">
        <f>HYPERLINK("[牧场甜心.xlsx]产品!B13",产品!$C$13)</f>
        <v>伊什沃尔德牛奶</v>
      </c>
      <c r="N120" s="316" t="s">
        <v>112</v>
      </c>
      <c r="O120" s="737">
        <v>0.9</v>
      </c>
      <c r="P120" s="737">
        <v>0.99</v>
      </c>
      <c r="Q120" s="737">
        <v>0.99</v>
      </c>
      <c r="R120" s="332">
        <v>12</v>
      </c>
      <c r="S120" s="332">
        <v>24</v>
      </c>
      <c r="T120" s="312">
        <f t="shared" si="7"/>
        <v>3</v>
      </c>
      <c r="U120" s="312">
        <v>15</v>
      </c>
      <c r="V120" s="312">
        <f t="shared" si="6"/>
        <v>9</v>
      </c>
      <c r="W120" s="332">
        <f t="shared" si="8"/>
        <v>-3</v>
      </c>
      <c r="X120" s="773">
        <f t="shared" si="9"/>
        <v>0.75</v>
      </c>
      <c r="Y120" s="312">
        <v>6</v>
      </c>
      <c r="Z120" s="332">
        <v>4</v>
      </c>
      <c r="AA120" s="313">
        <v>2</v>
      </c>
      <c r="AB120" s="781" t="s">
        <v>614</v>
      </c>
      <c r="AC120" s="352" t="s">
        <v>700</v>
      </c>
      <c r="AD120" s="352" t="s">
        <v>894</v>
      </c>
      <c r="AE120" s="353"/>
    </row>
    <row r="121" spans="1:31">
      <c r="A121" s="290" t="s">
        <v>786</v>
      </c>
      <c r="B121" s="167" t="str">
        <f>HYPERLINK("[牧场甜心.xlsx]产品!C121",产品!$C$121)</f>
        <v>伊什沃尔德布丁</v>
      </c>
      <c r="C121" s="167" t="s">
        <v>644</v>
      </c>
      <c r="D121" s="315" t="s">
        <v>255</v>
      </c>
      <c r="E121" s="316"/>
      <c r="F121" s="316"/>
      <c r="G121" s="316"/>
      <c r="H121" s="316"/>
      <c r="I121" s="764" t="str">
        <f>HYPERLINK("[牧场甜心.xlsx]产品!B14",产品!$C$14)</f>
        <v>伊什沃尔德鸡蛋</v>
      </c>
      <c r="J121" s="765" t="s">
        <v>287</v>
      </c>
      <c r="K121" s="145" t="str">
        <f>HYPERLINK("[牧场甜心.xlsx]产品!B13",产品!$C$13)</f>
        <v>伊什沃尔德牛奶</v>
      </c>
      <c r="L121" s="145" t="str">
        <f>HYPERLINK("[牧场甜心.xlsx]产品!B14",产品!$C$14)</f>
        <v>伊什沃尔德鸡蛋</v>
      </c>
      <c r="M121" s="146" t="str">
        <f>HYPERLINK("[牧场甜心.xlsx]产品!B14",产品!$C$14)</f>
        <v>伊什沃尔德鸡蛋</v>
      </c>
      <c r="N121" s="316" t="s">
        <v>105</v>
      </c>
      <c r="O121" s="737">
        <v>0.8</v>
      </c>
      <c r="P121" s="737">
        <v>0.9</v>
      </c>
      <c r="Q121" s="737">
        <v>0.9</v>
      </c>
      <c r="R121" s="332">
        <v>11</v>
      </c>
      <c r="S121" s="332">
        <v>22</v>
      </c>
      <c r="T121" s="312">
        <f t="shared" si="7"/>
        <v>3</v>
      </c>
      <c r="U121" s="312">
        <v>13</v>
      </c>
      <c r="V121" s="312">
        <f t="shared" si="6"/>
        <v>9</v>
      </c>
      <c r="W121" s="332">
        <f t="shared" si="8"/>
        <v>-2</v>
      </c>
      <c r="X121" s="773">
        <f t="shared" si="9"/>
        <v>0.818181818181818</v>
      </c>
      <c r="Y121" s="312">
        <v>7</v>
      </c>
      <c r="Z121" s="332">
        <v>4</v>
      </c>
      <c r="AA121" s="313">
        <v>2</v>
      </c>
      <c r="AB121" s="781" t="s">
        <v>614</v>
      </c>
      <c r="AC121" s="352" t="s">
        <v>883</v>
      </c>
      <c r="AD121" s="353"/>
      <c r="AE121" s="353"/>
    </row>
    <row r="122" ht="22.5" spans="1:31">
      <c r="A122" s="558" t="s">
        <v>787</v>
      </c>
      <c r="B122" s="168" t="str">
        <f>HYPERLINK("[牧场甜心.xlsx]产品!C122",产品!$C$122)</f>
        <v>巧克力牛奶</v>
      </c>
      <c r="C122" s="168" t="s">
        <v>1074</v>
      </c>
      <c r="D122" s="553" t="s">
        <v>255</v>
      </c>
      <c r="E122" s="321"/>
      <c r="F122" s="321"/>
      <c r="G122" s="321"/>
      <c r="H122" s="321" t="s">
        <v>14</v>
      </c>
      <c r="I122" s="766" t="str">
        <f>HYPERLINK("[牧场甜心.xlsx]产品!B112",产品!$C$112)</f>
        <v>巧克力</v>
      </c>
      <c r="J122" s="767" t="s">
        <v>287</v>
      </c>
      <c r="K122" s="148" t="str">
        <f>HYPERLINK("[牧场甜心.xlsx]产品!B112",产品!$C$112)</f>
        <v>巧克力</v>
      </c>
      <c r="L122" s="148" t="str">
        <f>HYPERLINK("[牧场甜心.xlsx]产品!B112",产品!$C$112)</f>
        <v>巧克力</v>
      </c>
      <c r="M122" s="148" t="s">
        <v>287</v>
      </c>
      <c r="N122" s="321" t="s">
        <v>109</v>
      </c>
      <c r="O122" s="740">
        <v>0.6</v>
      </c>
      <c r="P122" s="740">
        <v>0.7</v>
      </c>
      <c r="Q122" s="740">
        <v>0.9</v>
      </c>
      <c r="R122" s="368">
        <v>14</v>
      </c>
      <c r="S122" s="368">
        <v>28</v>
      </c>
      <c r="T122" s="318">
        <f t="shared" si="7"/>
        <v>3</v>
      </c>
      <c r="U122" s="318">
        <v>8</v>
      </c>
      <c r="V122" s="318">
        <f t="shared" si="6"/>
        <v>20</v>
      </c>
      <c r="W122" s="368">
        <f t="shared" si="8"/>
        <v>6</v>
      </c>
      <c r="X122" s="774">
        <f t="shared" si="9"/>
        <v>1.42857142857143</v>
      </c>
      <c r="Y122" s="318">
        <v>8</v>
      </c>
      <c r="Z122" s="368">
        <v>4</v>
      </c>
      <c r="AA122" s="319">
        <v>2</v>
      </c>
      <c r="AB122" s="782" t="s">
        <v>614</v>
      </c>
      <c r="AC122" s="783"/>
      <c r="AD122" s="370"/>
      <c r="AE122" s="370"/>
    </row>
    <row r="123" ht="22.5" spans="1:31">
      <c r="A123" s="298" t="s">
        <v>665</v>
      </c>
      <c r="B123" s="156" t="str">
        <f>HYPERLINK("[牧场甜心.xlsx]产品!C123",产品!$C$123)</f>
        <v>巧克力蛋糕</v>
      </c>
      <c r="C123" s="155" t="s">
        <v>902</v>
      </c>
      <c r="D123" s="326" t="s">
        <v>254</v>
      </c>
      <c r="E123" s="331"/>
      <c r="F123" s="331"/>
      <c r="G123" s="331"/>
      <c r="H123" s="331"/>
      <c r="I123" s="768" t="str">
        <f>HYPERLINK("[牧场甜心.xlsx]产品!B113",产品!$C$113)</f>
        <v>烤蛋糕</v>
      </c>
      <c r="J123" s="769" t="s">
        <v>287</v>
      </c>
      <c r="K123" s="141" t="str">
        <f>HYPERLINK("[牧场甜心.xlsx]产品!B112",产品!$C$112)</f>
        <v>巧克力</v>
      </c>
      <c r="L123" s="141" t="str">
        <f>HYPERLINK("[牧场甜心.xlsx]产品!B112",产品!$C$112)</f>
        <v>巧克力</v>
      </c>
      <c r="M123" s="141" t="str">
        <f>HYPERLINK("[牧场甜心.xlsx]产品!B113",产品!$C$113)</f>
        <v>烤蛋糕</v>
      </c>
      <c r="N123" s="326" t="s">
        <v>35</v>
      </c>
      <c r="O123" s="743">
        <v>0.65</v>
      </c>
      <c r="P123" s="743">
        <v>0.75</v>
      </c>
      <c r="Q123" s="743">
        <v>0.75</v>
      </c>
      <c r="R123" s="334">
        <v>29</v>
      </c>
      <c r="S123" s="334">
        <v>58</v>
      </c>
      <c r="T123" s="323">
        <f t="shared" si="7"/>
        <v>3</v>
      </c>
      <c r="U123" s="323">
        <v>21</v>
      </c>
      <c r="V123" s="323">
        <f t="shared" si="6"/>
        <v>37</v>
      </c>
      <c r="W123" s="334">
        <f t="shared" si="8"/>
        <v>8</v>
      </c>
      <c r="X123" s="775">
        <f t="shared" si="9"/>
        <v>1.27586206896552</v>
      </c>
      <c r="Y123" s="323">
        <v>12</v>
      </c>
      <c r="Z123" s="334">
        <v>4</v>
      </c>
      <c r="AA123" s="324">
        <v>5</v>
      </c>
      <c r="AB123" s="784" t="s">
        <v>614</v>
      </c>
      <c r="AC123" s="355" t="s">
        <v>901</v>
      </c>
      <c r="AD123" s="355"/>
      <c r="AE123" s="355"/>
    </row>
    <row r="124" spans="1:31">
      <c r="A124" s="295" t="s">
        <v>620</v>
      </c>
      <c r="B124" s="156" t="str">
        <f>HYPERLINK("[牧场甜心.xlsx]产品!C124",产品!$C$124)</f>
        <v>冰冻樱桃</v>
      </c>
      <c r="C124" s="156" t="s">
        <v>910</v>
      </c>
      <c r="D124" s="315" t="s">
        <v>254</v>
      </c>
      <c r="E124" s="316"/>
      <c r="F124" s="316" t="s">
        <v>7</v>
      </c>
      <c r="G124" s="316"/>
      <c r="H124" s="316"/>
      <c r="I124" s="764" t="str">
        <f>HYPERLINK("[牧场甜心.xlsx]产品!B114",产品!$C$114)</f>
        <v>法希米亚樱桃</v>
      </c>
      <c r="J124" s="765" t="s">
        <v>287</v>
      </c>
      <c r="K124" s="145" t="str">
        <f>HYPERLINK("[牧场甜心.xlsx]产品!B103",产品!$C$103)</f>
        <v>伊什沃尔德水</v>
      </c>
      <c r="L124" s="145" t="str">
        <f>HYPERLINK("[牧场甜心.xlsx]产品!B114",产品!$C$114)</f>
        <v>法希米亚樱桃</v>
      </c>
      <c r="M124" s="146" t="str">
        <f>HYPERLINK("[牧场甜心.xlsx]产品!B114",产品!$C$114)</f>
        <v>法希米亚樱桃</v>
      </c>
      <c r="N124" s="316" t="s">
        <v>109</v>
      </c>
      <c r="O124" s="737">
        <v>0.5</v>
      </c>
      <c r="P124" s="737">
        <v>0.6</v>
      </c>
      <c r="Q124" s="737">
        <v>0.99</v>
      </c>
      <c r="R124" s="332">
        <v>24</v>
      </c>
      <c r="S124" s="332">
        <v>48</v>
      </c>
      <c r="T124" s="312">
        <f t="shared" si="7"/>
        <v>3</v>
      </c>
      <c r="U124" s="312">
        <v>15</v>
      </c>
      <c r="V124" s="312">
        <f t="shared" si="6"/>
        <v>33</v>
      </c>
      <c r="W124" s="332">
        <f t="shared" si="8"/>
        <v>9</v>
      </c>
      <c r="X124" s="773">
        <f t="shared" si="9"/>
        <v>1.375</v>
      </c>
      <c r="Y124" s="312">
        <v>12</v>
      </c>
      <c r="Z124" s="332">
        <v>5</v>
      </c>
      <c r="AA124" s="313">
        <v>5</v>
      </c>
      <c r="AB124" s="781" t="s">
        <v>614</v>
      </c>
      <c r="AC124" s="352" t="s">
        <v>909</v>
      </c>
      <c r="AD124" s="353"/>
      <c r="AE124" s="353"/>
    </row>
    <row r="125" spans="1:31">
      <c r="A125" s="295" t="s">
        <v>658</v>
      </c>
      <c r="B125" s="156" t="str">
        <f>HYPERLINK("[牧场甜心.xlsx]产品!C125",产品!$C$125)</f>
        <v>榕果果茶</v>
      </c>
      <c r="C125" s="156" t="s">
        <v>891</v>
      </c>
      <c r="D125" s="315" t="s">
        <v>254</v>
      </c>
      <c r="E125" s="316"/>
      <c r="F125" s="316"/>
      <c r="G125" s="316"/>
      <c r="H125" s="316" t="s">
        <v>14</v>
      </c>
      <c r="I125" s="764" t="str">
        <f>HYPERLINK("[牧场甜心.xlsx]产品!B115",产品!$C$115)</f>
        <v>榕果</v>
      </c>
      <c r="J125" s="765" t="s">
        <v>287</v>
      </c>
      <c r="K125" s="145" t="str">
        <f>HYPERLINK("[牧场甜心.xlsx]产品!B118",产品!$C$118)</f>
        <v>冬酒场的果实蜂蜜汤</v>
      </c>
      <c r="L125" s="145" t="str">
        <f>HYPERLINK("[牧场甜心.xlsx]产品!B107",产品!$C$107)</f>
        <v>晨摘的粗茶</v>
      </c>
      <c r="M125" s="146" t="str">
        <f>HYPERLINK("[牧场甜心.xlsx]产品!B115",产品!$C$115)</f>
        <v>榕果</v>
      </c>
      <c r="N125" s="316"/>
      <c r="O125" s="737">
        <v>0.7</v>
      </c>
      <c r="P125" s="737">
        <v>0.8</v>
      </c>
      <c r="Q125" s="737">
        <v>0.99</v>
      </c>
      <c r="R125" s="332">
        <v>33</v>
      </c>
      <c r="S125" s="332">
        <v>66</v>
      </c>
      <c r="T125" s="312">
        <f t="shared" si="7"/>
        <v>3</v>
      </c>
      <c r="U125" s="312">
        <v>29</v>
      </c>
      <c r="V125" s="312">
        <f t="shared" si="6"/>
        <v>37</v>
      </c>
      <c r="W125" s="332">
        <f t="shared" si="8"/>
        <v>4</v>
      </c>
      <c r="X125" s="773">
        <f t="shared" si="9"/>
        <v>1.12121212121212</v>
      </c>
      <c r="Y125" s="312">
        <v>12</v>
      </c>
      <c r="Z125" s="332">
        <v>5</v>
      </c>
      <c r="AA125" s="313">
        <v>3</v>
      </c>
      <c r="AB125" s="781" t="s">
        <v>614</v>
      </c>
      <c r="AC125" s="353" t="s">
        <v>924</v>
      </c>
      <c r="AD125" s="353"/>
      <c r="AE125" s="353"/>
    </row>
    <row r="126" spans="1:31">
      <c r="A126" s="295" t="s">
        <v>645</v>
      </c>
      <c r="B126" s="156" t="str">
        <f>HYPERLINK("[牧场甜心.xlsx]产品!C126",产品!$C$126)</f>
        <v>蓝莓饼干</v>
      </c>
      <c r="C126" s="156" t="s">
        <v>873</v>
      </c>
      <c r="D126" s="315" t="s">
        <v>254</v>
      </c>
      <c r="E126" s="316"/>
      <c r="F126" s="316"/>
      <c r="G126" s="316" t="s">
        <v>14</v>
      </c>
      <c r="H126" s="316"/>
      <c r="I126" s="764" t="str">
        <f>HYPERLINK("[牧场甜心.xlsx]产品!B116",产品!$C$116)</f>
        <v>伊什浆果</v>
      </c>
      <c r="J126" s="765" t="s">
        <v>287</v>
      </c>
      <c r="K126" s="145" t="str">
        <f>HYPERLINK("[牧场甜心.xlsx]产品!B203",产品!$C$203)</f>
        <v>伊什沃尔德面粉</v>
      </c>
      <c r="L126" s="145" t="str">
        <f>HYPERLINK("[牧场甜心.xlsx]产品!B14",产品!$C$14)</f>
        <v>伊什沃尔德鸡蛋</v>
      </c>
      <c r="M126" s="146" t="str">
        <f>HYPERLINK("[牧场甜心.xlsx]产品!B116",产品!$C$116)</f>
        <v>伊什浆果</v>
      </c>
      <c r="N126" s="316" t="s">
        <v>91</v>
      </c>
      <c r="O126" s="737">
        <v>0.75</v>
      </c>
      <c r="P126" s="737">
        <v>0.85</v>
      </c>
      <c r="Q126" s="737">
        <v>0.99</v>
      </c>
      <c r="R126" s="332">
        <v>31</v>
      </c>
      <c r="S126" s="332">
        <v>62</v>
      </c>
      <c r="T126" s="312">
        <f t="shared" si="7"/>
        <v>3</v>
      </c>
      <c r="U126" s="312">
        <v>13</v>
      </c>
      <c r="V126" s="312">
        <f t="shared" si="6"/>
        <v>49</v>
      </c>
      <c r="W126" s="332">
        <f t="shared" si="8"/>
        <v>18</v>
      </c>
      <c r="X126" s="773">
        <f t="shared" si="9"/>
        <v>1.58064516129032</v>
      </c>
      <c r="Y126" s="312">
        <v>18</v>
      </c>
      <c r="Z126" s="332">
        <v>4</v>
      </c>
      <c r="AA126" s="313">
        <v>3</v>
      </c>
      <c r="AB126" s="781" t="s">
        <v>614</v>
      </c>
      <c r="AC126" s="352" t="s">
        <v>872</v>
      </c>
      <c r="AD126" s="353"/>
      <c r="AE126" s="353"/>
    </row>
    <row r="127" spans="1:31">
      <c r="A127" s="295" t="s">
        <v>630</v>
      </c>
      <c r="B127" s="156" t="str">
        <f>HYPERLINK("[牧场甜心.xlsx]产品!C127",产品!$C$127)</f>
        <v>混合牛奶</v>
      </c>
      <c r="C127" s="156" t="s">
        <v>881</v>
      </c>
      <c r="D127" s="315" t="s">
        <v>254</v>
      </c>
      <c r="E127" s="316"/>
      <c r="F127" s="316" t="s">
        <v>14</v>
      </c>
      <c r="G127" s="316"/>
      <c r="H127" s="316"/>
      <c r="I127" s="764" t="str">
        <f>HYPERLINK("[牧场甜心.xlsx]产品!B117",产品!$C$117)</f>
        <v>美味草莓牛奶</v>
      </c>
      <c r="J127" s="765" t="s">
        <v>287</v>
      </c>
      <c r="K127" s="145" t="str">
        <f>HYPERLINK("[牧场甜心.xlsx]产品!B13",产品!$C$13)</f>
        <v>伊什沃尔德牛奶</v>
      </c>
      <c r="L127" s="145" t="str">
        <f>HYPERLINK("[牧场甜心.xlsx]产品!B114",产品!$C$114)</f>
        <v>法希米亚樱桃</v>
      </c>
      <c r="M127" s="146" t="str">
        <f>HYPERLINK("[牧场甜心.xlsx]产品!B116",产品!$C$116)</f>
        <v>伊什浆果</v>
      </c>
      <c r="N127" s="316" t="s">
        <v>115</v>
      </c>
      <c r="O127" s="737">
        <v>0.7</v>
      </c>
      <c r="P127" s="737">
        <v>0.8</v>
      </c>
      <c r="Q127" s="737">
        <v>0.99</v>
      </c>
      <c r="R127" s="332">
        <v>25</v>
      </c>
      <c r="S127" s="332">
        <v>50</v>
      </c>
      <c r="T127" s="312">
        <f t="shared" si="7"/>
        <v>3</v>
      </c>
      <c r="U127" s="312">
        <v>18</v>
      </c>
      <c r="V127" s="312">
        <f t="shared" si="6"/>
        <v>32</v>
      </c>
      <c r="W127" s="332">
        <f t="shared" si="8"/>
        <v>7</v>
      </c>
      <c r="X127" s="773">
        <f t="shared" si="9"/>
        <v>1.28</v>
      </c>
      <c r="Y127" s="312">
        <v>11</v>
      </c>
      <c r="Z127" s="332">
        <v>4</v>
      </c>
      <c r="AA127" s="313">
        <v>5</v>
      </c>
      <c r="AB127" s="781" t="s">
        <v>614</v>
      </c>
      <c r="AC127" s="352"/>
      <c r="AD127" s="352"/>
      <c r="AE127" s="353"/>
    </row>
    <row r="128" spans="1:31">
      <c r="A128" s="295" t="s">
        <v>674</v>
      </c>
      <c r="B128" s="156" t="str">
        <f>HYPERLINK("[牧场甜心.xlsx]产品!C128",产品!$C$128)</f>
        <v>伊什沃尔德果冻</v>
      </c>
      <c r="C128" s="156" t="s">
        <v>803</v>
      </c>
      <c r="D128" s="315" t="s">
        <v>254</v>
      </c>
      <c r="E128" s="316"/>
      <c r="F128" s="316" t="s">
        <v>14</v>
      </c>
      <c r="G128" s="316"/>
      <c r="H128" s="316"/>
      <c r="I128" s="764" t="str">
        <f>HYPERLINK("[牧场甜心.xlsx]产品!B220",产品!$C$220)</f>
        <v>果冻怪食用明胶</v>
      </c>
      <c r="J128" s="765" t="s">
        <v>287</v>
      </c>
      <c r="K128" s="145" t="str">
        <f>HYPERLINK("[牧场甜心.xlsx]产品!B205",产品!$C$205)</f>
        <v>原野的绿色香草</v>
      </c>
      <c r="L128" s="145" t="str">
        <f>HYPERLINK("[牧场甜心.xlsx]产品!B220",产品!$C$220)</f>
        <v>果冻怪食用明胶</v>
      </c>
      <c r="M128" s="145" t="str">
        <f>HYPERLINK("[牧场甜心.xlsx]产品!B220",产品!$C$220)</f>
        <v>果冻怪食用明胶</v>
      </c>
      <c r="N128" s="316" t="s">
        <v>105</v>
      </c>
      <c r="O128" s="737">
        <v>0.85</v>
      </c>
      <c r="P128" s="737">
        <v>0.95</v>
      </c>
      <c r="Q128" s="737">
        <v>0.99</v>
      </c>
      <c r="R128" s="332">
        <v>28</v>
      </c>
      <c r="S128" s="332">
        <v>56</v>
      </c>
      <c r="T128" s="312">
        <f t="shared" si="7"/>
        <v>3</v>
      </c>
      <c r="U128" s="312">
        <v>26</v>
      </c>
      <c r="V128" s="312">
        <f t="shared" si="6"/>
        <v>30</v>
      </c>
      <c r="W128" s="332">
        <f t="shared" si="8"/>
        <v>2</v>
      </c>
      <c r="X128" s="773">
        <f t="shared" si="9"/>
        <v>1.07142857142857</v>
      </c>
      <c r="Y128" s="312">
        <v>11</v>
      </c>
      <c r="Z128" s="332">
        <v>4</v>
      </c>
      <c r="AA128" s="313">
        <v>5</v>
      </c>
      <c r="AB128" s="781" t="s">
        <v>614</v>
      </c>
      <c r="AC128" s="352" t="s">
        <v>898</v>
      </c>
      <c r="AD128" s="353"/>
      <c r="AE128" s="353"/>
    </row>
    <row r="129" spans="1:31">
      <c r="A129" s="295" t="s">
        <v>661</v>
      </c>
      <c r="B129" s="156" t="str">
        <f>HYPERLINK("[牧场甜心.xlsx]产品!C129",产品!$C$129)</f>
        <v>调和奶昔</v>
      </c>
      <c r="C129" s="156" t="s">
        <v>893</v>
      </c>
      <c r="D129" s="315" t="s">
        <v>254</v>
      </c>
      <c r="E129" s="316"/>
      <c r="F129" s="316" t="s">
        <v>14</v>
      </c>
      <c r="G129" s="316"/>
      <c r="H129" s="316"/>
      <c r="I129" s="764" t="str">
        <f>HYPERLINK("[牧场甜心.xlsx]产品!B117",产品!$C$117)</f>
        <v>美味草莓牛奶</v>
      </c>
      <c r="J129" s="765" t="s">
        <v>287</v>
      </c>
      <c r="K129" s="145" t="str">
        <f>HYPERLINK("[牧场甜心.xlsx]产品!B13",产品!$C$13)</f>
        <v>伊什沃尔德牛奶</v>
      </c>
      <c r="L129" s="145" t="str">
        <f>HYPERLINK("[牧场甜心.xlsx]产品!B13",产品!$C$13)</f>
        <v>伊什沃尔德牛奶</v>
      </c>
      <c r="M129" s="145" t="str">
        <f>HYPERLINK("[牧场甜心.xlsx]产品!B13",产品!$C$13)</f>
        <v>伊什沃尔德牛奶</v>
      </c>
      <c r="N129" s="316" t="s">
        <v>112</v>
      </c>
      <c r="O129" s="737">
        <v>0.8</v>
      </c>
      <c r="P129" s="737">
        <v>0.9</v>
      </c>
      <c r="Q129" s="737">
        <v>0.99</v>
      </c>
      <c r="R129" s="332">
        <v>30</v>
      </c>
      <c r="S129" s="332">
        <v>60</v>
      </c>
      <c r="T129" s="312">
        <f t="shared" si="7"/>
        <v>3</v>
      </c>
      <c r="U129" s="312">
        <v>15</v>
      </c>
      <c r="V129" s="312">
        <f t="shared" si="6"/>
        <v>45</v>
      </c>
      <c r="W129" s="332">
        <f t="shared" si="8"/>
        <v>15</v>
      </c>
      <c r="X129" s="773">
        <f t="shared" si="9"/>
        <v>1.5</v>
      </c>
      <c r="Y129" s="312">
        <v>12</v>
      </c>
      <c r="Z129" s="332">
        <v>6</v>
      </c>
      <c r="AA129" s="313">
        <v>4</v>
      </c>
      <c r="AB129" s="781" t="s">
        <v>614</v>
      </c>
      <c r="AC129" s="353" t="s">
        <v>894</v>
      </c>
      <c r="AD129" s="353"/>
      <c r="AE129" s="353"/>
    </row>
    <row r="130" spans="1:31">
      <c r="A130" s="295" t="s">
        <v>679</v>
      </c>
      <c r="B130" s="156" t="str">
        <f>HYPERLINK("[牧场甜心.xlsx]产品!C130",产品!$C$130)</f>
        <v>酸奶片</v>
      </c>
      <c r="C130" s="156" t="s">
        <v>700</v>
      </c>
      <c r="D130" s="315" t="s">
        <v>254</v>
      </c>
      <c r="E130" s="316"/>
      <c r="F130" s="316"/>
      <c r="G130" s="316"/>
      <c r="H130" s="316"/>
      <c r="I130" s="764" t="str">
        <f>HYPERLINK("[牧场甜心.xlsx]产品!B120",产品!$C$120)</f>
        <v>海城的酸奶</v>
      </c>
      <c r="J130" s="765" t="s">
        <v>287</v>
      </c>
      <c r="K130" s="145" t="str">
        <f>HYPERLINK("[牧场甜心.xlsx]产品!B13",产品!$C$13)</f>
        <v>伊什沃尔德牛奶</v>
      </c>
      <c r="L130" s="145" t="str">
        <f>HYPERLINK("[牧场甜心.xlsx]产品!B220",产品!$C$220)</f>
        <v>果冻怪食用明胶</v>
      </c>
      <c r="M130" s="145" t="str">
        <f>HYPERLINK("[牧场甜心.xlsx]产品!B119",产品!$C$119)</f>
        <v>妖精之蜜</v>
      </c>
      <c r="N130" s="316" t="s">
        <v>109</v>
      </c>
      <c r="O130" s="737">
        <v>0.7</v>
      </c>
      <c r="P130" s="737">
        <v>0.8</v>
      </c>
      <c r="Q130" s="737">
        <v>0.8</v>
      </c>
      <c r="R130" s="332">
        <v>31</v>
      </c>
      <c r="S130" s="332">
        <v>62</v>
      </c>
      <c r="T130" s="312">
        <f t="shared" si="7"/>
        <v>3</v>
      </c>
      <c r="U130" s="312">
        <v>23</v>
      </c>
      <c r="V130" s="312">
        <f t="shared" si="6"/>
        <v>39</v>
      </c>
      <c r="W130" s="332">
        <f t="shared" si="8"/>
        <v>8</v>
      </c>
      <c r="X130" s="773">
        <f t="shared" si="9"/>
        <v>1.25806451612903</v>
      </c>
      <c r="Y130" s="312">
        <v>13</v>
      </c>
      <c r="Z130" s="332">
        <v>5</v>
      </c>
      <c r="AA130" s="313">
        <v>5</v>
      </c>
      <c r="AB130" s="781" t="s">
        <v>614</v>
      </c>
      <c r="AC130" s="352" t="s">
        <v>698</v>
      </c>
      <c r="AD130" s="353"/>
      <c r="AE130" s="353"/>
    </row>
    <row r="131" spans="1:31">
      <c r="A131" s="295" t="s">
        <v>759</v>
      </c>
      <c r="B131" s="156" t="str">
        <f>HYPERLINK("[牧场甜心.xlsx]产品!C131",产品!$C$131)</f>
        <v>樱桃布丁</v>
      </c>
      <c r="C131" s="156" t="s">
        <v>883</v>
      </c>
      <c r="D131" s="315" t="s">
        <v>254</v>
      </c>
      <c r="E131" s="316"/>
      <c r="F131" s="316"/>
      <c r="G131" s="316"/>
      <c r="H131" s="316"/>
      <c r="I131" s="764" t="str">
        <f>HYPERLINK("[牧场甜心.xlsx]产品!B121",产品!$C$121)</f>
        <v>伊什沃尔德布丁</v>
      </c>
      <c r="J131" s="765" t="s">
        <v>287</v>
      </c>
      <c r="K131" s="145" t="str">
        <f>HYPERLINK("[牧场甜心.xlsx]产品!B121",产品!$C$121)</f>
        <v>伊什沃尔德布丁</v>
      </c>
      <c r="L131" s="145" t="str">
        <f>HYPERLINK("[牧场甜心.xlsx]产品!B114",产品!$C$114)</f>
        <v>法希米亚樱桃</v>
      </c>
      <c r="M131" s="145" t="str">
        <f>HYPERLINK("[牧场甜心.xlsx]产品!B119",产品!$C$119)</f>
        <v>妖精之蜜</v>
      </c>
      <c r="N131" s="316" t="s">
        <v>105</v>
      </c>
      <c r="O131" s="737">
        <v>0.75</v>
      </c>
      <c r="P131" s="737">
        <v>0.85</v>
      </c>
      <c r="Q131" s="737">
        <v>0.85</v>
      </c>
      <c r="R131" s="332">
        <v>32</v>
      </c>
      <c r="S131" s="332">
        <v>64</v>
      </c>
      <c r="T131" s="312">
        <f t="shared" si="7"/>
        <v>3</v>
      </c>
      <c r="U131" s="312">
        <v>23</v>
      </c>
      <c r="V131" s="312">
        <f t="shared" si="6"/>
        <v>41</v>
      </c>
      <c r="W131" s="332">
        <f t="shared" si="8"/>
        <v>9</v>
      </c>
      <c r="X131" s="773">
        <f t="shared" si="9"/>
        <v>1.28125</v>
      </c>
      <c r="Y131" s="312">
        <v>14</v>
      </c>
      <c r="Z131" s="332">
        <v>6</v>
      </c>
      <c r="AA131" s="313">
        <v>3</v>
      </c>
      <c r="AB131" s="781" t="s">
        <v>614</v>
      </c>
      <c r="AC131" s="352" t="s">
        <v>884</v>
      </c>
      <c r="AD131" s="353"/>
      <c r="AE131" s="353"/>
    </row>
    <row r="132" ht="22.5" spans="1:31">
      <c r="A132" s="296" t="s">
        <v>612</v>
      </c>
      <c r="B132" s="156" t="str">
        <f>HYPERLINK("[牧场甜心.xlsx]产品!C132",产品!$C$132)</f>
        <v>法式吐司</v>
      </c>
      <c r="C132" s="157" t="s">
        <v>889</v>
      </c>
      <c r="D132" s="553" t="s">
        <v>254</v>
      </c>
      <c r="E132" s="321"/>
      <c r="F132" s="321"/>
      <c r="G132" s="321"/>
      <c r="H132" s="321" t="s">
        <v>14</v>
      </c>
      <c r="I132" s="766" t="str">
        <f>HYPERLINK("[牧场甜心.xlsx]产品!B27",产品!$C$27)</f>
        <v>王国乡村果酱面包</v>
      </c>
      <c r="J132" s="767" t="s">
        <v>287</v>
      </c>
      <c r="K132" s="148" t="str">
        <f>HYPERLINK("[牧场甜心.xlsx]产品!B15",产品!$C$15)</f>
        <v>伊什沃尔德面包</v>
      </c>
      <c r="L132" s="148" t="str">
        <f>HYPERLINK("[牧场甜心.xlsx]产品!B119",产品!$C$119)</f>
        <v>妖精之蜜</v>
      </c>
      <c r="M132" s="148" t="str">
        <f>HYPERLINK("[牧场甜心.xlsx]产品!B119",产品!$C$119)</f>
        <v>妖精之蜜</v>
      </c>
      <c r="N132" s="321"/>
      <c r="O132" s="740">
        <v>0.55</v>
      </c>
      <c r="P132" s="740">
        <v>0.65</v>
      </c>
      <c r="Q132" s="740">
        <v>0.85</v>
      </c>
      <c r="R132" s="368">
        <v>29</v>
      </c>
      <c r="S132" s="368">
        <v>58</v>
      </c>
      <c r="T132" s="318">
        <f t="shared" si="7"/>
        <v>3</v>
      </c>
      <c r="U132" s="318">
        <v>25</v>
      </c>
      <c r="V132" s="318">
        <f t="shared" ref="V132:V195" si="10">S132-U132</f>
        <v>33</v>
      </c>
      <c r="W132" s="368">
        <f t="shared" si="8"/>
        <v>4</v>
      </c>
      <c r="X132" s="774">
        <f t="shared" si="9"/>
        <v>1.13793103448276</v>
      </c>
      <c r="Y132" s="318">
        <v>12</v>
      </c>
      <c r="Z132" s="368">
        <v>4</v>
      </c>
      <c r="AA132" s="319">
        <v>5</v>
      </c>
      <c r="AB132" s="782" t="s">
        <v>614</v>
      </c>
      <c r="AC132" s="783"/>
      <c r="AD132" s="370"/>
      <c r="AE132" s="370"/>
    </row>
    <row r="133" ht="22.5" spans="1:31">
      <c r="A133" s="298" t="s">
        <v>634</v>
      </c>
      <c r="B133" s="156" t="str">
        <f>HYPERLINK("[牧场甜心.xlsx]产品!C133",产品!$C$133)</f>
        <v>水果蛋糕</v>
      </c>
      <c r="C133" s="155" t="s">
        <v>901</v>
      </c>
      <c r="D133" s="326" t="s">
        <v>263</v>
      </c>
      <c r="E133" s="331"/>
      <c r="F133" s="331"/>
      <c r="G133" s="331"/>
      <c r="H133" s="331"/>
      <c r="I133" s="768" t="str">
        <f>HYPERLINK("[牧场甜心.xlsx]产品!B123",产品!$C$123)</f>
        <v>巧克力蛋糕</v>
      </c>
      <c r="J133" s="769" t="s">
        <v>287</v>
      </c>
      <c r="K133" s="141" t="str">
        <f>HYPERLINK("[牧场甜心.xlsx]产品!B113",产品!$C$113)</f>
        <v>烤蛋糕</v>
      </c>
      <c r="L133" s="141" t="str">
        <f>HYPERLINK("[牧场甜心.xlsx]产品!B116",产品!$C$116)</f>
        <v>伊什浆果</v>
      </c>
      <c r="M133" s="141" t="str">
        <f>HYPERLINK("[牧场甜心.xlsx]产品!B119",产品!$C$119)</f>
        <v>妖精之蜜</v>
      </c>
      <c r="N133" s="326"/>
      <c r="O133" s="743">
        <v>0.8</v>
      </c>
      <c r="P133" s="743">
        <v>0.9</v>
      </c>
      <c r="Q133" s="743">
        <v>0.9</v>
      </c>
      <c r="R133" s="334">
        <v>56</v>
      </c>
      <c r="S133" s="334">
        <v>112</v>
      </c>
      <c r="T133" s="323">
        <f t="shared" ref="T133:T196" si="11">COUNTIF(K133:M133,"*")</f>
        <v>3</v>
      </c>
      <c r="U133" s="323">
        <v>26</v>
      </c>
      <c r="V133" s="323">
        <f t="shared" si="10"/>
        <v>86</v>
      </c>
      <c r="W133" s="334">
        <f t="shared" si="8"/>
        <v>30</v>
      </c>
      <c r="X133" s="775">
        <f t="shared" si="9"/>
        <v>1.53571428571429</v>
      </c>
      <c r="Y133" s="323">
        <v>21</v>
      </c>
      <c r="Z133" s="334">
        <v>7</v>
      </c>
      <c r="AA133" s="324">
        <v>5</v>
      </c>
      <c r="AB133" s="784" t="s">
        <v>614</v>
      </c>
      <c r="AC133" s="355" t="s">
        <v>833</v>
      </c>
      <c r="AD133" s="355"/>
      <c r="AE133" s="355"/>
    </row>
    <row r="134" spans="1:31">
      <c r="A134" s="295" t="s">
        <v>641</v>
      </c>
      <c r="B134" s="156" t="str">
        <f>HYPERLINK("[牧场甜心.xlsx]产品!C134",产品!$C$134)</f>
        <v>炼乳沙冰</v>
      </c>
      <c r="C134" s="156" t="s">
        <v>909</v>
      </c>
      <c r="D134" s="315" t="s">
        <v>263</v>
      </c>
      <c r="E134" s="316"/>
      <c r="F134" s="316" t="s">
        <v>7</v>
      </c>
      <c r="G134" s="316"/>
      <c r="H134" s="316" t="s">
        <v>28</v>
      </c>
      <c r="I134" s="764" t="str">
        <f>HYPERLINK("[牧场甜心.xlsx]产品!B124",产品!$C$124)</f>
        <v>冰冻樱桃</v>
      </c>
      <c r="J134" s="765" t="s">
        <v>287</v>
      </c>
      <c r="K134" s="145" t="str">
        <f>HYPERLINK("[牧场甜心.xlsx]产品!B103",产品!$C$103)</f>
        <v>伊什沃尔德水</v>
      </c>
      <c r="L134" s="145" t="str">
        <f>HYPERLINK("[牧场甜心.xlsx]产品!B105",产品!$C$105)</f>
        <v>梅洛的野莓</v>
      </c>
      <c r="M134" s="145" t="str">
        <f>HYPERLINK("[牧场甜心.xlsx]产品!B23",产品!$C$23)</f>
        <v>王国山羊奶</v>
      </c>
      <c r="N134" s="315" t="s">
        <v>112</v>
      </c>
      <c r="O134" s="737">
        <v>0.9</v>
      </c>
      <c r="P134" s="737">
        <v>0.99</v>
      </c>
      <c r="Q134" s="737">
        <v>0.99</v>
      </c>
      <c r="R134" s="332">
        <v>59</v>
      </c>
      <c r="S134" s="332">
        <v>118</v>
      </c>
      <c r="T134" s="312">
        <f t="shared" si="11"/>
        <v>3</v>
      </c>
      <c r="U134" s="312">
        <v>16</v>
      </c>
      <c r="V134" s="312">
        <f t="shared" si="10"/>
        <v>102</v>
      </c>
      <c r="W134" s="332">
        <f t="shared" si="8"/>
        <v>43</v>
      </c>
      <c r="X134" s="773">
        <f t="shared" si="9"/>
        <v>1.72881355932203</v>
      </c>
      <c r="Y134" s="312">
        <v>21</v>
      </c>
      <c r="Z134" s="332">
        <v>8</v>
      </c>
      <c r="AA134" s="313">
        <v>6</v>
      </c>
      <c r="AB134" s="781" t="s">
        <v>614</v>
      </c>
      <c r="AC134" s="352"/>
      <c r="AD134" s="352"/>
      <c r="AE134" s="352"/>
    </row>
    <row r="135" spans="1:31">
      <c r="A135" s="295" t="s">
        <v>718</v>
      </c>
      <c r="B135" s="156" t="str">
        <f>HYPERLINK("[牧场甜心.xlsx]产品!C135",产品!$C$135)</f>
        <v>王国奶茶</v>
      </c>
      <c r="C135" s="156" t="s">
        <v>924</v>
      </c>
      <c r="D135" s="315" t="s">
        <v>263</v>
      </c>
      <c r="E135" s="316"/>
      <c r="F135" s="316"/>
      <c r="G135" s="316"/>
      <c r="H135" s="316"/>
      <c r="I135" s="764" t="str">
        <f>HYPERLINK("[牧场甜心.xlsx]产品!B125",产品!$C$125)</f>
        <v>榕果果茶</v>
      </c>
      <c r="J135" s="765" t="s">
        <v>287</v>
      </c>
      <c r="K135" s="145" t="str">
        <f>HYPERLINK("[牧场甜心.xlsx]产品!B33",产品!$C$33)</f>
        <v>海洋王国的健康奶</v>
      </c>
      <c r="L135" s="145" t="str">
        <f>HYPERLINK("[牧场甜心.xlsx]产品!B107",产品!$C$107)</f>
        <v>晨摘的粗茶</v>
      </c>
      <c r="M135" s="145" t="str">
        <f>HYPERLINK("[牧场甜心.xlsx]产品!B119",产品!$C$119)</f>
        <v>妖精之蜜</v>
      </c>
      <c r="N135" s="316" t="s">
        <v>109</v>
      </c>
      <c r="O135" s="737">
        <v>0.8</v>
      </c>
      <c r="P135" s="737">
        <v>0.9</v>
      </c>
      <c r="Q135" s="737">
        <v>0.9</v>
      </c>
      <c r="R135" s="332">
        <v>66</v>
      </c>
      <c r="S135" s="332">
        <v>132</v>
      </c>
      <c r="T135" s="312">
        <f t="shared" si="11"/>
        <v>3</v>
      </c>
      <c r="U135" s="312">
        <v>39</v>
      </c>
      <c r="V135" s="312">
        <f t="shared" si="10"/>
        <v>93</v>
      </c>
      <c r="W135" s="332">
        <f t="shared" si="8"/>
        <v>27</v>
      </c>
      <c r="X135" s="773">
        <f t="shared" si="9"/>
        <v>1.40909090909091</v>
      </c>
      <c r="Y135" s="312">
        <v>21</v>
      </c>
      <c r="Z135" s="332">
        <v>7</v>
      </c>
      <c r="AA135" s="313">
        <v>5</v>
      </c>
      <c r="AB135" s="781" t="s">
        <v>614</v>
      </c>
      <c r="AC135" s="352" t="s">
        <v>925</v>
      </c>
      <c r="AD135" s="353"/>
      <c r="AE135" s="353"/>
    </row>
    <row r="136" spans="1:31">
      <c r="A136" s="295" t="s">
        <v>731</v>
      </c>
      <c r="B136" s="156" t="str">
        <f>HYPERLINK("[牧场甜心.xlsx]产品!C136",产品!$C$136)</f>
        <v>王国牛奶曲奇</v>
      </c>
      <c r="C136" s="156" t="s">
        <v>872</v>
      </c>
      <c r="D136" s="315" t="s">
        <v>263</v>
      </c>
      <c r="E136" s="316"/>
      <c r="F136" s="316"/>
      <c r="G136" s="316"/>
      <c r="H136" s="316"/>
      <c r="I136" s="764" t="str">
        <f>HYPERLINK("[牧场甜心.xlsx]产品!B126",产品!$C$126)</f>
        <v>蓝莓饼干</v>
      </c>
      <c r="J136" s="765" t="s">
        <v>287</v>
      </c>
      <c r="K136" s="145" t="str">
        <f>HYPERLINK("[牧场甜心.xlsx]产品!B203",产品!$C$203)</f>
        <v>伊什沃尔德面粉</v>
      </c>
      <c r="L136" s="145" t="str">
        <f>HYPERLINK("[牧场甜心.xlsx]产品!B34",产品!$C$34)</f>
        <v>海洋王国的健康蛋</v>
      </c>
      <c r="M136" s="146" t="str">
        <f>HYPERLINK("[牧场甜心.xlsx]产品!B33",产品!$C$33)</f>
        <v>海洋王国的健康奶</v>
      </c>
      <c r="N136" s="316" t="s">
        <v>91</v>
      </c>
      <c r="O136" s="737">
        <v>0.75</v>
      </c>
      <c r="P136" s="737">
        <v>0.85</v>
      </c>
      <c r="Q136" s="737">
        <v>0.85</v>
      </c>
      <c r="R136" s="332">
        <v>44</v>
      </c>
      <c r="S136" s="332">
        <v>88</v>
      </c>
      <c r="T136" s="312">
        <f t="shared" si="11"/>
        <v>3</v>
      </c>
      <c r="U136" s="312">
        <v>47</v>
      </c>
      <c r="V136" s="312">
        <f t="shared" si="10"/>
        <v>41</v>
      </c>
      <c r="W136" s="332">
        <f t="shared" si="8"/>
        <v>-3</v>
      </c>
      <c r="X136" s="773">
        <f t="shared" si="9"/>
        <v>0.931818181818182</v>
      </c>
      <c r="Y136" s="312">
        <v>21</v>
      </c>
      <c r="Z136" s="332">
        <v>6</v>
      </c>
      <c r="AA136" s="313">
        <v>4</v>
      </c>
      <c r="AB136" s="781" t="s">
        <v>614</v>
      </c>
      <c r="AC136" s="352" t="s">
        <v>874</v>
      </c>
      <c r="AD136" s="353"/>
      <c r="AE136" s="353"/>
    </row>
    <row r="137" spans="1:31">
      <c r="A137" s="295" t="s">
        <v>736</v>
      </c>
      <c r="B137" s="156" t="str">
        <f>HYPERLINK("[牧场甜心.xlsx]产品!C137",产品!$C$137)</f>
        <v>天使的奶昔</v>
      </c>
      <c r="C137" s="156" t="s">
        <v>894</v>
      </c>
      <c r="D137" s="315" t="s">
        <v>263</v>
      </c>
      <c r="E137" s="316"/>
      <c r="F137" s="316" t="s">
        <v>14</v>
      </c>
      <c r="G137" s="316"/>
      <c r="H137" s="316" t="s">
        <v>28</v>
      </c>
      <c r="I137" s="764" t="str">
        <f>HYPERLINK("[牧场甜心.xlsx]产品!B120",产品!$C$120)</f>
        <v>海城的酸奶</v>
      </c>
      <c r="J137" s="765" t="str">
        <f>HYPERLINK("[牧场甜心.xlsx]产品!B129",产品!$C$129)</f>
        <v>调和奶昔</v>
      </c>
      <c r="K137" s="145" t="str">
        <f>HYPERLINK("[牧场甜心.xlsx]产品!B33",产品!$C$33)</f>
        <v>海洋王国的健康奶</v>
      </c>
      <c r="L137" s="145" t="str">
        <f>HYPERLINK("[牧场甜心.xlsx]产品!B33",产品!$C$33)</f>
        <v>海洋王国的健康奶</v>
      </c>
      <c r="M137" s="146" t="str">
        <f>HYPERLINK("[牧场甜心.xlsx]产品!B34",产品!$C$34)</f>
        <v>海洋王国的健康蛋</v>
      </c>
      <c r="N137" s="316" t="s">
        <v>35</v>
      </c>
      <c r="O137" s="737">
        <v>0.65</v>
      </c>
      <c r="P137" s="737">
        <v>0.75</v>
      </c>
      <c r="Q137" s="737">
        <v>0.95</v>
      </c>
      <c r="R137" s="332">
        <v>61</v>
      </c>
      <c r="S137" s="332">
        <v>122</v>
      </c>
      <c r="T137" s="312">
        <f t="shared" si="11"/>
        <v>3</v>
      </c>
      <c r="U137" s="312">
        <v>70</v>
      </c>
      <c r="V137" s="312">
        <f t="shared" si="10"/>
        <v>52</v>
      </c>
      <c r="W137" s="332">
        <f t="shared" si="8"/>
        <v>-9</v>
      </c>
      <c r="X137" s="773">
        <f t="shared" si="9"/>
        <v>0.852459016393443</v>
      </c>
      <c r="Y137" s="312">
        <v>18</v>
      </c>
      <c r="Z137" s="332">
        <v>7</v>
      </c>
      <c r="AA137" s="313">
        <v>4</v>
      </c>
      <c r="AB137" s="781" t="s">
        <v>642</v>
      </c>
      <c r="AC137" s="353" t="s">
        <v>931</v>
      </c>
      <c r="AD137" s="353"/>
      <c r="AE137" s="353"/>
    </row>
    <row r="138" spans="1:31">
      <c r="A138" s="295" t="s">
        <v>768</v>
      </c>
      <c r="B138" s="156" t="str">
        <f>HYPERLINK("[牧场甜心.xlsx]产品!C138",产品!$C$138)</f>
        <v>水果IN果冻</v>
      </c>
      <c r="C138" s="156" t="s">
        <v>898</v>
      </c>
      <c r="D138" s="315" t="s">
        <v>263</v>
      </c>
      <c r="E138" s="316"/>
      <c r="F138" s="316"/>
      <c r="G138" s="316"/>
      <c r="H138" s="316"/>
      <c r="I138" s="764" t="str">
        <f>HYPERLINK("[牧场甜心.xlsx]产品!B128",产品!$C$128)</f>
        <v>伊什沃尔德果冻</v>
      </c>
      <c r="J138" s="765" t="s">
        <v>287</v>
      </c>
      <c r="K138" s="145" t="str">
        <f>HYPERLINK("[牧场甜心.xlsx]产品!B128",产品!$C$128)</f>
        <v>伊什沃尔德果冻</v>
      </c>
      <c r="L138" s="145" t="str">
        <f>HYPERLINK("[牧场甜心.xlsx]产品!B214",产品!$C$214)</f>
        <v>法希米亚草</v>
      </c>
      <c r="M138" s="145" t="str">
        <f>HYPERLINK("[牧场甜心.xlsx]产品!B104",产品!$C$104)</f>
        <v>小青苹果</v>
      </c>
      <c r="N138" s="316" t="s">
        <v>105</v>
      </c>
      <c r="O138" s="737">
        <v>0.8</v>
      </c>
      <c r="P138" s="737">
        <v>0.9</v>
      </c>
      <c r="Q138" s="737">
        <v>0.9</v>
      </c>
      <c r="R138" s="332">
        <v>87</v>
      </c>
      <c r="S138" s="332">
        <v>174</v>
      </c>
      <c r="T138" s="312">
        <f t="shared" si="11"/>
        <v>3</v>
      </c>
      <c r="U138" s="312">
        <v>38</v>
      </c>
      <c r="V138" s="312">
        <f t="shared" si="10"/>
        <v>136</v>
      </c>
      <c r="W138" s="332">
        <f t="shared" si="8"/>
        <v>49</v>
      </c>
      <c r="X138" s="773">
        <f t="shared" si="9"/>
        <v>1.5632183908046</v>
      </c>
      <c r="Y138" s="312">
        <v>22</v>
      </c>
      <c r="Z138" s="332">
        <v>6</v>
      </c>
      <c r="AA138" s="313">
        <v>4</v>
      </c>
      <c r="AB138" s="781" t="s">
        <v>642</v>
      </c>
      <c r="AC138" s="353" t="s">
        <v>941</v>
      </c>
      <c r="AD138" s="353"/>
      <c r="AE138" s="353"/>
    </row>
    <row r="139" spans="1:31">
      <c r="A139" s="295" t="s">
        <v>697</v>
      </c>
      <c r="B139" s="156" t="str">
        <f>HYPERLINK("[牧场甜心.xlsx]产品!C139",产品!$C$139)</f>
        <v>牧场冰激凌</v>
      </c>
      <c r="C139" s="156" t="s">
        <v>931</v>
      </c>
      <c r="D139" s="315" t="s">
        <v>263</v>
      </c>
      <c r="E139" s="316"/>
      <c r="F139" s="316" t="s">
        <v>7</v>
      </c>
      <c r="G139" s="316"/>
      <c r="H139" s="316" t="s">
        <v>28</v>
      </c>
      <c r="I139" s="785" t="str">
        <f>HYPERLINK("[牧场甜心.xlsx]产品!B137",产品!$C$137)</f>
        <v>天使的奶昔</v>
      </c>
      <c r="J139" s="786" t="s">
        <v>287</v>
      </c>
      <c r="K139" s="145" t="str">
        <f>HYPERLINK("[牧场甜心.xlsx]产品!B33",产品!$C$33)</f>
        <v>海洋王国的健康奶</v>
      </c>
      <c r="L139" s="145" t="str">
        <f>HYPERLINK("[牧场甜心.xlsx]产品!B34",产品!$C$34)</f>
        <v>海洋王国的健康蛋</v>
      </c>
      <c r="M139" s="145" t="str">
        <f>HYPERLINK("[牧场甜心.xlsx]产品!B204",产品!$C$204)</f>
        <v>王国之油</v>
      </c>
      <c r="N139" s="316" t="s">
        <v>115</v>
      </c>
      <c r="O139" s="737">
        <v>0.95</v>
      </c>
      <c r="P139" s="737">
        <v>0.99</v>
      </c>
      <c r="Q139" s="737">
        <v>0.99</v>
      </c>
      <c r="R139" s="332">
        <v>81</v>
      </c>
      <c r="S139" s="332">
        <v>162</v>
      </c>
      <c r="T139" s="312">
        <f t="shared" si="11"/>
        <v>3</v>
      </c>
      <c r="U139" s="312">
        <v>47</v>
      </c>
      <c r="V139" s="312">
        <f t="shared" si="10"/>
        <v>115</v>
      </c>
      <c r="W139" s="332">
        <f t="shared" si="8"/>
        <v>34</v>
      </c>
      <c r="X139" s="773">
        <f t="shared" si="9"/>
        <v>1.41975308641975</v>
      </c>
      <c r="Y139" s="312">
        <v>21</v>
      </c>
      <c r="Z139" s="332">
        <v>9</v>
      </c>
      <c r="AA139" s="313">
        <v>5</v>
      </c>
      <c r="AB139" s="781" t="s">
        <v>642</v>
      </c>
      <c r="AC139" s="353" t="s">
        <v>938</v>
      </c>
      <c r="AD139" s="353"/>
      <c r="AE139" s="353"/>
    </row>
    <row r="140" spans="1:31">
      <c r="A140" s="295" t="s">
        <v>802</v>
      </c>
      <c r="B140" s="156" t="str">
        <f>HYPERLINK("[牧场甜心.xlsx]产品!C140",产品!$C$140)</f>
        <v>王国水果酸奶</v>
      </c>
      <c r="C140" s="156" t="s">
        <v>899</v>
      </c>
      <c r="D140" s="315" t="s">
        <v>263</v>
      </c>
      <c r="E140" s="316" t="s">
        <v>14</v>
      </c>
      <c r="F140" s="316"/>
      <c r="G140" s="316"/>
      <c r="H140" s="316"/>
      <c r="I140" s="785" t="str">
        <f>HYPERLINK("[牧场甜心.xlsx]产品!B33",产品!$C$33)</f>
        <v>海洋王国的健康奶</v>
      </c>
      <c r="J140" s="786" t="s">
        <v>287</v>
      </c>
      <c r="K140" s="145" t="str">
        <f>HYPERLINK("[牧场甜心.xlsx]产品!B120",产品!$C$120)</f>
        <v>海城的酸奶</v>
      </c>
      <c r="L140" s="145" t="str">
        <f>HYPERLINK("[牧场甜心.xlsx]产品!B116",产品!$C$116)</f>
        <v>伊什浆果</v>
      </c>
      <c r="M140" s="145" t="str">
        <f>HYPERLINK("[牧场甜心.xlsx]产品!B33",产品!$C$33)</f>
        <v>海洋王国的健康奶</v>
      </c>
      <c r="N140" s="316" t="s">
        <v>112</v>
      </c>
      <c r="O140" s="737">
        <v>0.9</v>
      </c>
      <c r="P140" s="737">
        <v>0.99</v>
      </c>
      <c r="Q140" s="737">
        <v>0.99</v>
      </c>
      <c r="R140" s="332">
        <v>52</v>
      </c>
      <c r="S140" s="332">
        <v>104</v>
      </c>
      <c r="T140" s="312">
        <f t="shared" si="11"/>
        <v>3</v>
      </c>
      <c r="U140" s="312">
        <v>44</v>
      </c>
      <c r="V140" s="312">
        <f t="shared" si="10"/>
        <v>60</v>
      </c>
      <c r="W140" s="332">
        <f t="shared" si="8"/>
        <v>8</v>
      </c>
      <c r="X140" s="773">
        <f t="shared" si="9"/>
        <v>1.15384615384615</v>
      </c>
      <c r="Y140" s="312">
        <v>20</v>
      </c>
      <c r="Z140" s="332">
        <v>6</v>
      </c>
      <c r="AA140" s="313">
        <v>6</v>
      </c>
      <c r="AB140" s="781" t="s">
        <v>614</v>
      </c>
      <c r="AC140" s="353"/>
      <c r="AD140" s="353"/>
      <c r="AE140" s="353"/>
    </row>
    <row r="141" spans="1:31">
      <c r="A141" s="295" t="s">
        <v>786</v>
      </c>
      <c r="B141" s="156" t="str">
        <f>HYPERLINK("[牧场甜心.xlsx]产品!C141",产品!$C$141)</f>
        <v>王国烤布丁</v>
      </c>
      <c r="C141" s="156" t="s">
        <v>884</v>
      </c>
      <c r="D141" s="315" t="s">
        <v>263</v>
      </c>
      <c r="E141" s="316"/>
      <c r="F141" s="316"/>
      <c r="G141" s="316"/>
      <c r="H141" s="316"/>
      <c r="I141" s="764" t="str">
        <f>HYPERLINK("[牧场甜心.xlsx]产品!B131",产品!$C$131)</f>
        <v>樱桃布丁</v>
      </c>
      <c r="J141" s="765" t="s">
        <v>287</v>
      </c>
      <c r="K141" s="145" t="str">
        <f>HYPERLINK("[牧场甜心.xlsx]产品!B121",产品!$C$121)</f>
        <v>伊什沃尔德布丁</v>
      </c>
      <c r="L141" s="145" t="str">
        <f>HYPERLINK("[牧场甜心.xlsx]产品!B204",产品!$C$204)</f>
        <v>王国之油</v>
      </c>
      <c r="M141" s="145" t="str">
        <f>HYPERLINK("[牧场甜心.xlsx]产品!B112",产品!$C$112)</f>
        <v>巧克力</v>
      </c>
      <c r="N141" s="316" t="s">
        <v>91</v>
      </c>
      <c r="O141" s="737">
        <v>0.7</v>
      </c>
      <c r="P141" s="737">
        <v>0.8</v>
      </c>
      <c r="Q141" s="737">
        <v>0.8</v>
      </c>
      <c r="R141" s="332">
        <v>61</v>
      </c>
      <c r="S141" s="332">
        <v>122</v>
      </c>
      <c r="T141" s="312">
        <f t="shared" si="11"/>
        <v>3</v>
      </c>
      <c r="U141" s="312">
        <v>17</v>
      </c>
      <c r="V141" s="312">
        <f t="shared" si="10"/>
        <v>105</v>
      </c>
      <c r="W141" s="332">
        <f t="shared" si="8"/>
        <v>44</v>
      </c>
      <c r="X141" s="773">
        <f t="shared" si="9"/>
        <v>1.72131147540984</v>
      </c>
      <c r="Y141" s="312">
        <v>18</v>
      </c>
      <c r="Z141" s="332">
        <v>7</v>
      </c>
      <c r="AA141" s="313">
        <v>5</v>
      </c>
      <c r="AB141" s="781" t="s">
        <v>614</v>
      </c>
      <c r="AC141" s="352" t="s">
        <v>932</v>
      </c>
      <c r="AD141" s="353"/>
      <c r="AE141" s="353"/>
    </row>
    <row r="142" ht="22.5" spans="1:31">
      <c r="A142" s="296" t="s">
        <v>787</v>
      </c>
      <c r="B142" s="158" t="str">
        <f>HYPERLINK("[牧场甜心.xlsx]产品!C142",产品!$C$142)</f>
        <v>面包工房的职人派</v>
      </c>
      <c r="C142" s="157" t="s">
        <v>669</v>
      </c>
      <c r="D142" s="553" t="s">
        <v>263</v>
      </c>
      <c r="E142" s="321"/>
      <c r="F142" s="321"/>
      <c r="G142" s="321" t="s">
        <v>14</v>
      </c>
      <c r="H142" s="321"/>
      <c r="I142" s="766" t="str">
        <f>HYPERLINK("[牧场甜心.xlsx]产品!B23",产品!$C$23)</f>
        <v>王国山羊奶</v>
      </c>
      <c r="J142" s="767" t="s">
        <v>287</v>
      </c>
      <c r="K142" s="148" t="str">
        <f>HYPERLINK("[牧场甜心.xlsx]产品!B23",产品!$C$23)</f>
        <v>王国山羊奶</v>
      </c>
      <c r="L142" s="148" t="str">
        <f>HYPERLINK("[牧场甜心.xlsx]产品!B34",产品!$C$34)</f>
        <v>海洋王国的健康蛋</v>
      </c>
      <c r="M142" s="148" t="str">
        <f>HYPERLINK("[牧场甜心.xlsx]产品!B104",产品!$C$104)</f>
        <v>小青苹果</v>
      </c>
      <c r="N142" s="321"/>
      <c r="O142" s="740">
        <v>0.6</v>
      </c>
      <c r="P142" s="740">
        <v>0.7</v>
      </c>
      <c r="Q142" s="740">
        <v>0.9</v>
      </c>
      <c r="R142" s="368">
        <v>63</v>
      </c>
      <c r="S142" s="368">
        <v>126</v>
      </c>
      <c r="T142" s="318">
        <f t="shared" si="11"/>
        <v>3</v>
      </c>
      <c r="U142" s="318">
        <v>33</v>
      </c>
      <c r="V142" s="318">
        <f t="shared" si="10"/>
        <v>93</v>
      </c>
      <c r="W142" s="368">
        <f t="shared" si="8"/>
        <v>30</v>
      </c>
      <c r="X142" s="774">
        <f t="shared" si="9"/>
        <v>1.47619047619048</v>
      </c>
      <c r="Y142" s="318">
        <v>19</v>
      </c>
      <c r="Z142" s="368">
        <v>7</v>
      </c>
      <c r="AA142" s="319">
        <v>6</v>
      </c>
      <c r="AB142" s="782" t="s">
        <v>614</v>
      </c>
      <c r="AC142" s="783" t="s">
        <v>671</v>
      </c>
      <c r="AD142" s="370"/>
      <c r="AE142" s="370"/>
    </row>
    <row r="143" ht="22.5" spans="1:31">
      <c r="A143" s="363" t="s">
        <v>665</v>
      </c>
      <c r="B143" s="167" t="str">
        <f>HYPERLINK("[牧场甜心.xlsx]产品!C143",产品!$C$143)</f>
        <v>梅洛水</v>
      </c>
      <c r="C143" s="169" t="s">
        <v>842</v>
      </c>
      <c r="D143" s="326" t="s">
        <v>253</v>
      </c>
      <c r="E143" s="331"/>
      <c r="F143" s="331" t="s">
        <v>14</v>
      </c>
      <c r="G143" s="331"/>
      <c r="H143" s="331"/>
      <c r="I143" s="768" t="str">
        <f>HYPERLINK("[牧场甜心.xlsx]地图!A16",地图!$B$16)</f>
        <v>迷路森林</v>
      </c>
      <c r="J143" s="769" t="s">
        <v>287</v>
      </c>
      <c r="K143" s="141" t="str">
        <f>HYPERLINK("[牧场甜心.xlsx]产品!B103",产品!$C$103)</f>
        <v>伊什沃尔德水</v>
      </c>
      <c r="L143" s="141" t="str">
        <f>HYPERLINK("[牧场甜心.xlsx]产品!B103",产品!$C$103)</f>
        <v>伊什沃尔德水</v>
      </c>
      <c r="M143" s="141" t="str">
        <f>HYPERLINK("[牧场甜心.xlsx]产品!B103",产品!$C$103)</f>
        <v>伊什沃尔德水</v>
      </c>
      <c r="N143" s="326" t="s">
        <v>109</v>
      </c>
      <c r="O143" s="743">
        <v>0.5</v>
      </c>
      <c r="P143" s="743">
        <v>0.6</v>
      </c>
      <c r="Q143" s="743">
        <v>0.8</v>
      </c>
      <c r="R143" s="334">
        <v>83</v>
      </c>
      <c r="S143" s="334">
        <v>166</v>
      </c>
      <c r="T143" s="323">
        <f t="shared" si="11"/>
        <v>3</v>
      </c>
      <c r="U143" s="323">
        <v>9</v>
      </c>
      <c r="V143" s="323">
        <f t="shared" si="10"/>
        <v>157</v>
      </c>
      <c r="W143" s="334">
        <f t="shared" si="8"/>
        <v>74</v>
      </c>
      <c r="X143" s="775">
        <f t="shared" si="9"/>
        <v>1.89156626506024</v>
      </c>
      <c r="Y143" s="323">
        <v>54</v>
      </c>
      <c r="Z143" s="334">
        <v>18</v>
      </c>
      <c r="AA143" s="324">
        <v>6</v>
      </c>
      <c r="AB143" s="784" t="s">
        <v>614</v>
      </c>
      <c r="AC143" s="355" t="s">
        <v>844</v>
      </c>
      <c r="AD143" s="355"/>
      <c r="AE143" s="356"/>
    </row>
    <row r="144" spans="1:31">
      <c r="A144" s="304" t="s">
        <v>620</v>
      </c>
      <c r="B144" s="167" t="str">
        <f>HYPERLINK("[牧场甜心.xlsx]产品!C144",产品!$C$144)</f>
        <v>维他命果实</v>
      </c>
      <c r="C144" s="167" t="s">
        <v>738</v>
      </c>
      <c r="D144" s="315" t="s">
        <v>253</v>
      </c>
      <c r="E144" s="316"/>
      <c r="F144" s="316"/>
      <c r="G144" s="316"/>
      <c r="H144" s="316"/>
      <c r="I144" s="764" t="str">
        <f>HYPERLINK("[牧场甜心.xlsx]地图!A25",地图!$B$25)</f>
        <v>大山贼之山</v>
      </c>
      <c r="J144" s="765" t="s">
        <v>287</v>
      </c>
      <c r="K144" s="145" t="str">
        <f>HYPERLINK("[牧场甜心.xlsx]产品!B115",产品!$C$115)</f>
        <v>榕果</v>
      </c>
      <c r="L144" s="145" t="str">
        <f>HYPERLINK("[牧场甜心.xlsx]产品!B115",产品!$C$115)</f>
        <v>榕果</v>
      </c>
      <c r="M144" s="146" t="str">
        <f>HYPERLINK("[牧场甜心.xlsx]产品!B115",产品!$C$115)</f>
        <v>榕果</v>
      </c>
      <c r="N144" s="315" t="s">
        <v>102</v>
      </c>
      <c r="O144" s="737">
        <v>0.25</v>
      </c>
      <c r="P144" s="737">
        <v>0.35</v>
      </c>
      <c r="Q144" s="737">
        <v>0.35</v>
      </c>
      <c r="R144" s="332">
        <v>86</v>
      </c>
      <c r="S144" s="332">
        <v>172</v>
      </c>
      <c r="T144" s="312">
        <f t="shared" si="11"/>
        <v>3</v>
      </c>
      <c r="U144" s="312">
        <v>24</v>
      </c>
      <c r="V144" s="312">
        <f t="shared" si="10"/>
        <v>148</v>
      </c>
      <c r="W144" s="332">
        <f t="shared" si="8"/>
        <v>62</v>
      </c>
      <c r="X144" s="773">
        <f t="shared" si="9"/>
        <v>1.72093023255814</v>
      </c>
      <c r="Y144" s="312">
        <v>122</v>
      </c>
      <c r="Z144" s="332">
        <v>20</v>
      </c>
      <c r="AA144" s="313">
        <v>7</v>
      </c>
      <c r="AB144" s="781" t="s">
        <v>614</v>
      </c>
      <c r="AC144" s="352" t="s">
        <v>750</v>
      </c>
      <c r="AD144" s="352"/>
      <c r="AE144" s="353"/>
    </row>
    <row r="145" spans="1:31">
      <c r="A145" s="304" t="s">
        <v>658</v>
      </c>
      <c r="B145" s="167" t="str">
        <f>HYPERLINK("[牧场甜心.xlsx]产品!C145",产品!$C$145)</f>
        <v>伊什沃尔德甜奶</v>
      </c>
      <c r="C145" s="167" t="s">
        <v>925</v>
      </c>
      <c r="D145" s="315" t="s">
        <v>253</v>
      </c>
      <c r="E145" s="316"/>
      <c r="F145" s="316"/>
      <c r="G145" s="316"/>
      <c r="H145" s="316" t="s">
        <v>14</v>
      </c>
      <c r="I145" s="764" t="str">
        <f>HYPERLINK("[牧场甜心.xlsx]产品!B135",产品!$C$135)</f>
        <v>王国奶茶</v>
      </c>
      <c r="J145" s="765" t="s">
        <v>287</v>
      </c>
      <c r="K145" s="145" t="str">
        <f>HYPERLINK("[牧场甜心.xlsx]产品!B44",产品!$C$44)</f>
        <v>浓厚骆驼奶</v>
      </c>
      <c r="L145" s="145" t="str">
        <f>HYPERLINK("[牧场甜心.xlsx]产品!B119",产品!$C$119)</f>
        <v>妖精之蜜</v>
      </c>
      <c r="M145" s="145" t="str">
        <f>HYPERLINK("[牧场甜心.xlsx]产品!B119",产品!$C$119)</f>
        <v>妖精之蜜</v>
      </c>
      <c r="N145" s="316" t="s">
        <v>109</v>
      </c>
      <c r="O145" s="737">
        <v>0.4</v>
      </c>
      <c r="P145" s="737">
        <v>0.5</v>
      </c>
      <c r="Q145" s="737">
        <v>0.7</v>
      </c>
      <c r="R145" s="332">
        <v>194</v>
      </c>
      <c r="S145" s="332">
        <v>388</v>
      </c>
      <c r="T145" s="312">
        <f t="shared" si="11"/>
        <v>3</v>
      </c>
      <c r="U145" s="312">
        <v>82</v>
      </c>
      <c r="V145" s="312">
        <f t="shared" si="10"/>
        <v>306</v>
      </c>
      <c r="W145" s="332">
        <f t="shared" si="8"/>
        <v>112</v>
      </c>
      <c r="X145" s="773">
        <f t="shared" si="9"/>
        <v>1.57731958762887</v>
      </c>
      <c r="Y145" s="312">
        <v>45</v>
      </c>
      <c r="Z145" s="332">
        <v>14</v>
      </c>
      <c r="AA145" s="313">
        <v>8</v>
      </c>
      <c r="AB145" s="781" t="s">
        <v>614</v>
      </c>
      <c r="AC145" s="353" t="s">
        <v>948</v>
      </c>
      <c r="AD145" s="353"/>
      <c r="AE145" s="353"/>
    </row>
    <row r="146" spans="1:31">
      <c r="A146" s="304" t="s">
        <v>645</v>
      </c>
      <c r="B146" s="167" t="str">
        <f>HYPERLINK("[牧场甜心.xlsx]产品!C146",产品!$C$146)</f>
        <v>山羊香草曲奇</v>
      </c>
      <c r="C146" s="167" t="s">
        <v>874</v>
      </c>
      <c r="D146" s="315" t="s">
        <v>253</v>
      </c>
      <c r="E146" s="316" t="s">
        <v>14</v>
      </c>
      <c r="F146" s="316"/>
      <c r="G146" s="316"/>
      <c r="H146" s="316"/>
      <c r="I146" s="764" t="str">
        <f>HYPERLINK("[牧场甜心.xlsx]产品!B136",产品!$C$136)</f>
        <v>王国牛奶曲奇</v>
      </c>
      <c r="J146" s="765" t="s">
        <v>287</v>
      </c>
      <c r="K146" s="145" t="str">
        <f>HYPERLINK("[牧场甜心.xlsx]产品!B43",产品!$C$43)</f>
        <v>大自然的山羊奶</v>
      </c>
      <c r="L146" s="145" t="str">
        <f>HYPERLINK("[牧场甜心.xlsx]产品!B243",产品!$C$243)</f>
        <v>爱娜温花</v>
      </c>
      <c r="M146" s="145" t="str">
        <f>HYPERLINK("[牧场甜心.xlsx]产品!B203",产品!$C$203)</f>
        <v>伊什沃尔德面粉</v>
      </c>
      <c r="N146" s="316" t="s">
        <v>91</v>
      </c>
      <c r="O146" s="737">
        <v>0.3</v>
      </c>
      <c r="P146" s="737">
        <v>0.4</v>
      </c>
      <c r="Q146" s="737">
        <v>0.6</v>
      </c>
      <c r="R146" s="332">
        <v>200</v>
      </c>
      <c r="S146" s="332">
        <v>400</v>
      </c>
      <c r="T146" s="312">
        <f t="shared" si="11"/>
        <v>3</v>
      </c>
      <c r="U146" s="312">
        <v>140</v>
      </c>
      <c r="V146" s="312">
        <f t="shared" si="10"/>
        <v>260</v>
      </c>
      <c r="W146" s="332">
        <f t="shared" si="8"/>
        <v>60</v>
      </c>
      <c r="X146" s="773">
        <f t="shared" si="9"/>
        <v>1.3</v>
      </c>
      <c r="Y146" s="312">
        <v>42</v>
      </c>
      <c r="Z146" s="332">
        <v>17</v>
      </c>
      <c r="AA146" s="313">
        <v>7</v>
      </c>
      <c r="AB146" s="781" t="s">
        <v>614</v>
      </c>
      <c r="AC146" s="353"/>
      <c r="AD146" s="353"/>
      <c r="AE146" s="353"/>
    </row>
    <row r="147" spans="1:31">
      <c r="A147" s="304" t="s">
        <v>630</v>
      </c>
      <c r="B147" s="167" t="str">
        <f>HYPERLINK("[牧场甜心.xlsx]产品!C147",产品!$C$147)</f>
        <v>蓝色午后圣代</v>
      </c>
      <c r="C147" s="167" t="s">
        <v>743</v>
      </c>
      <c r="D147" s="315" t="s">
        <v>253</v>
      </c>
      <c r="E147" s="316"/>
      <c r="F147" s="316" t="s">
        <v>14</v>
      </c>
      <c r="G147" s="316"/>
      <c r="H147" s="316"/>
      <c r="I147" s="785" t="str">
        <f>HYPERLINK("[牧场甜心.xlsx]产品!B43",产品!$C$43)</f>
        <v>大自然的山羊奶</v>
      </c>
      <c r="J147" s="786" t="s">
        <v>287</v>
      </c>
      <c r="K147" s="145" t="str">
        <f>HYPERLINK("[牧场甜心.xlsx]产品!B34",产品!$C$34)</f>
        <v>海洋王国的健康蛋</v>
      </c>
      <c r="L147" s="145" t="str">
        <f>HYPERLINK("[牧场甜心.xlsx]产品!B43",产品!$C$43)</f>
        <v>大自然的山羊奶</v>
      </c>
      <c r="M147" s="145" t="str">
        <f>HYPERLINK("[牧场甜心.xlsx]产品!B119",产品!$C$119)</f>
        <v>妖精之蜜</v>
      </c>
      <c r="N147" s="316"/>
      <c r="O147" s="737">
        <v>0.8</v>
      </c>
      <c r="P147" s="737">
        <v>0.9</v>
      </c>
      <c r="Q147" s="737">
        <v>0.99</v>
      </c>
      <c r="R147" s="332">
        <v>160</v>
      </c>
      <c r="S147" s="332">
        <v>320</v>
      </c>
      <c r="T147" s="312">
        <f t="shared" si="11"/>
        <v>3</v>
      </c>
      <c r="U147" s="312">
        <v>100</v>
      </c>
      <c r="V147" s="312">
        <f t="shared" si="10"/>
        <v>220</v>
      </c>
      <c r="W147" s="332">
        <f t="shared" si="8"/>
        <v>60</v>
      </c>
      <c r="X147" s="773">
        <f t="shared" si="9"/>
        <v>1.375</v>
      </c>
      <c r="Y147" s="312">
        <v>44</v>
      </c>
      <c r="Z147" s="332">
        <v>14</v>
      </c>
      <c r="AA147" s="313">
        <v>8</v>
      </c>
      <c r="AB147" s="781" t="s">
        <v>614</v>
      </c>
      <c r="AC147" s="352" t="s">
        <v>934</v>
      </c>
      <c r="AD147" s="352"/>
      <c r="AE147" s="353"/>
    </row>
    <row r="148" spans="1:31">
      <c r="A148" s="304" t="s">
        <v>674</v>
      </c>
      <c r="B148" s="167" t="str">
        <f>HYPERLINK("[牧场甜心.xlsx]产品!C148",产品!$C$148)</f>
        <v>镇上少女的甜蜜果冻</v>
      </c>
      <c r="C148" s="167" t="s">
        <v>941</v>
      </c>
      <c r="D148" s="315" t="s">
        <v>253</v>
      </c>
      <c r="E148" s="316"/>
      <c r="F148" s="316"/>
      <c r="G148" s="316"/>
      <c r="H148" s="316"/>
      <c r="I148" s="764" t="str">
        <f>HYPERLINK("[牧场甜心.xlsx]产品!B138",产品!$C$138)</f>
        <v>水果IN果冻</v>
      </c>
      <c r="J148" s="765" t="s">
        <v>287</v>
      </c>
      <c r="K148" s="145" t="str">
        <f>HYPERLINK("[牧场甜心.xlsx]产品!B138",产品!$C$138)</f>
        <v>水果IN果冻</v>
      </c>
      <c r="L148" s="145" t="str">
        <f>HYPERLINK("[牧场甜心.xlsx]产品!B115",产品!$C$115)</f>
        <v>榕果</v>
      </c>
      <c r="M148" s="145" t="str">
        <f>HYPERLINK("[牧场甜心.xlsx]产品!B119",产品!$C$119)</f>
        <v>妖精之蜜</v>
      </c>
      <c r="N148" s="316" t="s">
        <v>87</v>
      </c>
      <c r="O148" s="737">
        <v>0.85</v>
      </c>
      <c r="P148" s="737">
        <v>0.95</v>
      </c>
      <c r="Q148" s="737">
        <v>0.95</v>
      </c>
      <c r="R148" s="332">
        <v>220</v>
      </c>
      <c r="S148" s="332">
        <v>440</v>
      </c>
      <c r="T148" s="312">
        <f t="shared" si="11"/>
        <v>3</v>
      </c>
      <c r="U148" s="312">
        <v>101</v>
      </c>
      <c r="V148" s="312">
        <f t="shared" si="10"/>
        <v>339</v>
      </c>
      <c r="W148" s="332">
        <f t="shared" si="8"/>
        <v>119</v>
      </c>
      <c r="X148" s="773">
        <f t="shared" si="9"/>
        <v>1.54090909090909</v>
      </c>
      <c r="Y148" s="312">
        <v>42</v>
      </c>
      <c r="Z148" s="332">
        <v>19</v>
      </c>
      <c r="AA148" s="313">
        <v>5</v>
      </c>
      <c r="AB148" s="781" t="s">
        <v>642</v>
      </c>
      <c r="AC148" s="353" t="s">
        <v>923</v>
      </c>
      <c r="AD148" s="353"/>
      <c r="AE148" s="353"/>
    </row>
    <row r="149" spans="1:31">
      <c r="A149" s="304" t="s">
        <v>661</v>
      </c>
      <c r="B149" s="167" t="str">
        <f>HYPERLINK("[牧场甜心.xlsx]产品!C149",产品!$C$149)</f>
        <v>山羊冰激凌</v>
      </c>
      <c r="C149" s="167" t="s">
        <v>938</v>
      </c>
      <c r="D149" s="315" t="s">
        <v>253</v>
      </c>
      <c r="E149" s="316" t="s">
        <v>14</v>
      </c>
      <c r="F149" s="316" t="s">
        <v>7</v>
      </c>
      <c r="G149" s="316"/>
      <c r="H149" s="316" t="s">
        <v>28</v>
      </c>
      <c r="I149" s="764" t="str">
        <f>HYPERLINK("[牧场甜心.xlsx]产品!B139",产品!$C$139)</f>
        <v>牧场冰激凌</v>
      </c>
      <c r="J149" s="765" t="s">
        <v>287</v>
      </c>
      <c r="K149" s="145" t="str">
        <f>HYPERLINK("[牧场甜心.xlsx]产品!B43",产品!$C$43)</f>
        <v>大自然的山羊奶</v>
      </c>
      <c r="L149" s="145" t="str">
        <f>HYPERLINK("[牧场甜心.xlsx]产品!B34",产品!$C$34)</f>
        <v>海洋王国的健康蛋</v>
      </c>
      <c r="M149" s="145" t="str">
        <f>HYPERLINK("[牧场甜心.xlsx]产品!B244",产品!$C$244)</f>
        <v>高级王国之油</v>
      </c>
      <c r="N149" s="315" t="s">
        <v>105</v>
      </c>
      <c r="O149" s="737">
        <v>0.35</v>
      </c>
      <c r="P149" s="737">
        <v>0.45</v>
      </c>
      <c r="Q149" s="737">
        <v>0.85</v>
      </c>
      <c r="R149" s="332">
        <v>217</v>
      </c>
      <c r="S149" s="332">
        <v>434</v>
      </c>
      <c r="T149" s="312">
        <f t="shared" si="11"/>
        <v>3</v>
      </c>
      <c r="U149" s="312">
        <v>122</v>
      </c>
      <c r="V149" s="312">
        <f t="shared" si="10"/>
        <v>312</v>
      </c>
      <c r="W149" s="332">
        <f t="shared" si="8"/>
        <v>95</v>
      </c>
      <c r="X149" s="773">
        <f t="shared" si="9"/>
        <v>1.43778801843318</v>
      </c>
      <c r="Y149" s="312">
        <v>42</v>
      </c>
      <c r="Z149" s="332">
        <v>17</v>
      </c>
      <c r="AA149" s="313">
        <v>7</v>
      </c>
      <c r="AB149" s="781" t="s">
        <v>642</v>
      </c>
      <c r="AC149" s="352" t="s">
        <v>962</v>
      </c>
      <c r="AD149" s="353"/>
      <c r="AE149" s="353"/>
    </row>
    <row r="150" spans="1:31">
      <c r="A150" s="304" t="s">
        <v>679</v>
      </c>
      <c r="B150" s="167" t="str">
        <f>HYPERLINK("[牧场甜心.xlsx]产品!C150",产品!$C$150)</f>
        <v>王国泡芙</v>
      </c>
      <c r="C150" s="167" t="s">
        <v>671</v>
      </c>
      <c r="D150" s="315" t="s">
        <v>253</v>
      </c>
      <c r="E150" s="316"/>
      <c r="F150" s="316"/>
      <c r="G150" s="316" t="s">
        <v>14</v>
      </c>
      <c r="H150" s="316" t="s">
        <v>14</v>
      </c>
      <c r="I150" s="764" t="str">
        <f>HYPERLINK("[牧场甜心.xlsx]产品!B244",产品!$C$244)</f>
        <v>高级王国之油</v>
      </c>
      <c r="J150" s="765" t="str">
        <f>HYPERLINK("[牧场甜心.xlsx]产品!B142",产品!$C$142)</f>
        <v>面包工房的职人派</v>
      </c>
      <c r="K150" s="145" t="str">
        <f>HYPERLINK("[牧场甜心.xlsx]产品!B203",产品!$C$203)</f>
        <v>伊什沃尔德面粉</v>
      </c>
      <c r="L150" s="145" t="str">
        <f>HYPERLINK("[牧场甜心.xlsx]产品!B33",产品!$C$33)</f>
        <v>海洋王国的健康奶</v>
      </c>
      <c r="M150" s="145" t="str">
        <f>HYPERLINK("[牧场甜心.xlsx]产品!B34",产品!$C$34)</f>
        <v>海洋王国的健康蛋</v>
      </c>
      <c r="N150" s="316" t="s">
        <v>35</v>
      </c>
      <c r="O150" s="737">
        <v>0.95</v>
      </c>
      <c r="P150" s="737">
        <v>0.99</v>
      </c>
      <c r="Q150" s="737">
        <v>0.99</v>
      </c>
      <c r="R150" s="332">
        <v>252</v>
      </c>
      <c r="S150" s="332">
        <v>504</v>
      </c>
      <c r="T150" s="312">
        <f t="shared" si="11"/>
        <v>3</v>
      </c>
      <c r="U150" s="312">
        <v>47</v>
      </c>
      <c r="V150" s="312">
        <f t="shared" si="10"/>
        <v>457</v>
      </c>
      <c r="W150" s="332">
        <f t="shared" si="8"/>
        <v>205</v>
      </c>
      <c r="X150" s="773">
        <f t="shared" si="9"/>
        <v>1.81349206349206</v>
      </c>
      <c r="Y150" s="312">
        <v>39</v>
      </c>
      <c r="Z150" s="332">
        <v>21</v>
      </c>
      <c r="AA150" s="313">
        <v>8</v>
      </c>
      <c r="AB150" s="781" t="s">
        <v>642</v>
      </c>
      <c r="AC150" s="353" t="s">
        <v>730</v>
      </c>
      <c r="AD150" s="353"/>
      <c r="AE150" s="353"/>
    </row>
    <row r="151" spans="1:31">
      <c r="A151" s="304" t="s">
        <v>759</v>
      </c>
      <c r="B151" s="167" t="str">
        <f>HYPERLINK("[牧场甜心.xlsx]产品!C151",产品!$C$151)</f>
        <v>王国山羊芝士布丁</v>
      </c>
      <c r="C151" s="167" t="s">
        <v>672</v>
      </c>
      <c r="D151" s="315" t="s">
        <v>253</v>
      </c>
      <c r="E151" s="316"/>
      <c r="F151" s="316" t="s">
        <v>14</v>
      </c>
      <c r="G151" s="316"/>
      <c r="H151" s="316"/>
      <c r="I151" s="764" t="str">
        <f>HYPERLINK("[牧场甜心.xlsx]产品!B244",产品!$C$244)</f>
        <v>高级王国之油</v>
      </c>
      <c r="J151" s="765" t="s">
        <v>287</v>
      </c>
      <c r="K151" s="145" t="str">
        <f>HYPERLINK("[牧场甜心.xlsx]产品!B141",产品!$C$141)</f>
        <v>王国烤布丁</v>
      </c>
      <c r="L151" s="145" t="str">
        <f>HYPERLINK("[牧场甜心.xlsx]产品!B25",产品!$C$25)</f>
        <v>王国山羊芝士</v>
      </c>
      <c r="M151" s="145" t="str">
        <f>HYPERLINK("[牧场甜心.xlsx]产品!B25",产品!$C$25)</f>
        <v>王国山羊芝士</v>
      </c>
      <c r="N151" s="316" t="s">
        <v>102</v>
      </c>
      <c r="O151" s="737">
        <v>0.75</v>
      </c>
      <c r="P151" s="737">
        <v>0.85</v>
      </c>
      <c r="Q151" s="737">
        <v>0.99</v>
      </c>
      <c r="R151" s="332">
        <v>187</v>
      </c>
      <c r="S151" s="332">
        <v>374</v>
      </c>
      <c r="T151" s="312">
        <f t="shared" si="11"/>
        <v>3</v>
      </c>
      <c r="U151" s="312">
        <v>129</v>
      </c>
      <c r="V151" s="312">
        <f t="shared" si="10"/>
        <v>245</v>
      </c>
      <c r="W151" s="332">
        <f t="shared" si="8"/>
        <v>58</v>
      </c>
      <c r="X151" s="773">
        <f t="shared" si="9"/>
        <v>1.31016042780749</v>
      </c>
      <c r="Y151" s="312">
        <v>38</v>
      </c>
      <c r="Z151" s="332">
        <v>19</v>
      </c>
      <c r="AA151" s="313">
        <v>5</v>
      </c>
      <c r="AB151" s="781" t="s">
        <v>614</v>
      </c>
      <c r="AC151" s="352"/>
      <c r="AD151" s="353"/>
      <c r="AE151" s="353"/>
    </row>
    <row r="152" ht="22.5" spans="1:31">
      <c r="A152" s="361" t="s">
        <v>612</v>
      </c>
      <c r="B152" s="168" t="str">
        <f>HYPERLINK("[牧场甜心.xlsx]产品!C152",产品!$C$152)</f>
        <v>王国热松饼</v>
      </c>
      <c r="C152" s="168" t="s">
        <v>673</v>
      </c>
      <c r="D152" s="553" t="s">
        <v>253</v>
      </c>
      <c r="E152" s="321"/>
      <c r="F152" s="321"/>
      <c r="G152" s="321"/>
      <c r="H152" s="321" t="s">
        <v>14</v>
      </c>
      <c r="I152" s="766" t="str">
        <f>HYPERLINK("[牧场甜心.xlsx]产品!B244",产品!$C$244)</f>
        <v>高级王国之油</v>
      </c>
      <c r="J152" s="767" t="s">
        <v>287</v>
      </c>
      <c r="K152" s="148" t="str">
        <f>HYPERLINK("[牧场甜心.xlsx]产品!B46",产品!$C$46)</f>
        <v>伊什沃尔德黄油</v>
      </c>
      <c r="L152" s="148" t="str">
        <f>HYPERLINK("[牧场甜心.xlsx]产品!B203",产品!$C$203)</f>
        <v>伊什沃尔德面粉</v>
      </c>
      <c r="M152" s="148" t="str">
        <f>HYPERLINK("[牧场甜心.xlsx]产品!B159",产品!$C$159)</f>
        <v>天使之蜜</v>
      </c>
      <c r="N152" s="321"/>
      <c r="O152" s="740">
        <v>0.6</v>
      </c>
      <c r="P152" s="740">
        <v>0.7</v>
      </c>
      <c r="Q152" s="740">
        <v>0.9</v>
      </c>
      <c r="R152" s="368">
        <v>194</v>
      </c>
      <c r="S152" s="368">
        <v>388</v>
      </c>
      <c r="T152" s="318">
        <f t="shared" si="11"/>
        <v>3</v>
      </c>
      <c r="U152" s="318">
        <v>367</v>
      </c>
      <c r="V152" s="318">
        <f t="shared" si="10"/>
        <v>21</v>
      </c>
      <c r="W152" s="368">
        <f t="shared" si="8"/>
        <v>-173</v>
      </c>
      <c r="X152" s="774">
        <f t="shared" si="9"/>
        <v>0.108247422680412</v>
      </c>
      <c r="Y152" s="318">
        <v>42</v>
      </c>
      <c r="Z152" s="368">
        <v>20</v>
      </c>
      <c r="AA152" s="319">
        <v>6</v>
      </c>
      <c r="AB152" s="782" t="s">
        <v>642</v>
      </c>
      <c r="AC152" s="783" t="s">
        <v>955</v>
      </c>
      <c r="AD152" s="370"/>
      <c r="AE152" s="370"/>
    </row>
    <row r="153" ht="22.5" spans="1:31">
      <c r="A153" s="363" t="s">
        <v>634</v>
      </c>
      <c r="B153" s="167" t="str">
        <f>HYPERLINK("[牧场甜心.xlsx]产品!C153",产品!$C$153)</f>
        <v>王国蜜瓜</v>
      </c>
      <c r="C153" s="169" t="s">
        <v>739</v>
      </c>
      <c r="D153" s="326" t="s">
        <v>260</v>
      </c>
      <c r="E153" s="331"/>
      <c r="F153" s="331" t="s">
        <v>14</v>
      </c>
      <c r="G153" s="331"/>
      <c r="H153" s="331"/>
      <c r="I153" s="768" t="str">
        <f>HYPERLINK("[牧场甜心.xlsx]地图!A8",地图!$B$8)</f>
        <v>悲恸平原</v>
      </c>
      <c r="J153" s="769" t="s">
        <v>287</v>
      </c>
      <c r="K153" s="141" t="str">
        <f>HYPERLINK("[牧场甜心.xlsx]产品!B153",产品!$C$153)</f>
        <v>王国蜜瓜</v>
      </c>
      <c r="L153" s="141" t="s">
        <v>287</v>
      </c>
      <c r="M153" s="141" t="s">
        <v>287</v>
      </c>
      <c r="N153" s="326"/>
      <c r="O153" s="743">
        <v>0.7</v>
      </c>
      <c r="P153" s="743">
        <v>0.8</v>
      </c>
      <c r="Q153" s="743">
        <v>0.99</v>
      </c>
      <c r="R153" s="334">
        <v>350</v>
      </c>
      <c r="S153" s="334">
        <v>700</v>
      </c>
      <c r="T153" s="323">
        <f t="shared" si="11"/>
        <v>3</v>
      </c>
      <c r="U153" s="323">
        <v>350</v>
      </c>
      <c r="V153" s="323">
        <f t="shared" si="10"/>
        <v>350</v>
      </c>
      <c r="W153" s="334">
        <f t="shared" ref="W153:W216" si="12">V153-R153</f>
        <v>0</v>
      </c>
      <c r="X153" s="775">
        <f t="shared" si="9"/>
        <v>1</v>
      </c>
      <c r="Y153" s="323">
        <v>148</v>
      </c>
      <c r="Z153" s="334">
        <v>27</v>
      </c>
      <c r="AA153" s="324">
        <v>8</v>
      </c>
      <c r="AB153" s="784" t="s">
        <v>642</v>
      </c>
      <c r="AC153" s="355" t="s">
        <v>739</v>
      </c>
      <c r="AD153" s="355"/>
      <c r="AE153" s="356"/>
    </row>
    <row r="154" spans="1:31">
      <c r="A154" s="304" t="s">
        <v>641</v>
      </c>
      <c r="B154" s="167" t="str">
        <f>HYPERLINK("[牧场甜心.xlsx]产品!C154",产品!$C$154)</f>
        <v>维生素C</v>
      </c>
      <c r="C154" s="167" t="s">
        <v>750</v>
      </c>
      <c r="D154" s="315" t="s">
        <v>260</v>
      </c>
      <c r="E154" s="316"/>
      <c r="F154" s="316"/>
      <c r="G154" s="316"/>
      <c r="H154" s="316"/>
      <c r="I154" s="764" t="str">
        <f>HYPERLINK("[牧场甜心.xlsx]产品!B144",产品!$C$144)</f>
        <v>维他命果实</v>
      </c>
      <c r="J154" s="765" t="s">
        <v>287</v>
      </c>
      <c r="K154" s="145" t="str">
        <f>HYPERLINK("[牧场甜心.xlsx]产品!B144",产品!$C$144)</f>
        <v>维他命果实</v>
      </c>
      <c r="L154" s="145" t="str">
        <f>HYPERLINK("[牧场甜心.xlsx]产品!B53",产品!$C$53)</f>
        <v>大自然之恩惠牛奶</v>
      </c>
      <c r="M154" s="145" t="str">
        <f>HYPERLINK("[牧场甜心.xlsx]产品!B143",产品!$C$143)</f>
        <v>梅洛水</v>
      </c>
      <c r="N154" s="315" t="s">
        <v>35</v>
      </c>
      <c r="O154" s="737">
        <v>0.75</v>
      </c>
      <c r="P154" s="737">
        <v>0.85</v>
      </c>
      <c r="Q154" s="737">
        <v>0.85</v>
      </c>
      <c r="R154" s="332">
        <v>322</v>
      </c>
      <c r="S154" s="332">
        <v>644</v>
      </c>
      <c r="T154" s="312">
        <f t="shared" si="11"/>
        <v>3</v>
      </c>
      <c r="U154" s="312">
        <v>320</v>
      </c>
      <c r="V154" s="312">
        <f t="shared" si="10"/>
        <v>324</v>
      </c>
      <c r="W154" s="332">
        <f t="shared" si="12"/>
        <v>2</v>
      </c>
      <c r="X154" s="773">
        <f t="shared" si="9"/>
        <v>1.00621118012422</v>
      </c>
      <c r="Y154" s="312">
        <v>74</v>
      </c>
      <c r="Z154" s="332">
        <v>26</v>
      </c>
      <c r="AA154" s="313">
        <v>9</v>
      </c>
      <c r="AB154" s="781" t="s">
        <v>614</v>
      </c>
      <c r="AC154" s="352" t="s">
        <v>750</v>
      </c>
      <c r="AD154" s="353"/>
      <c r="AE154" s="353"/>
    </row>
    <row r="155" spans="1:31">
      <c r="A155" s="304" t="s">
        <v>718</v>
      </c>
      <c r="B155" s="167" t="str">
        <f>HYPERLINK("[牧场甜心.xlsx]产品!C155",产品!$C$155)</f>
        <v>王国香草奶茶</v>
      </c>
      <c r="C155" s="167" t="s">
        <v>948</v>
      </c>
      <c r="D155" s="315" t="s">
        <v>260</v>
      </c>
      <c r="E155" s="316" t="s">
        <v>14</v>
      </c>
      <c r="F155" s="316" t="s">
        <v>14</v>
      </c>
      <c r="G155" s="316"/>
      <c r="H155" s="316"/>
      <c r="I155" s="764" t="str">
        <f>HYPERLINK("[牧场甜心.xlsx]产品!B145",产品!$C$145)</f>
        <v>伊什沃尔德甜奶</v>
      </c>
      <c r="J155" s="765" t="s">
        <v>287</v>
      </c>
      <c r="K155" s="145" t="str">
        <f>HYPERLINK("[牧场甜心.xlsx]产品!B53",产品!$C$53)</f>
        <v>大自然之恩惠牛奶</v>
      </c>
      <c r="L155" s="145" t="str">
        <f>HYPERLINK("[牧场甜心.xlsx]产品!B143",产品!$C$143)</f>
        <v>梅洛水</v>
      </c>
      <c r="M155" s="146" t="str">
        <f>HYPERLINK("[牧场甜心.xlsx]产品!B159",产品!$C$159)</f>
        <v>天使之蜜</v>
      </c>
      <c r="N155" s="316" t="s">
        <v>91</v>
      </c>
      <c r="O155" s="737">
        <v>0.6</v>
      </c>
      <c r="P155" s="737">
        <v>0.7</v>
      </c>
      <c r="Q155" s="737">
        <v>0.9</v>
      </c>
      <c r="R155" s="332">
        <v>382</v>
      </c>
      <c r="S155" s="332">
        <v>764</v>
      </c>
      <c r="T155" s="312">
        <f t="shared" si="11"/>
        <v>3</v>
      </c>
      <c r="U155" s="312">
        <v>417</v>
      </c>
      <c r="V155" s="312">
        <f t="shared" si="10"/>
        <v>347</v>
      </c>
      <c r="W155" s="332">
        <f t="shared" si="12"/>
        <v>-35</v>
      </c>
      <c r="X155" s="773">
        <f t="shared" si="9"/>
        <v>0.908376963350785</v>
      </c>
      <c r="Y155" s="312">
        <v>72</v>
      </c>
      <c r="Z155" s="332">
        <v>25</v>
      </c>
      <c r="AA155" s="313">
        <v>6</v>
      </c>
      <c r="AB155" s="781" t="s">
        <v>614</v>
      </c>
      <c r="AC155" s="352" t="s">
        <v>965</v>
      </c>
      <c r="AD155" s="353"/>
      <c r="AE155" s="353"/>
    </row>
    <row r="156" spans="1:31">
      <c r="A156" s="304" t="s">
        <v>731</v>
      </c>
      <c r="B156" s="167" t="str">
        <f>HYPERLINK("[牧场甜心.xlsx]产品!C156",产品!$C$156)</f>
        <v>王国芝士布丁</v>
      </c>
      <c r="C156" s="167" t="s">
        <v>955</v>
      </c>
      <c r="D156" s="315" t="s">
        <v>260</v>
      </c>
      <c r="E156" s="316"/>
      <c r="F156" s="316"/>
      <c r="G156" s="316"/>
      <c r="H156" s="316" t="s">
        <v>14</v>
      </c>
      <c r="I156" s="764" t="str">
        <f>HYPERLINK("[牧场甜心.xlsx]产品!B152",产品!$C$152)</f>
        <v>王国热松饼</v>
      </c>
      <c r="J156" s="765" t="s">
        <v>287</v>
      </c>
      <c r="K156" s="145" t="str">
        <f>HYPERLINK("[牧场甜心.xlsx]产品!B253",产品!$C$253)</f>
        <v>王国特级面粉</v>
      </c>
      <c r="L156" s="145" t="str">
        <f>HYPERLINK("[牧场甜心.xlsx]产品!B57",产品!$C$57)</f>
        <v>大自然的山羊芝士</v>
      </c>
      <c r="M156" s="145" t="str">
        <f>HYPERLINK("[牧场甜心.xlsx]产品!B159",产品!$C$159)</f>
        <v>天使之蜜</v>
      </c>
      <c r="N156" s="316" t="s">
        <v>115</v>
      </c>
      <c r="O156" s="737">
        <v>0.65</v>
      </c>
      <c r="P156" s="737">
        <v>0.75</v>
      </c>
      <c r="Q156" s="737">
        <v>0.95</v>
      </c>
      <c r="R156" s="332">
        <v>541</v>
      </c>
      <c r="S156" s="332">
        <v>1082</v>
      </c>
      <c r="T156" s="312">
        <f t="shared" si="11"/>
        <v>3</v>
      </c>
      <c r="U156" s="312">
        <v>879</v>
      </c>
      <c r="V156" s="312">
        <f t="shared" si="10"/>
        <v>203</v>
      </c>
      <c r="W156" s="332">
        <f t="shared" si="12"/>
        <v>-338</v>
      </c>
      <c r="X156" s="773">
        <f t="shared" si="9"/>
        <v>0.375231053604436</v>
      </c>
      <c r="Y156" s="312">
        <v>74</v>
      </c>
      <c r="Z156" s="332">
        <v>24</v>
      </c>
      <c r="AA156" s="313">
        <v>9</v>
      </c>
      <c r="AB156" s="781" t="s">
        <v>642</v>
      </c>
      <c r="AC156" s="352" t="s">
        <v>996</v>
      </c>
      <c r="AD156" s="353"/>
      <c r="AE156" s="353"/>
    </row>
    <row r="157" spans="1:31">
      <c r="A157" s="304" t="s">
        <v>736</v>
      </c>
      <c r="B157" s="167" t="str">
        <f>HYPERLINK("[牧场甜心.xlsx]产品!C157",产品!$C$157)</f>
        <v>酷炫巧克力圣代</v>
      </c>
      <c r="C157" s="167" t="s">
        <v>934</v>
      </c>
      <c r="D157" s="315" t="s">
        <v>260</v>
      </c>
      <c r="E157" s="316"/>
      <c r="F157" s="316" t="s">
        <v>7</v>
      </c>
      <c r="G157" s="316"/>
      <c r="H157" s="316"/>
      <c r="I157" s="764" t="str">
        <f>HYPERLINK("[牧场甜心.xlsx]产品!B147",产品!$C$147)</f>
        <v>蓝色午后圣代</v>
      </c>
      <c r="J157" s="765" t="s">
        <v>287</v>
      </c>
      <c r="K157" s="145" t="str">
        <f>HYPERLINK("[牧场甜心.xlsx]产品!B147",产品!$C$147)</f>
        <v>蓝色午后圣代</v>
      </c>
      <c r="L157" s="145" t="str">
        <f>HYPERLINK("[牧场甜心.xlsx]产品!B112",产品!$C$112)</f>
        <v>巧克力</v>
      </c>
      <c r="M157" s="145" t="str">
        <f>HYPERLINK("[牧场甜心.xlsx]产品!B159",产品!$C$159)</f>
        <v>天使之蜜</v>
      </c>
      <c r="N157" s="316" t="s">
        <v>105</v>
      </c>
      <c r="O157" s="737">
        <v>0.8</v>
      </c>
      <c r="P157" s="737">
        <v>0.9</v>
      </c>
      <c r="Q157" s="737">
        <v>0.99</v>
      </c>
      <c r="R157" s="332">
        <v>423</v>
      </c>
      <c r="S157" s="332">
        <v>846</v>
      </c>
      <c r="T157" s="312">
        <f t="shared" si="11"/>
        <v>3</v>
      </c>
      <c r="U157" s="312">
        <v>347</v>
      </c>
      <c r="V157" s="312">
        <f t="shared" si="10"/>
        <v>499</v>
      </c>
      <c r="W157" s="332">
        <f t="shared" si="12"/>
        <v>76</v>
      </c>
      <c r="X157" s="773">
        <f t="shared" si="9"/>
        <v>1.17966903073286</v>
      </c>
      <c r="Y157" s="312">
        <v>66</v>
      </c>
      <c r="Z157" s="332">
        <v>23</v>
      </c>
      <c r="AA157" s="313">
        <v>8</v>
      </c>
      <c r="AB157" s="781" t="s">
        <v>642</v>
      </c>
      <c r="AC157" s="353" t="s">
        <v>988</v>
      </c>
      <c r="AD157" s="353"/>
      <c r="AE157" s="353"/>
    </row>
    <row r="158" spans="1:31">
      <c r="A158" s="304" t="s">
        <v>768</v>
      </c>
      <c r="B158" s="167" t="str">
        <f>HYPERLINK("[牧场甜心.xlsx]产品!C158",产品!$C$158)</f>
        <v>伊什沃尔德红酒</v>
      </c>
      <c r="C158" s="167" t="s">
        <v>844</v>
      </c>
      <c r="D158" s="315" t="s">
        <v>260</v>
      </c>
      <c r="E158" s="316"/>
      <c r="F158" s="316"/>
      <c r="G158" s="316" t="s">
        <v>14</v>
      </c>
      <c r="H158" s="316" t="s">
        <v>14</v>
      </c>
      <c r="I158" s="764" t="str">
        <f>HYPERLINK("[牧场甜心.xlsx]产品!B143",产品!$C$143)</f>
        <v>梅洛水</v>
      </c>
      <c r="J158" s="765" t="s">
        <v>287</v>
      </c>
      <c r="K158" s="145" t="str">
        <f>HYPERLINK("[牧场甜心.xlsx]产品!B106",产品!$C$106)</f>
        <v>梅洛的夜葡萄</v>
      </c>
      <c r="L158" s="145" t="str">
        <f>HYPERLINK("[牧场甜心.xlsx]产品!B143",产品!$C$143)</f>
        <v>梅洛水</v>
      </c>
      <c r="M158" s="145" t="str">
        <f>HYPERLINK("[牧场甜心.xlsx]产品!B143",产品!$C$143)</f>
        <v>梅洛水</v>
      </c>
      <c r="N158" s="316" t="s">
        <v>112</v>
      </c>
      <c r="O158" s="737">
        <v>0.9</v>
      </c>
      <c r="P158" s="737">
        <v>0.99</v>
      </c>
      <c r="Q158" s="737">
        <v>0.99</v>
      </c>
      <c r="R158" s="332">
        <v>248</v>
      </c>
      <c r="S158" s="332">
        <v>496</v>
      </c>
      <c r="T158" s="312">
        <f t="shared" si="11"/>
        <v>3</v>
      </c>
      <c r="U158" s="312">
        <v>170</v>
      </c>
      <c r="V158" s="312">
        <f t="shared" si="10"/>
        <v>326</v>
      </c>
      <c r="W158" s="332">
        <f t="shared" si="12"/>
        <v>78</v>
      </c>
      <c r="X158" s="773">
        <f t="shared" ref="X158:X221" si="13">V158/R158</f>
        <v>1.31451612903226</v>
      </c>
      <c r="Y158" s="312">
        <v>62</v>
      </c>
      <c r="Z158" s="332">
        <v>24</v>
      </c>
      <c r="AA158" s="313">
        <v>7</v>
      </c>
      <c r="AB158" s="781" t="s">
        <v>614</v>
      </c>
      <c r="AC158" s="353" t="s">
        <v>944</v>
      </c>
      <c r="AD158" s="353"/>
      <c r="AE158" s="353"/>
    </row>
    <row r="159" spans="1:31">
      <c r="A159" s="304" t="s">
        <v>697</v>
      </c>
      <c r="B159" s="167" t="str">
        <f>HYPERLINK("[牧场甜心.xlsx]产品!C159",产品!$C$159)</f>
        <v>天使之蜜</v>
      </c>
      <c r="C159" s="167" t="s">
        <v>799</v>
      </c>
      <c r="D159" s="315" t="s">
        <v>260</v>
      </c>
      <c r="E159" s="316"/>
      <c r="F159" s="316"/>
      <c r="G159" s="316"/>
      <c r="H159" s="316"/>
      <c r="I159" s="764" t="str">
        <f>HYPERLINK("[牧场甜心.xlsx]地图!A17",地图!$B$17)</f>
        <v>朦胧之森</v>
      </c>
      <c r="J159" s="765" t="s">
        <v>287</v>
      </c>
      <c r="K159" s="145" t="str">
        <f>HYPERLINK("[牧场甜心.xlsx]产品!B119",产品!$C$119)</f>
        <v>妖精之蜜</v>
      </c>
      <c r="L159" s="145" t="str">
        <f>HYPERLINK("[牧场甜心.xlsx]产品!B119",产品!$C$119)</f>
        <v>妖精之蜜</v>
      </c>
      <c r="M159" s="145" t="str">
        <f>HYPERLINK("[牧场甜心.xlsx]产品!B144",产品!$C$144)</f>
        <v>维他命果实</v>
      </c>
      <c r="N159" s="316" t="s">
        <v>94</v>
      </c>
      <c r="O159" s="737">
        <v>0.7</v>
      </c>
      <c r="P159" s="737">
        <v>0.8</v>
      </c>
      <c r="Q159" s="737">
        <v>0.8</v>
      </c>
      <c r="R159" s="332">
        <v>183</v>
      </c>
      <c r="S159" s="332">
        <v>366</v>
      </c>
      <c r="T159" s="312">
        <f t="shared" si="11"/>
        <v>3</v>
      </c>
      <c r="U159" s="312">
        <v>98</v>
      </c>
      <c r="V159" s="312">
        <f t="shared" si="10"/>
        <v>268</v>
      </c>
      <c r="W159" s="332">
        <f t="shared" si="12"/>
        <v>85</v>
      </c>
      <c r="X159" s="773">
        <f t="shared" si="13"/>
        <v>1.46448087431694</v>
      </c>
      <c r="Y159" s="312">
        <v>154</v>
      </c>
      <c r="Z159" s="332">
        <v>25</v>
      </c>
      <c r="AA159" s="313">
        <v>9</v>
      </c>
      <c r="AB159" s="781" t="s">
        <v>614</v>
      </c>
      <c r="AC159" s="353" t="s">
        <v>801</v>
      </c>
      <c r="AD159" s="353"/>
      <c r="AE159" s="353"/>
    </row>
    <row r="160" spans="1:31">
      <c r="A160" s="304" t="s">
        <v>802</v>
      </c>
      <c r="B160" s="167" t="str">
        <f>HYPERLINK("[牧场甜心.xlsx]产品!C160",产品!$C$160)</f>
        <v>草莓蛋糕</v>
      </c>
      <c r="C160" s="167" t="s">
        <v>1009</v>
      </c>
      <c r="D160" s="315" t="s">
        <v>260</v>
      </c>
      <c r="E160" s="316"/>
      <c r="F160" s="316"/>
      <c r="G160" s="316"/>
      <c r="H160" s="316" t="s">
        <v>14</v>
      </c>
      <c r="I160" s="764" t="str">
        <f>HYPERLINK("[牧场甜心.xlsx]产品!B253",产品!$C$253)</f>
        <v>王国特级面粉</v>
      </c>
      <c r="J160" s="765" t="s">
        <v>287</v>
      </c>
      <c r="K160" s="145" t="str">
        <f>HYPERLINK("[牧场甜心.xlsx]产品!B105",产品!$C$105)</f>
        <v>梅洛的野莓</v>
      </c>
      <c r="L160" s="145" t="str">
        <f>HYPERLINK("[牧场甜心.xlsx]产品!B253",产品!$C$253)</f>
        <v>王国特级面粉</v>
      </c>
      <c r="M160" s="145" t="str">
        <f>HYPERLINK("[牧场甜心.xlsx]产品!B54",产品!$C$54)</f>
        <v>大自然之恩惠鸡蛋</v>
      </c>
      <c r="N160" s="316" t="s">
        <v>105</v>
      </c>
      <c r="O160" s="737">
        <v>0.95</v>
      </c>
      <c r="P160" s="737">
        <v>0.99</v>
      </c>
      <c r="Q160" s="737">
        <v>0.99</v>
      </c>
      <c r="R160" s="332">
        <v>810</v>
      </c>
      <c r="S160" s="332">
        <v>1620</v>
      </c>
      <c r="T160" s="312">
        <f t="shared" si="11"/>
        <v>3</v>
      </c>
      <c r="U160" s="312">
        <v>326</v>
      </c>
      <c r="V160" s="312">
        <f t="shared" si="10"/>
        <v>1294</v>
      </c>
      <c r="W160" s="332">
        <f t="shared" si="12"/>
        <v>484</v>
      </c>
      <c r="X160" s="773">
        <f t="shared" si="13"/>
        <v>1.59753086419753</v>
      </c>
      <c r="Y160" s="312">
        <v>75</v>
      </c>
      <c r="Z160" s="332">
        <v>22</v>
      </c>
      <c r="AA160" s="313">
        <v>10</v>
      </c>
      <c r="AB160" s="781" t="s">
        <v>794</v>
      </c>
      <c r="AC160" s="353" t="s">
        <v>1006</v>
      </c>
      <c r="AD160" s="353" t="s">
        <v>975</v>
      </c>
      <c r="AE160" s="353"/>
    </row>
    <row r="161" spans="1:31">
      <c r="A161" s="304" t="s">
        <v>786</v>
      </c>
      <c r="B161" s="167" t="str">
        <f>HYPERLINK("[牧场甜心.xlsx]产品!C161",产品!$C$161)</f>
        <v>王国蔬菜布丁</v>
      </c>
      <c r="C161" s="167" t="s">
        <v>932</v>
      </c>
      <c r="D161" s="315" t="s">
        <v>260</v>
      </c>
      <c r="E161" s="316"/>
      <c r="F161" s="316"/>
      <c r="G161" s="316"/>
      <c r="H161" s="316"/>
      <c r="I161" s="764" t="str">
        <f>HYPERLINK("[牧场甜心.xlsx]产品!B141",产品!$C$141)</f>
        <v>王国烤布丁</v>
      </c>
      <c r="J161" s="765" t="s">
        <v>287</v>
      </c>
      <c r="K161" s="145" t="str">
        <f>HYPERLINK("[牧场甜心.xlsx]产品!B151",产品!$C$151)</f>
        <v>王国山羊芝士布丁</v>
      </c>
      <c r="L161" s="145" t="str">
        <f>HYPERLINK("[牧场甜心.xlsx]产品!B257",产品!$C$257)</f>
        <v>海洋菜园的万能蔬菜</v>
      </c>
      <c r="M161" s="145" t="str">
        <f>HYPERLINK("[牧场甜心.xlsx]产品!B209",产品!$C$209)</f>
        <v>山中的王国菌菇</v>
      </c>
      <c r="N161" s="316"/>
      <c r="O161" s="737">
        <v>0.7</v>
      </c>
      <c r="P161" s="737">
        <v>0.8</v>
      </c>
      <c r="Q161" s="737">
        <v>0.8</v>
      </c>
      <c r="R161" s="332">
        <v>425</v>
      </c>
      <c r="S161" s="332">
        <v>850</v>
      </c>
      <c r="T161" s="312">
        <f t="shared" si="11"/>
        <v>3</v>
      </c>
      <c r="U161" s="312">
        <v>355</v>
      </c>
      <c r="V161" s="312">
        <f t="shared" si="10"/>
        <v>495</v>
      </c>
      <c r="W161" s="332">
        <f t="shared" si="12"/>
        <v>70</v>
      </c>
      <c r="X161" s="773">
        <f t="shared" si="13"/>
        <v>1.16470588235294</v>
      </c>
      <c r="Y161" s="312">
        <v>69</v>
      </c>
      <c r="Z161" s="332">
        <v>24</v>
      </c>
      <c r="AA161" s="313">
        <v>6</v>
      </c>
      <c r="AB161" s="781" t="s">
        <v>642</v>
      </c>
      <c r="AC161" s="353" t="s">
        <v>985</v>
      </c>
      <c r="AD161" s="353"/>
      <c r="AE161" s="353"/>
    </row>
    <row r="162" ht="22.5" spans="1:31">
      <c r="A162" s="361" t="s">
        <v>787</v>
      </c>
      <c r="B162" s="168" t="str">
        <f>HYPERLINK("[牧场甜心.xlsx]产品!C162",产品!$C$162)</f>
        <v>王国圣诞面包</v>
      </c>
      <c r="C162" s="168" t="s">
        <v>833</v>
      </c>
      <c r="D162" s="553" t="s">
        <v>260</v>
      </c>
      <c r="E162" s="321" t="s">
        <v>28</v>
      </c>
      <c r="F162" s="321" t="s">
        <v>28</v>
      </c>
      <c r="G162" s="321" t="s">
        <v>28</v>
      </c>
      <c r="H162" s="321" t="s">
        <v>7</v>
      </c>
      <c r="I162" s="766" t="str">
        <f>HYPERLINK("[牧场甜心.xlsx]产品!B133",产品!$C$133)</f>
        <v>水果蛋糕</v>
      </c>
      <c r="J162" s="767" t="str">
        <f>HYPERLINK("[牧场甜心.xlsx]产品!B253",产品!$C$253)</f>
        <v>王国特级面粉</v>
      </c>
      <c r="K162" s="148" t="str">
        <f>HYPERLINK("[牧场甜心.xlsx]产品!B152",产品!$C$152)</f>
        <v>王国热松饼</v>
      </c>
      <c r="L162" s="148" t="str">
        <f>HYPERLINK("[牧场甜心.xlsx]产品!B112",产品!$C$112)</f>
        <v>巧克力</v>
      </c>
      <c r="M162" s="148" t="str">
        <f>HYPERLINK("[牧场甜心.xlsx]产品!B116",产品!$C$116)</f>
        <v>伊什浆果</v>
      </c>
      <c r="N162" s="321" t="s">
        <v>112</v>
      </c>
      <c r="O162" s="740">
        <v>0.5</v>
      </c>
      <c r="P162" s="740">
        <v>0.6</v>
      </c>
      <c r="Q162" s="740">
        <v>0.99</v>
      </c>
      <c r="R162" s="368">
        <v>294</v>
      </c>
      <c r="S162" s="368">
        <v>588</v>
      </c>
      <c r="T162" s="318">
        <f t="shared" si="11"/>
        <v>3</v>
      </c>
      <c r="U162" s="318">
        <v>205</v>
      </c>
      <c r="V162" s="318">
        <f t="shared" si="10"/>
        <v>383</v>
      </c>
      <c r="W162" s="368">
        <f t="shared" si="12"/>
        <v>89</v>
      </c>
      <c r="X162" s="774">
        <f t="shared" si="13"/>
        <v>1.30272108843537</v>
      </c>
      <c r="Y162" s="318">
        <v>75</v>
      </c>
      <c r="Z162" s="368">
        <v>25</v>
      </c>
      <c r="AA162" s="319">
        <v>6</v>
      </c>
      <c r="AB162" s="782" t="s">
        <v>614</v>
      </c>
      <c r="AC162" s="370"/>
      <c r="AD162" s="370"/>
      <c r="AE162" s="370"/>
    </row>
    <row r="163" ht="22.5" spans="1:31">
      <c r="A163" s="298" t="s">
        <v>665</v>
      </c>
      <c r="B163" s="170" t="str">
        <f>HYPERLINK("[牧场甜心.xlsx]产品!C163",产品!$C$163)</f>
        <v>王国水果蛋挞</v>
      </c>
      <c r="C163" s="155" t="s">
        <v>1006</v>
      </c>
      <c r="D163" s="326" t="s">
        <v>274</v>
      </c>
      <c r="E163" s="331" t="s">
        <v>14</v>
      </c>
      <c r="F163" s="331"/>
      <c r="G163" s="331"/>
      <c r="H163" s="331" t="s">
        <v>14</v>
      </c>
      <c r="I163" s="768" t="str">
        <f>HYPERLINK("[牧场甜心.xlsx]产品!B160",产品!$C$160)</f>
        <v>草莓蛋糕</v>
      </c>
      <c r="J163" s="769" t="s">
        <v>287</v>
      </c>
      <c r="K163" s="141" t="str">
        <f>HYPERLINK("[牧场甜心.xlsx]产品!B253",产品!$C$253)</f>
        <v>王国特级面粉</v>
      </c>
      <c r="L163" s="141" t="str">
        <f>HYPERLINK("[牧场甜心.xlsx]产品!B54",产品!$C$54)</f>
        <v>大自然之恩惠鸡蛋</v>
      </c>
      <c r="M163" s="141" t="str">
        <f>HYPERLINK("[牧场甜心.xlsx]产品!B153",产品!$C$153)</f>
        <v>王国蜜瓜</v>
      </c>
      <c r="N163" s="326"/>
      <c r="O163" s="743">
        <v>0.85</v>
      </c>
      <c r="P163" s="743">
        <v>0.95</v>
      </c>
      <c r="Q163" s="743">
        <v>0.99</v>
      </c>
      <c r="R163" s="334">
        <v>1405</v>
      </c>
      <c r="S163" s="334">
        <v>2810</v>
      </c>
      <c r="T163" s="323">
        <f t="shared" si="11"/>
        <v>3</v>
      </c>
      <c r="U163" s="323">
        <v>672</v>
      </c>
      <c r="V163" s="323">
        <f t="shared" si="10"/>
        <v>2138</v>
      </c>
      <c r="W163" s="334">
        <f t="shared" si="12"/>
        <v>733</v>
      </c>
      <c r="X163" s="775">
        <f t="shared" si="13"/>
        <v>1.52170818505338</v>
      </c>
      <c r="Y163" s="323">
        <v>114</v>
      </c>
      <c r="Z163" s="334">
        <v>45</v>
      </c>
      <c r="AA163" s="324">
        <v>12</v>
      </c>
      <c r="AB163" s="784" t="s">
        <v>794</v>
      </c>
      <c r="AC163" s="355" t="s">
        <v>917</v>
      </c>
      <c r="AD163" s="355"/>
      <c r="AE163" s="356"/>
    </row>
    <row r="164" spans="1:31">
      <c r="A164" s="295" t="s">
        <v>620</v>
      </c>
      <c r="B164" s="170" t="str">
        <f>HYPERLINK("[牧场甜心.xlsx]产品!C164",产品!$C$164)</f>
        <v>维他命C</v>
      </c>
      <c r="C164" s="156" t="s">
        <v>921</v>
      </c>
      <c r="D164" s="315" t="s">
        <v>274</v>
      </c>
      <c r="E164" s="316"/>
      <c r="F164" s="316"/>
      <c r="G164" s="316" t="s">
        <v>14</v>
      </c>
      <c r="H164" s="316"/>
      <c r="I164" s="764" t="str">
        <f>HYPERLINK("[牧场甜心.xlsx]产品!B154",产品!$C$154)</f>
        <v>维生素C</v>
      </c>
      <c r="J164" s="765" t="s">
        <v>287</v>
      </c>
      <c r="K164" s="145" t="str">
        <f>HYPERLINK("[牧场甜心.xlsx]产品!B153",产品!$C$153)</f>
        <v>王国蜜瓜</v>
      </c>
      <c r="L164" s="145" t="str">
        <f>HYPERLINK("[牧场甜心.xlsx]产品!B154",产品!$C$154)</f>
        <v>维生素C</v>
      </c>
      <c r="M164" s="145" t="str">
        <f>HYPERLINK("[牧场甜心.xlsx]产品!B154",产品!$C$154)</f>
        <v>维生素C</v>
      </c>
      <c r="N164" s="315" t="s">
        <v>35</v>
      </c>
      <c r="O164" s="737">
        <v>0.8</v>
      </c>
      <c r="P164" s="737">
        <v>0.9</v>
      </c>
      <c r="Q164" s="737">
        <v>0.99</v>
      </c>
      <c r="R164" s="332">
        <v>624</v>
      </c>
      <c r="S164" s="332">
        <v>1284</v>
      </c>
      <c r="T164" s="312">
        <f t="shared" si="11"/>
        <v>3</v>
      </c>
      <c r="U164" s="312">
        <v>994</v>
      </c>
      <c r="V164" s="312">
        <f t="shared" si="10"/>
        <v>290</v>
      </c>
      <c r="W164" s="332">
        <f t="shared" si="12"/>
        <v>-334</v>
      </c>
      <c r="X164" s="773">
        <f t="shared" si="13"/>
        <v>0.46474358974359</v>
      </c>
      <c r="Y164" s="312">
        <v>204</v>
      </c>
      <c r="Z164" s="332">
        <v>43</v>
      </c>
      <c r="AA164" s="313">
        <v>11</v>
      </c>
      <c r="AB164" s="781" t="s">
        <v>614</v>
      </c>
      <c r="AC164" s="352"/>
      <c r="AD164" s="353"/>
      <c r="AE164" s="353"/>
    </row>
    <row r="165" spans="1:31">
      <c r="A165" s="295" t="s">
        <v>658</v>
      </c>
      <c r="B165" s="170" t="str">
        <f>HYPERLINK("[牧场甜心.xlsx]产品!C165",产品!$C$165)</f>
        <v>帕尔雪花茶的色彩</v>
      </c>
      <c r="C165" s="156" t="s">
        <v>965</v>
      </c>
      <c r="D165" s="315" t="s">
        <v>274</v>
      </c>
      <c r="E165" s="316" t="s">
        <v>7</v>
      </c>
      <c r="F165" s="316"/>
      <c r="G165" s="316"/>
      <c r="H165" s="316"/>
      <c r="I165" s="764" t="str">
        <f>HYPERLINK("[牧场甜心.xlsx]产品!B155",产品!$C$155)</f>
        <v>王国香草奶茶</v>
      </c>
      <c r="J165" s="765" t="s">
        <v>287</v>
      </c>
      <c r="K165" s="145" t="str">
        <f>HYPERLINK("[牧场甜心.xlsx]产品!B255",产品!$C$255)</f>
        <v>盛开在霍尔特的花</v>
      </c>
      <c r="L165" s="145" t="str">
        <f>HYPERLINK("[牧场甜心.xlsx]产品!B264",产品!$C$264)</f>
        <v>伊什沃尔德高级茶叶</v>
      </c>
      <c r="M165" s="145" t="str">
        <f>HYPERLINK("[牧场甜心.xlsx]产品!B144",产品!$C$144)</f>
        <v>维他命果实</v>
      </c>
      <c r="N165" s="316" t="s">
        <v>94</v>
      </c>
      <c r="O165" s="737">
        <v>0.7</v>
      </c>
      <c r="P165" s="737">
        <v>0.8</v>
      </c>
      <c r="Q165" s="737">
        <v>0.99</v>
      </c>
      <c r="R165" s="332">
        <v>1041</v>
      </c>
      <c r="S165" s="332">
        <v>2082</v>
      </c>
      <c r="T165" s="312">
        <f t="shared" si="11"/>
        <v>3</v>
      </c>
      <c r="U165" s="312">
        <v>664</v>
      </c>
      <c r="V165" s="312">
        <f t="shared" si="10"/>
        <v>1418</v>
      </c>
      <c r="W165" s="332">
        <f t="shared" si="12"/>
        <v>377</v>
      </c>
      <c r="X165" s="773">
        <f t="shared" si="13"/>
        <v>1.36215177713737</v>
      </c>
      <c r="Y165" s="312">
        <v>120</v>
      </c>
      <c r="Z165" s="332">
        <v>38</v>
      </c>
      <c r="AA165" s="313">
        <v>13</v>
      </c>
      <c r="AB165" s="781" t="s">
        <v>642</v>
      </c>
      <c r="AC165" s="352" t="s">
        <v>815</v>
      </c>
      <c r="AD165" s="353"/>
      <c r="AE165" s="353"/>
    </row>
    <row r="166" spans="1:31">
      <c r="A166" s="295" t="s">
        <v>645</v>
      </c>
      <c r="B166" s="170" t="str">
        <f>HYPERLINK("[牧场甜心.xlsx]产品!C166",产品!$C$166)</f>
        <v>南蛮蜂蜜蛋糕</v>
      </c>
      <c r="C166" s="156" t="s">
        <v>801</v>
      </c>
      <c r="D166" s="315" t="s">
        <v>274</v>
      </c>
      <c r="E166" s="316"/>
      <c r="F166" s="316"/>
      <c r="G166" s="316"/>
      <c r="H166" s="316"/>
      <c r="I166" s="764" t="str">
        <f>HYPERLINK("[牧场甜心.xlsx]产品!B159",产品!$C$159)</f>
        <v>天使之蜜</v>
      </c>
      <c r="J166" s="765" t="s">
        <v>287</v>
      </c>
      <c r="K166" s="145" t="str">
        <f>HYPERLINK("[牧场甜心.xlsx]产品!B253",产品!$C$253)</f>
        <v>王国特级面粉</v>
      </c>
      <c r="L166" s="145" t="str">
        <f>HYPERLINK("[牧场甜心.xlsx]产品!B64",产品!$C$64)</f>
        <v>极品骆驼奶</v>
      </c>
      <c r="M166" s="145" t="str">
        <f>HYPERLINK("[牧场甜心.xlsx]产品!B159",产品!$C$159)</f>
        <v>天使之蜜</v>
      </c>
      <c r="N166" s="316" t="s">
        <v>109</v>
      </c>
      <c r="O166" s="737">
        <v>0.5</v>
      </c>
      <c r="P166" s="737">
        <v>0.6</v>
      </c>
      <c r="Q166" s="737">
        <v>0.6</v>
      </c>
      <c r="R166" s="332">
        <v>825</v>
      </c>
      <c r="S166" s="332">
        <v>1650</v>
      </c>
      <c r="T166" s="312">
        <f t="shared" si="11"/>
        <v>3</v>
      </c>
      <c r="U166" s="312">
        <v>653</v>
      </c>
      <c r="V166" s="312">
        <f t="shared" si="10"/>
        <v>997</v>
      </c>
      <c r="W166" s="332">
        <f t="shared" si="12"/>
        <v>172</v>
      </c>
      <c r="X166" s="773">
        <f t="shared" si="13"/>
        <v>1.20848484848485</v>
      </c>
      <c r="Y166" s="312">
        <v>124</v>
      </c>
      <c r="Z166" s="332">
        <v>33</v>
      </c>
      <c r="AA166" s="313">
        <v>12</v>
      </c>
      <c r="AB166" s="781" t="s">
        <v>614</v>
      </c>
      <c r="AC166" s="352" t="s">
        <v>694</v>
      </c>
      <c r="AD166" s="353"/>
      <c r="AE166" s="353"/>
    </row>
    <row r="167" spans="1:31">
      <c r="A167" s="295" t="s">
        <v>630</v>
      </c>
      <c r="B167" s="170" t="str">
        <f>HYPERLINK("[牧场甜心.xlsx]产品!C167",产品!$C$167)</f>
        <v>王国水果圣代</v>
      </c>
      <c r="C167" s="156" t="s">
        <v>988</v>
      </c>
      <c r="D167" s="315" t="s">
        <v>274</v>
      </c>
      <c r="E167" s="316"/>
      <c r="F167" s="316" t="s">
        <v>14</v>
      </c>
      <c r="G167" s="316"/>
      <c r="H167" s="316"/>
      <c r="I167" s="764" t="str">
        <f>HYPERLINK("[牧场甜心.xlsx]产品!B157",产品!$C$157)</f>
        <v>酷炫巧克力圣代</v>
      </c>
      <c r="J167" s="765" t="s">
        <v>287</v>
      </c>
      <c r="K167" s="145" t="str">
        <f>HYPERLINK("[牧场甜心.xlsx]产品!B147",产品!$C$147)</f>
        <v>蓝色午后圣代</v>
      </c>
      <c r="L167" s="145" t="str">
        <f>HYPERLINK("[牧场甜心.xlsx]产品!B153",产品!$C$153)</f>
        <v>王国蜜瓜</v>
      </c>
      <c r="M167" s="145" t="str">
        <f>HYPERLINK("[牧场甜心.xlsx]产品!B159",产品!$C$159)</f>
        <v>天使之蜜</v>
      </c>
      <c r="N167" s="316"/>
      <c r="O167" s="737">
        <v>0.95</v>
      </c>
      <c r="P167" s="737">
        <v>0.99</v>
      </c>
      <c r="Q167" s="737">
        <v>0.99</v>
      </c>
      <c r="R167" s="332">
        <v>844</v>
      </c>
      <c r="S167" s="332">
        <v>1688</v>
      </c>
      <c r="T167" s="312">
        <f t="shared" si="11"/>
        <v>3</v>
      </c>
      <c r="U167" s="312">
        <v>693</v>
      </c>
      <c r="V167" s="312">
        <f t="shared" si="10"/>
        <v>995</v>
      </c>
      <c r="W167" s="332">
        <f t="shared" si="12"/>
        <v>151</v>
      </c>
      <c r="X167" s="773">
        <f t="shared" si="13"/>
        <v>1.17890995260664</v>
      </c>
      <c r="Y167" s="312">
        <v>126</v>
      </c>
      <c r="Z167" s="332">
        <v>44</v>
      </c>
      <c r="AA167" s="313">
        <v>15</v>
      </c>
      <c r="AB167" s="781" t="s">
        <v>642</v>
      </c>
      <c r="AC167" s="353" t="s">
        <v>974</v>
      </c>
      <c r="AD167" s="353"/>
      <c r="AE167" s="353"/>
    </row>
    <row r="168" spans="1:31">
      <c r="A168" s="295" t="s">
        <v>674</v>
      </c>
      <c r="B168" s="170" t="str">
        <f>HYPERLINK("[牧场甜心.xlsx]产品!C168",产品!$C$168)</f>
        <v>天使的甜甜圈</v>
      </c>
      <c r="C168" s="156" t="s">
        <v>996</v>
      </c>
      <c r="D168" s="315" t="s">
        <v>274</v>
      </c>
      <c r="E168" s="316"/>
      <c r="F168" s="316"/>
      <c r="G168" s="316"/>
      <c r="H168" s="316" t="s">
        <v>14</v>
      </c>
      <c r="I168" s="764" t="str">
        <f>HYPERLINK("[牧场甜心.xlsx]产品!B156",产品!$C$156)</f>
        <v>王国芝士布丁</v>
      </c>
      <c r="J168" s="765" t="s">
        <v>287</v>
      </c>
      <c r="K168" s="145" t="str">
        <f>HYPERLINK("[牧场甜心.xlsx]产品!B253",产品!$C$253)</f>
        <v>王国特级面粉</v>
      </c>
      <c r="L168" s="145" t="str">
        <f>HYPERLINK("[牧场甜心.xlsx]产品!B63",产品!$C$63)</f>
        <v>极品山羊奶</v>
      </c>
      <c r="M168" s="145" t="str">
        <f>HYPERLINK("[牧场甜心.xlsx]产品!B54",产品!$C$54)</f>
        <v>大自然之恩惠鸡蛋</v>
      </c>
      <c r="N168" s="316" t="s">
        <v>109</v>
      </c>
      <c r="O168" s="737">
        <v>0.8</v>
      </c>
      <c r="P168" s="737">
        <v>0.9</v>
      </c>
      <c r="Q168" s="737">
        <v>0.99</v>
      </c>
      <c r="R168" s="332">
        <v>1014</v>
      </c>
      <c r="S168" s="332">
        <v>2028</v>
      </c>
      <c r="T168" s="312">
        <f t="shared" si="11"/>
        <v>3</v>
      </c>
      <c r="U168" s="312">
        <v>572</v>
      </c>
      <c r="V168" s="312">
        <f t="shared" si="10"/>
        <v>1456</v>
      </c>
      <c r="W168" s="332">
        <f t="shared" si="12"/>
        <v>442</v>
      </c>
      <c r="X168" s="773">
        <f t="shared" si="13"/>
        <v>1.43589743589744</v>
      </c>
      <c r="Y168" s="312">
        <v>112</v>
      </c>
      <c r="Z168" s="332">
        <v>40</v>
      </c>
      <c r="AA168" s="313">
        <v>11</v>
      </c>
      <c r="AB168" s="781" t="s">
        <v>642</v>
      </c>
      <c r="AC168" s="353" t="s">
        <v>848</v>
      </c>
      <c r="AD168" s="353"/>
      <c r="AE168" s="353"/>
    </row>
    <row r="169" spans="1:31">
      <c r="A169" s="295" t="s">
        <v>661</v>
      </c>
      <c r="B169" s="170" t="str">
        <f>HYPERLINK("[牧场甜心.xlsx]产品!C169",产品!$C$169)</f>
        <v>雷托雷托牧场的礼物</v>
      </c>
      <c r="C169" s="156" t="s">
        <v>962</v>
      </c>
      <c r="D169" s="315" t="s">
        <v>274</v>
      </c>
      <c r="E169" s="316"/>
      <c r="F169" s="316" t="s">
        <v>7</v>
      </c>
      <c r="G169" s="316"/>
      <c r="H169" s="316" t="s">
        <v>28</v>
      </c>
      <c r="I169" s="764" t="str">
        <f>HYPERLINK("[牧场甜心.xlsx]产品!B149",产品!$C$149)</f>
        <v>山羊冰激凌</v>
      </c>
      <c r="J169" s="765" t="s">
        <v>287</v>
      </c>
      <c r="K169" s="145" t="str">
        <f>HYPERLINK("[牧场甜心.xlsx]产品!B63",产品!$C$63)</f>
        <v>极品山羊奶</v>
      </c>
      <c r="L169" s="145" t="str">
        <f>HYPERLINK("[牧场甜心.xlsx]产品!B64",产品!$C$64)</f>
        <v>极品骆驼奶</v>
      </c>
      <c r="M169" s="145" t="str">
        <f>HYPERLINK("[牧场甜心.xlsx]产品!B54",产品!$C$54)</f>
        <v>大自然之恩惠鸡蛋</v>
      </c>
      <c r="N169" s="316" t="s">
        <v>91</v>
      </c>
      <c r="O169" s="737">
        <v>0.75</v>
      </c>
      <c r="P169" s="737">
        <v>0.85</v>
      </c>
      <c r="Q169" s="737">
        <v>0.99</v>
      </c>
      <c r="R169" s="332">
        <v>789</v>
      </c>
      <c r="S169" s="332">
        <v>1578</v>
      </c>
      <c r="T169" s="312">
        <f t="shared" si="11"/>
        <v>3</v>
      </c>
      <c r="U169" s="312">
        <v>630</v>
      </c>
      <c r="V169" s="312">
        <f t="shared" si="10"/>
        <v>948</v>
      </c>
      <c r="W169" s="332">
        <f t="shared" si="12"/>
        <v>159</v>
      </c>
      <c r="X169" s="773">
        <f t="shared" si="13"/>
        <v>1.20152091254753</v>
      </c>
      <c r="Y169" s="312">
        <v>123</v>
      </c>
      <c r="Z169" s="332">
        <v>40</v>
      </c>
      <c r="AA169" s="313">
        <v>15</v>
      </c>
      <c r="AB169" s="781" t="s">
        <v>642</v>
      </c>
      <c r="AC169" s="353" t="s">
        <v>958</v>
      </c>
      <c r="AD169" s="353"/>
      <c r="AE169" s="353"/>
    </row>
    <row r="170" spans="1:31">
      <c r="A170" s="295" t="s">
        <v>679</v>
      </c>
      <c r="B170" s="170" t="str">
        <f>HYPERLINK("[牧场甜心.xlsx]产品!C170",产品!$C$170)</f>
        <v>王国芝士蛋糕</v>
      </c>
      <c r="C170" s="156" t="s">
        <v>975</v>
      </c>
      <c r="D170" s="315" t="s">
        <v>274</v>
      </c>
      <c r="E170" s="316" t="s">
        <v>14</v>
      </c>
      <c r="F170" s="316"/>
      <c r="G170" s="316"/>
      <c r="H170" s="316"/>
      <c r="I170" s="764" t="str">
        <f>HYPERLINK("[牧场甜心.xlsx]产品!B160",产品!$C$160)</f>
        <v>草莓蛋糕</v>
      </c>
      <c r="J170" s="765" t="s">
        <v>287</v>
      </c>
      <c r="K170" s="145" t="str">
        <f>HYPERLINK("[牧场甜心.xlsx]产品!B253",产品!$C$253)</f>
        <v>王国特级面粉</v>
      </c>
      <c r="L170" s="145" t="str">
        <f>HYPERLINK("[牧场甜心.xlsx]产品!B57",产品!$C$57)</f>
        <v>大自然的山羊芝士</v>
      </c>
      <c r="M170" s="145" t="str">
        <f>HYPERLINK("[牧场甜心.xlsx]产品!B54",产品!$C$54)</f>
        <v>大自然之恩惠鸡蛋</v>
      </c>
      <c r="N170" s="316" t="s">
        <v>115</v>
      </c>
      <c r="O170" s="737">
        <v>0.7</v>
      </c>
      <c r="P170" s="737">
        <v>0.8</v>
      </c>
      <c r="Q170" s="737">
        <v>0.99</v>
      </c>
      <c r="R170" s="332">
        <v>763</v>
      </c>
      <c r="S170" s="332">
        <v>1526</v>
      </c>
      <c r="T170" s="312">
        <f t="shared" si="11"/>
        <v>3</v>
      </c>
      <c r="U170" s="312">
        <v>812</v>
      </c>
      <c r="V170" s="312">
        <f t="shared" si="10"/>
        <v>714</v>
      </c>
      <c r="W170" s="332">
        <f t="shared" si="12"/>
        <v>-49</v>
      </c>
      <c r="X170" s="773">
        <f t="shared" si="13"/>
        <v>0.935779816513762</v>
      </c>
      <c r="Y170" s="312">
        <v>132</v>
      </c>
      <c r="Z170" s="332">
        <v>39</v>
      </c>
      <c r="AA170" s="313">
        <v>12</v>
      </c>
      <c r="AB170" s="781" t="s">
        <v>642</v>
      </c>
      <c r="AC170" s="353" t="s">
        <v>976</v>
      </c>
      <c r="AD170" s="353"/>
      <c r="AE170" s="353"/>
    </row>
    <row r="171" spans="1:31">
      <c r="A171" s="295" t="s">
        <v>759</v>
      </c>
      <c r="B171" s="170" t="str">
        <f>HYPERLINK("[牧场甜心.xlsx]产品!C171",产品!$C$171)</f>
        <v>不可思议的骆驼布丁</v>
      </c>
      <c r="C171" s="156" t="s">
        <v>994</v>
      </c>
      <c r="D171" s="315" t="s">
        <v>274</v>
      </c>
      <c r="E171" s="316"/>
      <c r="F171" s="316"/>
      <c r="G171" s="316" t="s">
        <v>14</v>
      </c>
      <c r="H171" s="316"/>
      <c r="I171" s="764" t="str">
        <f>HYPERLINK("[牧场甜心.xlsx]产品!B44",产品!$C$44)</f>
        <v>浓厚骆驼奶</v>
      </c>
      <c r="J171" s="765" t="s">
        <v>287</v>
      </c>
      <c r="K171" s="145" t="str">
        <f>HYPERLINK("[牧场甜心.xlsx]产品!B151",产品!$C$151)</f>
        <v>王国山羊芝士布丁</v>
      </c>
      <c r="L171" s="145" t="str">
        <f>HYPERLINK("[牧场甜心.xlsx]产品!B64",产品!$C$64)</f>
        <v>极品骆驼奶</v>
      </c>
      <c r="M171" s="145" t="str">
        <f>HYPERLINK("[牧场甜心.xlsx]产品!B64",产品!$C$64)</f>
        <v>极品骆驼奶</v>
      </c>
      <c r="N171" s="316" t="s">
        <v>94</v>
      </c>
      <c r="O171" s="737">
        <v>0.25</v>
      </c>
      <c r="P171" s="737">
        <v>0.35</v>
      </c>
      <c r="Q171" s="737">
        <v>0.55</v>
      </c>
      <c r="R171" s="332">
        <v>819</v>
      </c>
      <c r="S171" s="332">
        <v>1638</v>
      </c>
      <c r="T171" s="312">
        <f t="shared" si="11"/>
        <v>3</v>
      </c>
      <c r="U171" s="312">
        <v>715</v>
      </c>
      <c r="V171" s="312">
        <f t="shared" si="10"/>
        <v>923</v>
      </c>
      <c r="W171" s="332">
        <f t="shared" si="12"/>
        <v>104</v>
      </c>
      <c r="X171" s="773">
        <f t="shared" si="13"/>
        <v>1.12698412698413</v>
      </c>
      <c r="Y171" s="312">
        <v>119</v>
      </c>
      <c r="Z171" s="332">
        <v>39</v>
      </c>
      <c r="AA171" s="313">
        <v>13</v>
      </c>
      <c r="AB171" s="781" t="s">
        <v>642</v>
      </c>
      <c r="AC171" s="353"/>
      <c r="AD171" s="353"/>
      <c r="AE171" s="353"/>
    </row>
    <row r="172" ht="22.5" spans="1:31">
      <c r="A172" s="296" t="s">
        <v>612</v>
      </c>
      <c r="B172" s="157" t="str">
        <f>HYPERLINK("[牧场甜心.xlsx]产品!C172",产品!$C$172)</f>
        <v>雷托雷托玛德琳蛋糕</v>
      </c>
      <c r="C172" s="157" t="s">
        <v>944</v>
      </c>
      <c r="D172" s="553" t="s">
        <v>274</v>
      </c>
      <c r="E172" s="321" t="s">
        <v>14</v>
      </c>
      <c r="F172" s="321"/>
      <c r="G172" s="321" t="s">
        <v>14</v>
      </c>
      <c r="H172" s="321"/>
      <c r="I172" s="766" t="str">
        <f>HYPERLINK("[牧场甜心.xlsx]产品!B158",产品!$C$158)</f>
        <v>伊什沃尔德红酒</v>
      </c>
      <c r="J172" s="767" t="s">
        <v>287</v>
      </c>
      <c r="K172" s="148" t="str">
        <f>HYPERLINK("[牧场甜心.xlsx]产品!B113",产品!$C$113)</f>
        <v>烤蛋糕</v>
      </c>
      <c r="L172" s="148" t="str">
        <f>HYPERLINK("[牧场甜心.xlsx]产品!B274",产品!$C$274)</f>
        <v>雷托雷托牧场的油</v>
      </c>
      <c r="M172" s="148" t="str">
        <f>HYPERLINK("[牧场甜心.xlsx]产品!B158",产品!$C$158)</f>
        <v>伊什沃尔德红酒</v>
      </c>
      <c r="N172" s="321" t="s">
        <v>105</v>
      </c>
      <c r="O172" s="740">
        <v>0.6</v>
      </c>
      <c r="P172" s="740">
        <v>0.7</v>
      </c>
      <c r="Q172" s="740">
        <v>0.9</v>
      </c>
      <c r="R172" s="368">
        <v>695</v>
      </c>
      <c r="S172" s="368">
        <v>1390</v>
      </c>
      <c r="T172" s="318">
        <f t="shared" si="11"/>
        <v>3</v>
      </c>
      <c r="U172" s="318">
        <v>537</v>
      </c>
      <c r="V172" s="318">
        <f t="shared" si="10"/>
        <v>853</v>
      </c>
      <c r="W172" s="368">
        <f t="shared" si="12"/>
        <v>158</v>
      </c>
      <c r="X172" s="774">
        <f t="shared" si="13"/>
        <v>1.2273381294964</v>
      </c>
      <c r="Y172" s="318">
        <v>114</v>
      </c>
      <c r="Z172" s="368">
        <v>44</v>
      </c>
      <c r="AA172" s="319">
        <v>15</v>
      </c>
      <c r="AB172" s="782" t="s">
        <v>614</v>
      </c>
      <c r="AC172" s="783"/>
      <c r="AD172" s="370"/>
      <c r="AE172" s="370"/>
    </row>
    <row r="173" ht="22.5" spans="1:31">
      <c r="A173" s="298" t="s">
        <v>634</v>
      </c>
      <c r="B173" s="170" t="str">
        <f>HYPERLINK("[牧场甜心.xlsx]产品!C173",产品!$C$173)</f>
        <v>神木的朝露</v>
      </c>
      <c r="C173" s="155" t="s">
        <v>690</v>
      </c>
      <c r="D173" s="326" t="s">
        <v>278</v>
      </c>
      <c r="E173" s="331"/>
      <c r="F173" s="331"/>
      <c r="G173" s="331"/>
      <c r="H173" s="331"/>
      <c r="I173" s="768" t="str">
        <f>HYPERLINK("[牧场甜心.xlsx]地图!A30",地图!$B$30)</f>
        <v>太阳之山</v>
      </c>
      <c r="J173" s="769" t="s">
        <v>287</v>
      </c>
      <c r="K173" s="141" t="str">
        <f>HYPERLINK("[牧场甜心.xlsx]产品!B159",产品!$C$159)</f>
        <v>天使之蜜</v>
      </c>
      <c r="L173" s="141" t="str">
        <f>HYPERLINK("[牧场甜心.xlsx]产品!B159",产品!$C$159)</f>
        <v>天使之蜜</v>
      </c>
      <c r="M173" s="141" t="str">
        <f>HYPERLINK("[牧场甜心.xlsx]产品!B289",产品!$C$289)</f>
        <v>长生药</v>
      </c>
      <c r="N173" s="331" t="s">
        <v>94</v>
      </c>
      <c r="O173" s="743">
        <v>0.5</v>
      </c>
      <c r="P173" s="743">
        <v>0.6</v>
      </c>
      <c r="Q173" s="743">
        <v>0.6</v>
      </c>
      <c r="R173" s="334">
        <v>815</v>
      </c>
      <c r="S173" s="334">
        <v>1630</v>
      </c>
      <c r="T173" s="323">
        <f t="shared" si="11"/>
        <v>3</v>
      </c>
      <c r="U173" s="323">
        <v>2506</v>
      </c>
      <c r="V173" s="323">
        <f t="shared" si="10"/>
        <v>-876</v>
      </c>
      <c r="W173" s="334">
        <f t="shared" si="12"/>
        <v>-1691</v>
      </c>
      <c r="X173" s="775">
        <f t="shared" si="13"/>
        <v>-1.07484662576687</v>
      </c>
      <c r="Y173" s="323">
        <v>264</v>
      </c>
      <c r="Z173" s="334">
        <v>110</v>
      </c>
      <c r="AA173" s="324">
        <v>16</v>
      </c>
      <c r="AB173" s="784" t="s">
        <v>614</v>
      </c>
      <c r="AC173" s="356"/>
      <c r="AD173" s="356"/>
      <c r="AE173" s="356"/>
    </row>
    <row r="174" spans="1:31">
      <c r="A174" s="295" t="s">
        <v>641</v>
      </c>
      <c r="B174" s="170" t="str">
        <f>HYPERLINK("[牧场甜心.xlsx]产品!C174",产品!$C$174)</f>
        <v>花之国的闪电泡芙</v>
      </c>
      <c r="C174" s="156" t="s">
        <v>963</v>
      </c>
      <c r="D174" s="315" t="s">
        <v>278</v>
      </c>
      <c r="E174" s="316"/>
      <c r="F174" s="316"/>
      <c r="G174" s="316"/>
      <c r="H174" s="316" t="s">
        <v>14</v>
      </c>
      <c r="I174" s="764" t="str">
        <f>HYPERLINK("[牧场甜心.xlsx]产品!B150",产品!$C$150)</f>
        <v>王国泡芙</v>
      </c>
      <c r="J174" s="765" t="str">
        <f>HYPERLINK("[牧场甜心.xlsx]产品!B255",产品!$C$255)</f>
        <v>盛开在霍尔特的花</v>
      </c>
      <c r="K174" s="145" t="str">
        <f>HYPERLINK("[牧场甜心.xlsx]产品!B253",产品!$C$253)</f>
        <v>王国特级面粉</v>
      </c>
      <c r="L174" s="145" t="str">
        <f>HYPERLINK("[牧场甜心.xlsx]产品!B162",产品!$C$162)</f>
        <v>王国圣诞面包</v>
      </c>
      <c r="M174" s="145" t="str">
        <f>HYPERLINK("[牧场甜心.xlsx]产品!B150",产品!$C$150)</f>
        <v>王国泡芙</v>
      </c>
      <c r="N174" s="316" t="s">
        <v>112</v>
      </c>
      <c r="O174" s="737">
        <v>0.65</v>
      </c>
      <c r="P174" s="737">
        <v>0.75</v>
      </c>
      <c r="Q174" s="737">
        <v>0.95</v>
      </c>
      <c r="R174" s="332">
        <v>1050</v>
      </c>
      <c r="S174" s="332">
        <v>2100</v>
      </c>
      <c r="T174" s="312">
        <f t="shared" si="11"/>
        <v>3</v>
      </c>
      <c r="U174" s="312">
        <v>752</v>
      </c>
      <c r="V174" s="312">
        <f t="shared" si="10"/>
        <v>1348</v>
      </c>
      <c r="W174" s="332">
        <f t="shared" si="12"/>
        <v>298</v>
      </c>
      <c r="X174" s="773">
        <f t="shared" si="13"/>
        <v>1.28380952380952</v>
      </c>
      <c r="Y174" s="312">
        <v>201</v>
      </c>
      <c r="Z174" s="332">
        <v>108</v>
      </c>
      <c r="AA174" s="313">
        <v>20</v>
      </c>
      <c r="AB174" s="781" t="s">
        <v>614</v>
      </c>
      <c r="AC174" s="353"/>
      <c r="AD174" s="353"/>
      <c r="AE174" s="353"/>
    </row>
    <row r="175" spans="1:31">
      <c r="A175" s="295" t="s">
        <v>718</v>
      </c>
      <c r="B175" s="170" t="str">
        <f>HYPERLINK("[牧场甜心.xlsx]产品!C175",产品!$C$175)</f>
        <v>芳香舒心茶</v>
      </c>
      <c r="C175" s="156" t="s">
        <v>815</v>
      </c>
      <c r="D175" s="315" t="s">
        <v>278</v>
      </c>
      <c r="E175" s="316" t="s">
        <v>14</v>
      </c>
      <c r="F175" s="316"/>
      <c r="G175" s="316" t="s">
        <v>14</v>
      </c>
      <c r="H175" s="316"/>
      <c r="I175" s="764" t="str">
        <f>HYPERLINK("[牧场甜心.xlsx]产品!B264",产品!$C$264)</f>
        <v>伊什沃尔德高级茶叶</v>
      </c>
      <c r="J175" s="765" t="str">
        <f>HYPERLINK("[牧场甜心.xlsx]产品!B165",产品!$C$165)</f>
        <v>帕尔雪花茶的色彩</v>
      </c>
      <c r="K175" s="145" t="str">
        <f>HYPERLINK("[牧场甜心.xlsx]产品!B165",产品!$C$165)</f>
        <v>帕尔雪花茶的色彩</v>
      </c>
      <c r="L175" s="145" t="str">
        <f>HYPERLINK("[牧场甜心.xlsx]产品!B264",产品!$C$264)</f>
        <v>伊什沃尔德高级茶叶</v>
      </c>
      <c r="M175" s="145" t="str">
        <f>HYPERLINK("[牧场甜心.xlsx]产品!B250",产品!$C$250)</f>
        <v>维他命草药润喉糖</v>
      </c>
      <c r="N175" s="316" t="s">
        <v>87</v>
      </c>
      <c r="O175" s="737">
        <v>0.9</v>
      </c>
      <c r="P175" s="737">
        <v>0.99</v>
      </c>
      <c r="Q175" s="737">
        <v>0.99</v>
      </c>
      <c r="R175" s="332">
        <v>1300</v>
      </c>
      <c r="S175" s="332">
        <v>2600</v>
      </c>
      <c r="T175" s="312">
        <f t="shared" si="11"/>
        <v>3</v>
      </c>
      <c r="U175" s="312">
        <v>1630</v>
      </c>
      <c r="V175" s="312">
        <f t="shared" si="10"/>
        <v>970</v>
      </c>
      <c r="W175" s="332">
        <f t="shared" si="12"/>
        <v>-330</v>
      </c>
      <c r="X175" s="773">
        <f t="shared" si="13"/>
        <v>0.746153846153846</v>
      </c>
      <c r="Y175" s="312">
        <v>197</v>
      </c>
      <c r="Z175" s="332">
        <v>109</v>
      </c>
      <c r="AA175" s="313">
        <v>15</v>
      </c>
      <c r="AB175" s="781" t="s">
        <v>614</v>
      </c>
      <c r="AC175" s="352" t="s">
        <v>946</v>
      </c>
      <c r="AD175" s="353"/>
      <c r="AE175" s="353"/>
    </row>
    <row r="176" spans="1:31">
      <c r="A176" s="295" t="s">
        <v>731</v>
      </c>
      <c r="B176" s="170" t="str">
        <f>HYPERLINK("[牧场甜心.xlsx]产品!C176",产品!$C$176)</f>
        <v>汐的曲奇</v>
      </c>
      <c r="C176" s="156" t="s">
        <v>619</v>
      </c>
      <c r="D176" s="315" t="s">
        <v>278</v>
      </c>
      <c r="E176" s="316" t="s">
        <v>28</v>
      </c>
      <c r="F176" s="316"/>
      <c r="G176" s="316" t="s">
        <v>28</v>
      </c>
      <c r="H176" s="316" t="s">
        <v>28</v>
      </c>
      <c r="I176" s="764" t="str">
        <f>HYPERLINK("[牧场甜心.xlsx]产品!B212",产品!$C$212)</f>
        <v>厨余垃圾</v>
      </c>
      <c r="J176" s="765" t="s">
        <v>287</v>
      </c>
      <c r="K176" s="145" t="str">
        <f>HYPERLINK("[牧场甜心.xlsx]产品!B212",产品!$C$212)</f>
        <v>厨余垃圾</v>
      </c>
      <c r="L176" s="145" t="str">
        <f>HYPERLINK("[牧场甜心.xlsx]产品!B253",产品!$C$253)</f>
        <v>王国特级面粉</v>
      </c>
      <c r="M176" s="145" t="str">
        <f>HYPERLINK("[牧场甜心.xlsx]产品!B281",产品!$C$281)</f>
        <v>龙瞳</v>
      </c>
      <c r="N176" s="316" t="s">
        <v>35</v>
      </c>
      <c r="O176" s="737">
        <v>0.05</v>
      </c>
      <c r="P176" s="737">
        <v>0.15</v>
      </c>
      <c r="Q176" s="737">
        <v>0.15</v>
      </c>
      <c r="R176" s="332">
        <v>1648</v>
      </c>
      <c r="S176" s="332">
        <v>3296</v>
      </c>
      <c r="T176" s="312">
        <f t="shared" si="11"/>
        <v>3</v>
      </c>
      <c r="U176" s="312">
        <v>723</v>
      </c>
      <c r="V176" s="312">
        <f t="shared" si="10"/>
        <v>2573</v>
      </c>
      <c r="W176" s="332">
        <f t="shared" si="12"/>
        <v>925</v>
      </c>
      <c r="X176" s="773">
        <f t="shared" si="13"/>
        <v>1.56128640776699</v>
      </c>
      <c r="Y176" s="312">
        <v>210</v>
      </c>
      <c r="Z176" s="332">
        <v>85</v>
      </c>
      <c r="AA176" s="313">
        <v>15</v>
      </c>
      <c r="AB176" s="781" t="s">
        <v>614</v>
      </c>
      <c r="AC176" s="353" t="s">
        <v>959</v>
      </c>
      <c r="AD176" s="353"/>
      <c r="AE176" s="353"/>
    </row>
    <row r="177" spans="1:31">
      <c r="A177" s="295" t="s">
        <v>736</v>
      </c>
      <c r="B177" s="170" t="str">
        <f>HYPERLINK("[牧场甜心.xlsx]产品!C177",产品!$C$177)</f>
        <v>鲷鱼烧</v>
      </c>
      <c r="C177" s="156" t="s">
        <v>716</v>
      </c>
      <c r="D177" s="315" t="s">
        <v>278</v>
      </c>
      <c r="E177" s="316"/>
      <c r="F177" s="316"/>
      <c r="G177" s="316"/>
      <c r="H177" s="316" t="s">
        <v>14</v>
      </c>
      <c r="I177" s="764" t="str">
        <f>HYPERLINK("[牧场甜心.xlsx]产品!B248",产品!$C$248)</f>
        <v>称霸海洋的中型鱼</v>
      </c>
      <c r="J177" s="765" t="s">
        <v>287</v>
      </c>
      <c r="K177" s="145" t="str">
        <f>HYPERLINK("[牧场甜心.xlsx]产品!B248",产品!$C$248)</f>
        <v>称霸海洋的中型鱼</v>
      </c>
      <c r="L177" s="145" t="str">
        <f>HYPERLINK("[牧场甜心.xlsx]产品!B54",产品!$C$54)</f>
        <v>大自然之恩惠鸡蛋</v>
      </c>
      <c r="M177" s="145" t="str">
        <f>HYPERLINK("[牧场甜心.xlsx]产品!B63",产品!$C$63)</f>
        <v>极品山羊奶</v>
      </c>
      <c r="N177" s="316" t="s">
        <v>102</v>
      </c>
      <c r="O177" s="737">
        <v>0.8</v>
      </c>
      <c r="P177" s="737">
        <v>0.9</v>
      </c>
      <c r="Q177" s="737">
        <v>0.99</v>
      </c>
      <c r="R177" s="332">
        <v>2006</v>
      </c>
      <c r="S177" s="332">
        <v>4012</v>
      </c>
      <c r="T177" s="312">
        <f t="shared" si="11"/>
        <v>3</v>
      </c>
      <c r="U177" s="312">
        <v>453</v>
      </c>
      <c r="V177" s="312">
        <f t="shared" si="10"/>
        <v>3559</v>
      </c>
      <c r="W177" s="332">
        <f t="shared" si="12"/>
        <v>1553</v>
      </c>
      <c r="X177" s="773">
        <f t="shared" si="13"/>
        <v>1.77417746759721</v>
      </c>
      <c r="Y177" s="312">
        <v>264</v>
      </c>
      <c r="Z177" s="332">
        <v>111</v>
      </c>
      <c r="AA177" s="313">
        <v>20</v>
      </c>
      <c r="AB177" s="781" t="s">
        <v>642</v>
      </c>
      <c r="AC177" s="353" t="s">
        <v>847</v>
      </c>
      <c r="AD177" s="353"/>
      <c r="AE177" s="353"/>
    </row>
    <row r="178" spans="1:31">
      <c r="A178" s="295" t="s">
        <v>768</v>
      </c>
      <c r="B178" s="170" t="str">
        <f>HYPERLINK("[牧场甜心.xlsx]产品!C178",产品!$C$178)</f>
        <v>圣职者的红酒果冻</v>
      </c>
      <c r="C178" s="156" t="s">
        <v>923</v>
      </c>
      <c r="D178" s="315" t="s">
        <v>278</v>
      </c>
      <c r="E178" s="316"/>
      <c r="F178" s="316"/>
      <c r="G178" s="316" t="s">
        <v>14</v>
      </c>
      <c r="H178" s="316" t="s">
        <v>14</v>
      </c>
      <c r="I178" s="764" t="str">
        <f>HYPERLINK("[牧场甜心.xlsx]产品!B148",产品!$C$148)</f>
        <v>镇上少女的甜蜜果冻</v>
      </c>
      <c r="J178" s="765" t="str">
        <f>HYPERLINK("[牧场甜心.xlsx]产品!B220",产品!$C$220)</f>
        <v>果冻怪食用明胶</v>
      </c>
      <c r="K178" s="145" t="str">
        <f>HYPERLINK("[牧场甜心.xlsx]产品!B220",产品!$C$220)</f>
        <v>果冻怪食用明胶</v>
      </c>
      <c r="L178" s="145" t="str">
        <f>HYPERLINK("[牧场甜心.xlsx]产品!B158",产品!$C$158)</f>
        <v>伊什沃尔德红酒</v>
      </c>
      <c r="M178" s="145" t="str">
        <f>HYPERLINK("[牧场甜心.xlsx]产品!B154",产品!$C$154)</f>
        <v>维生素C</v>
      </c>
      <c r="N178" s="316" t="s">
        <v>105</v>
      </c>
      <c r="O178" s="737">
        <v>0.5</v>
      </c>
      <c r="P178" s="737">
        <v>0.6</v>
      </c>
      <c r="Q178" s="737">
        <v>0.8</v>
      </c>
      <c r="R178" s="332">
        <v>1944</v>
      </c>
      <c r="S178" s="332">
        <v>3888</v>
      </c>
      <c r="T178" s="312">
        <f t="shared" si="11"/>
        <v>3</v>
      </c>
      <c r="U178" s="312">
        <v>582</v>
      </c>
      <c r="V178" s="312">
        <f t="shared" si="10"/>
        <v>3306</v>
      </c>
      <c r="W178" s="332">
        <f t="shared" si="12"/>
        <v>1362</v>
      </c>
      <c r="X178" s="773">
        <f t="shared" si="13"/>
        <v>1.70061728395062</v>
      </c>
      <c r="Y178" s="312">
        <v>207</v>
      </c>
      <c r="Z178" s="332">
        <v>81</v>
      </c>
      <c r="AA178" s="313">
        <v>20</v>
      </c>
      <c r="AB178" s="781" t="s">
        <v>642</v>
      </c>
      <c r="AC178" s="353" t="s">
        <v>969</v>
      </c>
      <c r="AD178" s="353"/>
      <c r="AE178" s="353"/>
    </row>
    <row r="179" spans="1:31">
      <c r="A179" s="295" t="s">
        <v>697</v>
      </c>
      <c r="B179" s="170" t="str">
        <f>HYPERLINK("[牧场甜心.xlsx]产品!C179",产品!$C$179)</f>
        <v>女神之蜜</v>
      </c>
      <c r="C179" s="156" t="s">
        <v>912</v>
      </c>
      <c r="D179" s="315" t="s">
        <v>278</v>
      </c>
      <c r="E179" s="316"/>
      <c r="F179" s="316"/>
      <c r="G179" s="316"/>
      <c r="H179" s="316"/>
      <c r="I179" s="764" t="str">
        <f>HYPERLINK("[牧场甜心.xlsx]地图!A20",地图!$B$20)</f>
        <v>大精灵之森</v>
      </c>
      <c r="J179" s="765" t="s">
        <v>287</v>
      </c>
      <c r="K179" s="145" t="str">
        <f>HYPERLINK("[牧场甜心.xlsx]产品!B159",产品!$C$159)</f>
        <v>天使之蜜</v>
      </c>
      <c r="L179" s="145" t="str">
        <f>HYPERLINK("[牧场甜心.xlsx]产品!B173",产品!$C$173)</f>
        <v>神木的朝露</v>
      </c>
      <c r="M179" s="145" t="str">
        <f>HYPERLINK("[牧场甜心.xlsx]产品!B289",产品!$C$289)</f>
        <v>长生药</v>
      </c>
      <c r="N179" s="315" t="s">
        <v>94</v>
      </c>
      <c r="O179" s="737">
        <v>0.55</v>
      </c>
      <c r="P179" s="737">
        <v>0.65</v>
      </c>
      <c r="Q179" s="737">
        <v>0.65</v>
      </c>
      <c r="R179" s="332">
        <v>763</v>
      </c>
      <c r="S179" s="332">
        <v>1526</v>
      </c>
      <c r="T179" s="312">
        <f t="shared" si="11"/>
        <v>3</v>
      </c>
      <c r="U179" s="312">
        <v>3138</v>
      </c>
      <c r="V179" s="312">
        <f t="shared" si="10"/>
        <v>-1612</v>
      </c>
      <c r="W179" s="332">
        <f t="shared" si="12"/>
        <v>-2375</v>
      </c>
      <c r="X179" s="773">
        <f t="shared" si="13"/>
        <v>-2.1127129750983</v>
      </c>
      <c r="Y179" s="312">
        <v>270</v>
      </c>
      <c r="Z179" s="332">
        <v>85</v>
      </c>
      <c r="AA179" s="313">
        <v>18</v>
      </c>
      <c r="AB179" s="781" t="s">
        <v>614</v>
      </c>
      <c r="AC179" s="353"/>
      <c r="AD179" s="353"/>
      <c r="AE179" s="353"/>
    </row>
    <row r="180" spans="1:31">
      <c r="A180" s="295" t="s">
        <v>802</v>
      </c>
      <c r="B180" s="170" t="str">
        <f>HYPERLINK("[牧场甜心.xlsx]产品!C180",产品!$C$180)</f>
        <v>恋爱的哈密瓜蛋糕</v>
      </c>
      <c r="C180" s="156" t="s">
        <v>976</v>
      </c>
      <c r="D180" s="315" t="s">
        <v>278</v>
      </c>
      <c r="E180" s="316"/>
      <c r="F180" s="316"/>
      <c r="G180" s="316"/>
      <c r="H180" s="316"/>
      <c r="I180" s="764" t="str">
        <f>HYPERLINK("[牧场甜心.xlsx]产品!B170",产品!$C$170)</f>
        <v>王国芝士蛋糕</v>
      </c>
      <c r="J180" s="765" t="s">
        <v>287</v>
      </c>
      <c r="K180" s="145" t="str">
        <f>HYPERLINK("[牧场甜心.xlsx]产品!B176",产品!$C$176)</f>
        <v>汐的曲奇</v>
      </c>
      <c r="L180" s="145" t="str">
        <f>HYPERLINK("[牧场甜心.xlsx]产品!B153",产品!$C$153)</f>
        <v>王国蜜瓜</v>
      </c>
      <c r="M180" s="145" t="str">
        <f>HYPERLINK("[牧场甜心.xlsx]产品!B172",产品!$C$172)</f>
        <v>雷托雷托玛德琳蛋糕</v>
      </c>
      <c r="N180" s="316" t="s">
        <v>109</v>
      </c>
      <c r="O180" s="737">
        <v>0.75</v>
      </c>
      <c r="P180" s="737">
        <v>0.85</v>
      </c>
      <c r="Q180" s="737">
        <v>0.85</v>
      </c>
      <c r="R180" s="332">
        <v>1862</v>
      </c>
      <c r="S180" s="332">
        <v>3724</v>
      </c>
      <c r="T180" s="312">
        <f t="shared" si="11"/>
        <v>3</v>
      </c>
      <c r="U180" s="312">
        <v>2693</v>
      </c>
      <c r="V180" s="312">
        <f t="shared" si="10"/>
        <v>1031</v>
      </c>
      <c r="W180" s="332">
        <f t="shared" si="12"/>
        <v>-831</v>
      </c>
      <c r="X180" s="773">
        <f t="shared" si="13"/>
        <v>0.553705692803437</v>
      </c>
      <c r="Y180" s="312">
        <v>207</v>
      </c>
      <c r="Z180" s="332">
        <v>85</v>
      </c>
      <c r="AA180" s="313">
        <v>20</v>
      </c>
      <c r="AB180" s="781" t="s">
        <v>642</v>
      </c>
      <c r="AC180" s="353" t="s">
        <v>1000</v>
      </c>
      <c r="AD180" s="353"/>
      <c r="AE180" s="353"/>
    </row>
    <row r="181" spans="1:31">
      <c r="A181" s="295" t="s">
        <v>786</v>
      </c>
      <c r="B181" s="170" t="str">
        <f>HYPERLINK("[牧场甜心.xlsx]产品!C181",产品!$C$181)</f>
        <v>花与山羊奶布丁</v>
      </c>
      <c r="C181" s="156" t="s">
        <v>985</v>
      </c>
      <c r="D181" s="315" t="s">
        <v>278</v>
      </c>
      <c r="E181" s="316" t="s">
        <v>14</v>
      </c>
      <c r="F181" s="316" t="s">
        <v>14</v>
      </c>
      <c r="G181" s="316"/>
      <c r="H181" s="316"/>
      <c r="I181" s="764" t="str">
        <f>HYPERLINK("[牧场甜心.xlsx]产品!B161",产品!$C$161)</f>
        <v>王国蔬菜布丁</v>
      </c>
      <c r="J181" s="765" t="s">
        <v>287</v>
      </c>
      <c r="K181" s="145" t="str">
        <f>HYPERLINK("[牧场甜心.xlsx]产品!B63",产品!$C$63)</f>
        <v>极品山羊奶</v>
      </c>
      <c r="L181" s="145" t="str">
        <f>HYPERLINK("[牧场甜心.xlsx]产品!B54",产品!$C$54)</f>
        <v>大自然之恩惠鸡蛋</v>
      </c>
      <c r="M181" s="145" t="str">
        <f>HYPERLINK("[牧场甜心.xlsx]产品!B255",产品!$C$255)</f>
        <v>盛开在霍尔特的花</v>
      </c>
      <c r="N181" s="316" t="s">
        <v>105</v>
      </c>
      <c r="O181" s="737">
        <v>0.25</v>
      </c>
      <c r="P181" s="737">
        <v>0.35</v>
      </c>
      <c r="Q181" s="737">
        <v>0.55</v>
      </c>
      <c r="R181" s="332">
        <v>2050</v>
      </c>
      <c r="S181" s="332">
        <v>4100</v>
      </c>
      <c r="T181" s="312">
        <f t="shared" si="11"/>
        <v>3</v>
      </c>
      <c r="U181" s="312">
        <v>509</v>
      </c>
      <c r="V181" s="312">
        <f t="shared" si="10"/>
        <v>3591</v>
      </c>
      <c r="W181" s="332">
        <f t="shared" si="12"/>
        <v>1541</v>
      </c>
      <c r="X181" s="773">
        <f t="shared" si="13"/>
        <v>1.75170731707317</v>
      </c>
      <c r="Y181" s="312">
        <v>177</v>
      </c>
      <c r="Z181" s="332">
        <v>82</v>
      </c>
      <c r="AA181" s="313">
        <v>15</v>
      </c>
      <c r="AB181" s="781" t="s">
        <v>642</v>
      </c>
      <c r="AC181" s="353" t="s">
        <v>980</v>
      </c>
      <c r="AD181" s="353"/>
      <c r="AE181" s="353"/>
    </row>
    <row r="182" ht="22.5" spans="1:31">
      <c r="A182" s="296" t="s">
        <v>787</v>
      </c>
      <c r="B182" s="157" t="str">
        <f>HYPERLINK("[牧场甜心.xlsx]产品!C182",产品!$C$182)</f>
        <v>月牙萩饼</v>
      </c>
      <c r="C182" s="157" t="s">
        <v>1002</v>
      </c>
      <c r="D182" s="553" t="s">
        <v>278</v>
      </c>
      <c r="E182" s="321"/>
      <c r="F182" s="321"/>
      <c r="G182" s="321" t="s">
        <v>14</v>
      </c>
      <c r="H182" s="321" t="s">
        <v>14</v>
      </c>
      <c r="I182" s="766" t="str">
        <f>HYPERLINK("[牧场甜心.xlsx]产品!B177",产品!$C$177)</f>
        <v>鲷鱼烧</v>
      </c>
      <c r="J182" s="767" t="str">
        <f>HYPERLINK("[牧场甜心.xlsx]产品!B283",产品!$C$283)</f>
        <v>女神的宠爱小麦粉</v>
      </c>
      <c r="K182" s="148" t="str">
        <f>HYPERLINK("[牧场甜心.xlsx]产品!B283",产品!$C$283)</f>
        <v>女神的宠爱小麦粉</v>
      </c>
      <c r="L182" s="148" t="str">
        <f>HYPERLINK("[牧场甜心.xlsx]产品!B83",产品!$C$83)</f>
        <v>海洋黄金牛奶</v>
      </c>
      <c r="M182" s="148" t="str">
        <f>HYPERLINK("[牧场甜心.xlsx]产品!B85",产品!$C$85)</f>
        <v>海洋黄金蛋</v>
      </c>
      <c r="N182" s="321" t="s">
        <v>112</v>
      </c>
      <c r="O182" s="740">
        <v>0.85</v>
      </c>
      <c r="P182" s="740">
        <v>0.95</v>
      </c>
      <c r="Q182" s="740">
        <v>0.99</v>
      </c>
      <c r="R182" s="368">
        <v>1854</v>
      </c>
      <c r="S182" s="368">
        <v>3708</v>
      </c>
      <c r="T182" s="318">
        <f t="shared" si="11"/>
        <v>3</v>
      </c>
      <c r="U182" s="318">
        <v>4204</v>
      </c>
      <c r="V182" s="318">
        <f t="shared" si="10"/>
        <v>-496</v>
      </c>
      <c r="W182" s="368">
        <f t="shared" si="12"/>
        <v>-2350</v>
      </c>
      <c r="X182" s="774">
        <f t="shared" si="13"/>
        <v>-0.267529665587918</v>
      </c>
      <c r="Y182" s="318">
        <v>198</v>
      </c>
      <c r="Z182" s="368">
        <v>103</v>
      </c>
      <c r="AA182" s="319">
        <v>20</v>
      </c>
      <c r="AB182" s="782" t="s">
        <v>642</v>
      </c>
      <c r="AC182" s="370"/>
      <c r="AD182" s="370"/>
      <c r="AE182" s="370"/>
    </row>
    <row r="183" ht="22.5" spans="1:31">
      <c r="A183" s="363" t="s">
        <v>665</v>
      </c>
      <c r="B183" s="167" t="str">
        <f>HYPERLINK("[牧场甜心.xlsx]产品!C183",产品!$C$183)</f>
        <v>特选水果蛋挞</v>
      </c>
      <c r="C183" s="169" t="s">
        <v>917</v>
      </c>
      <c r="D183" s="326" t="s">
        <v>282</v>
      </c>
      <c r="E183" s="331"/>
      <c r="F183" s="331"/>
      <c r="G183" s="331"/>
      <c r="H183" s="331" t="s">
        <v>14</v>
      </c>
      <c r="I183" s="768" t="str">
        <f>HYPERLINK("[牧场甜心.xlsx]产品!B163",产品!$C$163)</f>
        <v>王国水果蛋挞</v>
      </c>
      <c r="J183" s="769" t="s">
        <v>287</v>
      </c>
      <c r="K183" s="141" t="str">
        <f>HYPERLINK("[牧场甜心.xlsx]产品!B163",产品!$C$163)</f>
        <v>王国水果蛋挞</v>
      </c>
      <c r="L183" s="141" t="str">
        <f>HYPERLINK("[牧场甜心.xlsx]产品!B153",产品!$C$153)</f>
        <v>王国蜜瓜</v>
      </c>
      <c r="M183" s="141" t="str">
        <f>HYPERLINK("[牧场甜心.xlsx]产品!B179",产品!$C$179)</f>
        <v>女神之蜜</v>
      </c>
      <c r="N183" s="326"/>
      <c r="O183" s="743">
        <v>0.95</v>
      </c>
      <c r="P183" s="743">
        <v>0.99</v>
      </c>
      <c r="Q183" s="743">
        <v>0.99</v>
      </c>
      <c r="R183" s="334">
        <v>3097</v>
      </c>
      <c r="S183" s="334">
        <v>6194</v>
      </c>
      <c r="T183" s="323">
        <f t="shared" si="11"/>
        <v>3</v>
      </c>
      <c r="U183" s="323">
        <v>2518</v>
      </c>
      <c r="V183" s="323">
        <f t="shared" si="10"/>
        <v>3676</v>
      </c>
      <c r="W183" s="334">
        <f t="shared" si="12"/>
        <v>579</v>
      </c>
      <c r="X183" s="775">
        <f t="shared" si="13"/>
        <v>1.18695511785599</v>
      </c>
      <c r="Y183" s="323">
        <v>322</v>
      </c>
      <c r="Z183" s="334">
        <v>191</v>
      </c>
      <c r="AA183" s="324">
        <v>26</v>
      </c>
      <c r="AB183" s="784" t="s">
        <v>642</v>
      </c>
      <c r="AC183" s="355" t="s">
        <v>1007</v>
      </c>
      <c r="AD183" s="355"/>
      <c r="AE183" s="356"/>
    </row>
    <row r="184" spans="1:31">
      <c r="A184" s="304" t="s">
        <v>620</v>
      </c>
      <c r="B184" s="167" t="str">
        <f>HYPERLINK("[牧场甜心.xlsx]产品!C184",产品!$C$184)</f>
        <v>蜜花年轮蛋糕</v>
      </c>
      <c r="C184" s="167" t="s">
        <v>848</v>
      </c>
      <c r="D184" s="315" t="s">
        <v>282</v>
      </c>
      <c r="E184" s="316" t="s">
        <v>14</v>
      </c>
      <c r="F184" s="316"/>
      <c r="G184" s="316"/>
      <c r="H184" s="316"/>
      <c r="I184" s="764" t="str">
        <f>HYPERLINK("[牧场甜心.xlsx]产品!B168",产品!$C$168)</f>
        <v>天使的甜甜圈</v>
      </c>
      <c r="J184" s="765" t="str">
        <f>HYPERLINK("[牧场甜心.xlsx]产品!B283",产品!$C$283)</f>
        <v>女神的宠爱小麦粉</v>
      </c>
      <c r="K184" s="145" t="str">
        <f>HYPERLINK("[牧场甜心.xlsx]产品!B83",产品!$C$83)</f>
        <v>海洋黄金牛奶</v>
      </c>
      <c r="L184" s="145" t="str">
        <f>HYPERLINK("[牧场甜心.xlsx]产品!B85",产品!$C$85)</f>
        <v>海洋黄金蛋</v>
      </c>
      <c r="M184" s="145" t="str">
        <f>HYPERLINK("[牧场甜心.xlsx]产品!B179",产品!$C$179)</f>
        <v>女神之蜜</v>
      </c>
      <c r="N184" s="315" t="s">
        <v>91</v>
      </c>
      <c r="O184" s="737">
        <v>0.75</v>
      </c>
      <c r="P184" s="737">
        <v>0.85</v>
      </c>
      <c r="Q184" s="737">
        <v>0.99</v>
      </c>
      <c r="R184" s="332">
        <v>2448</v>
      </c>
      <c r="S184" s="332">
        <v>4896</v>
      </c>
      <c r="T184" s="312">
        <f t="shared" si="11"/>
        <v>3</v>
      </c>
      <c r="U184" s="312">
        <v>3958</v>
      </c>
      <c r="V184" s="312">
        <f t="shared" si="10"/>
        <v>938</v>
      </c>
      <c r="W184" s="332">
        <f t="shared" si="12"/>
        <v>-1510</v>
      </c>
      <c r="X184" s="773">
        <f t="shared" si="13"/>
        <v>0.383169934640523</v>
      </c>
      <c r="Y184" s="312">
        <v>457</v>
      </c>
      <c r="Z184" s="332">
        <v>170</v>
      </c>
      <c r="AA184" s="313">
        <v>21</v>
      </c>
      <c r="AB184" s="781" t="s">
        <v>614</v>
      </c>
      <c r="AC184" s="352"/>
      <c r="AD184" s="352"/>
      <c r="AE184" s="352"/>
    </row>
    <row r="185" spans="1:31">
      <c r="A185" s="304" t="s">
        <v>658</v>
      </c>
      <c r="B185" s="167" t="str">
        <f>HYPERLINK("[牧场甜心.xlsx]产品!C185",产品!$C$185)</f>
        <v>太阳的奶茶</v>
      </c>
      <c r="C185" s="167" t="s">
        <v>946</v>
      </c>
      <c r="D185" s="315" t="s">
        <v>282</v>
      </c>
      <c r="E185" s="316" t="s">
        <v>28</v>
      </c>
      <c r="F185" s="316" t="s">
        <v>28</v>
      </c>
      <c r="G185" s="316" t="s">
        <v>7</v>
      </c>
      <c r="H185" s="316" t="s">
        <v>28</v>
      </c>
      <c r="I185" s="764" t="str">
        <f>HYPERLINK("[牧场甜心.xlsx]产品!B175",产品!$C$175)</f>
        <v>芳香舒心茶</v>
      </c>
      <c r="J185" s="765" t="s">
        <v>287</v>
      </c>
      <c r="K185" s="145" t="str">
        <f>HYPERLINK("[牧场甜心.xlsx]产品!B175",产品!$C$175)</f>
        <v>芳香舒心茶</v>
      </c>
      <c r="L185" s="145" t="str">
        <f>HYPERLINK("[牧场甜心.xlsx]产品!B173",产品!$C$173)</f>
        <v>神木的朝露</v>
      </c>
      <c r="M185" s="145" t="str">
        <f>HYPERLINK("[牧场甜心.xlsx]产品!B84",产品!$C$84)</f>
        <v>梦幻特级骆驼奶</v>
      </c>
      <c r="N185" s="315" t="s">
        <v>115</v>
      </c>
      <c r="O185" s="737">
        <v>0.85</v>
      </c>
      <c r="P185" s="737">
        <v>0.95</v>
      </c>
      <c r="Q185" s="737">
        <v>0.99</v>
      </c>
      <c r="R185" s="332">
        <v>2478</v>
      </c>
      <c r="S185" s="332">
        <v>4956</v>
      </c>
      <c r="T185" s="312">
        <f t="shared" si="11"/>
        <v>3</v>
      </c>
      <c r="U185" s="312">
        <v>2790</v>
      </c>
      <c r="V185" s="312">
        <f t="shared" si="10"/>
        <v>2166</v>
      </c>
      <c r="W185" s="332">
        <f t="shared" si="12"/>
        <v>-312</v>
      </c>
      <c r="X185" s="773">
        <f t="shared" si="13"/>
        <v>0.87409200968523</v>
      </c>
      <c r="Y185" s="312">
        <v>282</v>
      </c>
      <c r="Z185" s="332">
        <v>210</v>
      </c>
      <c r="AA185" s="313">
        <v>21</v>
      </c>
      <c r="AB185" s="781" t="s">
        <v>614</v>
      </c>
      <c r="AC185" s="352"/>
      <c r="AD185" s="352"/>
      <c r="AE185" s="352"/>
    </row>
    <row r="186" spans="1:31">
      <c r="A186" s="304" t="s">
        <v>645</v>
      </c>
      <c r="B186" s="167" t="str">
        <f>HYPERLINK("[牧场甜心.xlsx]产品!C186",产品!$C$186)</f>
        <v>奥佩冈特ハルヴァ</v>
      </c>
      <c r="C186" s="167" t="s">
        <v>694</v>
      </c>
      <c r="D186" s="315" t="s">
        <v>282</v>
      </c>
      <c r="E186" s="316"/>
      <c r="F186" s="316"/>
      <c r="G186" s="316"/>
      <c r="H186" s="316"/>
      <c r="I186" s="764" t="str">
        <f>HYPERLINK("[牧场甜心.xlsx]产品!B166",产品!$C$166)</f>
        <v>南蛮蜂蜜蛋糕</v>
      </c>
      <c r="J186" s="765" t="str">
        <f>HYPERLINK("[牧场甜心.xlsx]产品!B284",产品!$C$284)</f>
        <v>奥佩冈特之花</v>
      </c>
      <c r="K186" s="145" t="str">
        <f>HYPERLINK("[牧场甜心.xlsx]产品!B283",产品!$C$283)</f>
        <v>女神的宠爱小麦粉</v>
      </c>
      <c r="L186" s="145" t="str">
        <f>HYPERLINK("[牧场甜心.xlsx]产品!B277",产品!$C$277)</f>
        <v>最后的蔬菜</v>
      </c>
      <c r="M186" s="145" t="str">
        <f>HYPERLINK("[牧场甜心.xlsx]产品!B264",产品!$C$264)</f>
        <v>伊什沃尔德高级茶叶</v>
      </c>
      <c r="N186" s="316"/>
      <c r="O186" s="737">
        <v>0.6</v>
      </c>
      <c r="P186" s="737">
        <v>0.7</v>
      </c>
      <c r="Q186" s="737">
        <v>0.7</v>
      </c>
      <c r="R186" s="332">
        <v>2120</v>
      </c>
      <c r="S186" s="332">
        <v>4240</v>
      </c>
      <c r="T186" s="312">
        <f t="shared" si="11"/>
        <v>3</v>
      </c>
      <c r="U186" s="312">
        <v>2475</v>
      </c>
      <c r="V186" s="312">
        <f t="shared" si="10"/>
        <v>1765</v>
      </c>
      <c r="W186" s="332">
        <f t="shared" si="12"/>
        <v>-355</v>
      </c>
      <c r="X186" s="773">
        <f t="shared" si="13"/>
        <v>0.832547169811321</v>
      </c>
      <c r="Y186" s="312">
        <v>327</v>
      </c>
      <c r="Z186" s="332">
        <v>237</v>
      </c>
      <c r="AA186" s="313">
        <v>20</v>
      </c>
      <c r="AB186" s="781" t="s">
        <v>614</v>
      </c>
      <c r="AC186" s="352"/>
      <c r="AD186" s="353"/>
      <c r="AE186" s="353"/>
    </row>
    <row r="187" spans="1:31">
      <c r="A187" s="304" t="s">
        <v>630</v>
      </c>
      <c r="B187" s="167" t="str">
        <f>HYPERLINK("[牧场甜心.xlsx]产品!C187",产品!$C$187)</f>
        <v>雷托雷托拉可莫圣代</v>
      </c>
      <c r="C187" s="167" t="s">
        <v>974</v>
      </c>
      <c r="D187" s="315" t="s">
        <v>282</v>
      </c>
      <c r="E187" s="316"/>
      <c r="F187" s="316" t="s">
        <v>7</v>
      </c>
      <c r="G187" s="316"/>
      <c r="H187" s="316" t="s">
        <v>28</v>
      </c>
      <c r="I187" s="764" t="str">
        <f>HYPERLINK("[牧场甜心.xlsx]产品!B167",产品!$C$167)</f>
        <v>王国水果圣代</v>
      </c>
      <c r="J187" s="765" t="s">
        <v>287</v>
      </c>
      <c r="K187" s="145" t="str">
        <f>HYPERLINK("[牧场甜心.xlsx]产品!B167",产品!$C$167)</f>
        <v>王国水果圣代</v>
      </c>
      <c r="L187" s="145" t="str">
        <f>HYPERLINK("[牧场甜心.xlsx]产品!B180",产品!$C$180)</f>
        <v>恋爱的哈密瓜蛋糕</v>
      </c>
      <c r="M187" s="145" t="str">
        <f>HYPERLINK("[牧场甜心.xlsx]产品!B284",产品!$C$284)</f>
        <v>奥佩冈特之花</v>
      </c>
      <c r="N187" s="316" t="s">
        <v>102</v>
      </c>
      <c r="O187" s="737">
        <v>0.65</v>
      </c>
      <c r="P187" s="737">
        <v>0.75</v>
      </c>
      <c r="Q187" s="737">
        <v>0.99</v>
      </c>
      <c r="R187" s="332">
        <v>2327</v>
      </c>
      <c r="S187" s="332">
        <v>4654</v>
      </c>
      <c r="T187" s="312">
        <f t="shared" si="11"/>
        <v>3</v>
      </c>
      <c r="U187" s="312">
        <v>3515</v>
      </c>
      <c r="V187" s="312">
        <f t="shared" si="10"/>
        <v>1139</v>
      </c>
      <c r="W187" s="332">
        <f t="shared" si="12"/>
        <v>-1188</v>
      </c>
      <c r="X187" s="773">
        <f t="shared" si="13"/>
        <v>0.489471422432316</v>
      </c>
      <c r="Y187" s="312">
        <v>288</v>
      </c>
      <c r="Z187" s="332">
        <v>230</v>
      </c>
      <c r="AA187" s="313">
        <v>25</v>
      </c>
      <c r="AB187" s="781" t="s">
        <v>642</v>
      </c>
      <c r="AC187" s="353" t="s">
        <v>973</v>
      </c>
      <c r="AD187" s="353"/>
      <c r="AE187" s="353"/>
    </row>
    <row r="188" spans="1:31">
      <c r="A188" s="304" t="s">
        <v>674</v>
      </c>
      <c r="B188" s="167" t="str">
        <f>HYPERLINK("[牧场甜心.xlsx]产品!C188",产品!$C$188)</f>
        <v>奥佩冈特果冻</v>
      </c>
      <c r="C188" s="167" t="s">
        <v>969</v>
      </c>
      <c r="D188" s="315" t="s">
        <v>282</v>
      </c>
      <c r="E188" s="316" t="s">
        <v>28</v>
      </c>
      <c r="F188" s="316"/>
      <c r="G188" s="316" t="s">
        <v>14</v>
      </c>
      <c r="H188" s="316"/>
      <c r="I188" s="764" t="str">
        <f>HYPERLINK("[牧场甜心.xlsx]产品!B178",产品!$C$178)</f>
        <v>圣职者的红酒果冻</v>
      </c>
      <c r="J188" s="765" t="s">
        <v>287</v>
      </c>
      <c r="K188" s="145" t="str">
        <f>HYPERLINK("[牧场甜心.xlsx]产品!B284",产品!$C$284)</f>
        <v>奥佩冈特之花</v>
      </c>
      <c r="L188" s="145" t="str">
        <f>HYPERLINK("[牧场甜心.xlsx]产品!B220",产品!$C$220)</f>
        <v>果冻怪食用明胶</v>
      </c>
      <c r="M188" s="145" t="str">
        <f>HYPERLINK("[牧场甜心.xlsx]产品!B179",产品!$C$179)</f>
        <v>女神之蜜</v>
      </c>
      <c r="N188" s="316" t="s">
        <v>105</v>
      </c>
      <c r="O188" s="737">
        <v>0.9</v>
      </c>
      <c r="P188" s="737">
        <v>0.99</v>
      </c>
      <c r="Q188" s="737">
        <v>0.99</v>
      </c>
      <c r="R188" s="332">
        <v>3190</v>
      </c>
      <c r="S188" s="332">
        <v>6380</v>
      </c>
      <c r="T188" s="312">
        <f t="shared" si="11"/>
        <v>3</v>
      </c>
      <c r="U188" s="312">
        <v>1584</v>
      </c>
      <c r="V188" s="312">
        <f t="shared" si="10"/>
        <v>4796</v>
      </c>
      <c r="W188" s="332">
        <f t="shared" si="12"/>
        <v>1606</v>
      </c>
      <c r="X188" s="773">
        <f t="shared" si="13"/>
        <v>1.50344827586207</v>
      </c>
      <c r="Y188" s="312">
        <v>309</v>
      </c>
      <c r="Z188" s="332">
        <v>171</v>
      </c>
      <c r="AA188" s="313">
        <v>29</v>
      </c>
      <c r="AB188" s="781" t="s">
        <v>642</v>
      </c>
      <c r="AC188" s="353" t="s">
        <v>968</v>
      </c>
      <c r="AD188" s="353"/>
      <c r="AE188" s="353"/>
    </row>
    <row r="189" spans="1:31">
      <c r="A189" s="304" t="s">
        <v>661</v>
      </c>
      <c r="B189" s="167" t="str">
        <f>HYPERLINK("[牧场甜心.xlsx]产品!C189",产品!$C$189)</f>
        <v>公主冰激凌</v>
      </c>
      <c r="C189" s="167" t="s">
        <v>958</v>
      </c>
      <c r="D189" s="315" t="s">
        <v>282</v>
      </c>
      <c r="E189" s="316"/>
      <c r="F189" s="316" t="s">
        <v>14</v>
      </c>
      <c r="G189" s="316" t="s">
        <v>14</v>
      </c>
      <c r="H189" s="316" t="s">
        <v>28</v>
      </c>
      <c r="I189" s="764" t="str">
        <f>HYPERLINK("[牧场甜心.xlsx]产品!B169",产品!$C$169)</f>
        <v>雷托雷托牧场的礼物</v>
      </c>
      <c r="J189" s="765" t="s">
        <v>287</v>
      </c>
      <c r="K189" s="145" t="str">
        <f>HYPERLINK("[牧场甜心.xlsx]产品!B83",产品!$C$83)</f>
        <v>海洋黄金牛奶</v>
      </c>
      <c r="L189" s="145" t="str">
        <f>HYPERLINK("[牧场甜心.xlsx]产品!B85",产品!$C$85)</f>
        <v>海洋黄金蛋</v>
      </c>
      <c r="M189" s="145" t="str">
        <f>HYPERLINK("[牧场甜心.xlsx]产品!B274",产品!$C$274)</f>
        <v>雷托雷托牧场的油</v>
      </c>
      <c r="N189" s="316" t="s">
        <v>109</v>
      </c>
      <c r="O189" s="737">
        <v>0.95</v>
      </c>
      <c r="P189" s="737">
        <v>0.99</v>
      </c>
      <c r="Q189" s="737">
        <v>0.99</v>
      </c>
      <c r="R189" s="332">
        <v>2761</v>
      </c>
      <c r="S189" s="332">
        <v>5522</v>
      </c>
      <c r="T189" s="312">
        <f t="shared" si="11"/>
        <v>3</v>
      </c>
      <c r="U189" s="312">
        <v>3471</v>
      </c>
      <c r="V189" s="312">
        <f t="shared" si="10"/>
        <v>2051</v>
      </c>
      <c r="W189" s="332">
        <f t="shared" si="12"/>
        <v>-710</v>
      </c>
      <c r="X189" s="773">
        <f t="shared" si="13"/>
        <v>0.742846794639623</v>
      </c>
      <c r="Y189" s="312">
        <v>297</v>
      </c>
      <c r="Z189" s="332">
        <v>204</v>
      </c>
      <c r="AA189" s="313">
        <v>28</v>
      </c>
      <c r="AB189" s="781" t="s">
        <v>642</v>
      </c>
      <c r="AC189" s="352" t="s">
        <v>957</v>
      </c>
      <c r="AD189" s="353"/>
      <c r="AE189" s="353"/>
    </row>
    <row r="190" spans="1:31">
      <c r="A190" s="304" t="s">
        <v>679</v>
      </c>
      <c r="B190" s="167" t="str">
        <f>HYPERLINK("[牧场甜心.xlsx]产品!C190",产品!$C$190)</f>
        <v>公主蛋糕</v>
      </c>
      <c r="C190" s="167" t="s">
        <v>1000</v>
      </c>
      <c r="D190" s="315" t="s">
        <v>282</v>
      </c>
      <c r="E190" s="316" t="s">
        <v>14</v>
      </c>
      <c r="F190" s="316" t="s">
        <v>14</v>
      </c>
      <c r="G190" s="316"/>
      <c r="H190" s="316" t="s">
        <v>28</v>
      </c>
      <c r="I190" s="764" t="str">
        <f>HYPERLINK("[牧场甜心.xlsx]产品!B180",产品!$C$180)</f>
        <v>恋爱的哈密瓜蛋糕</v>
      </c>
      <c r="J190" s="765" t="s">
        <v>287</v>
      </c>
      <c r="K190" s="145" t="str">
        <f>HYPERLINK("[牧场甜心.xlsx]产品!B83",产品!$C$83)</f>
        <v>海洋黄金牛奶</v>
      </c>
      <c r="L190" s="145" t="str">
        <f>HYPERLINK("[牧场甜心.xlsx]产品!B85",产品!$C$85)</f>
        <v>海洋黄金蛋</v>
      </c>
      <c r="M190" s="145" t="str">
        <f>HYPERLINK("[牧场甜心.xlsx]产品!B283",产品!$C$283)</f>
        <v>女神的宠爱小麦粉</v>
      </c>
      <c r="N190" s="316" t="s">
        <v>109</v>
      </c>
      <c r="O190" s="737">
        <v>0.95</v>
      </c>
      <c r="P190" s="737">
        <v>0.99</v>
      </c>
      <c r="Q190" s="737">
        <v>0.99</v>
      </c>
      <c r="R190" s="332">
        <v>4855</v>
      </c>
      <c r="S190" s="332">
        <v>9710</v>
      </c>
      <c r="T190" s="312">
        <f t="shared" si="11"/>
        <v>3</v>
      </c>
      <c r="U190" s="312">
        <v>4204</v>
      </c>
      <c r="V190" s="312">
        <f t="shared" si="10"/>
        <v>5506</v>
      </c>
      <c r="W190" s="332">
        <f t="shared" si="12"/>
        <v>651</v>
      </c>
      <c r="X190" s="773">
        <f t="shared" si="13"/>
        <v>1.1340885684861</v>
      </c>
      <c r="Y190" s="312">
        <v>318</v>
      </c>
      <c r="Z190" s="332">
        <v>193</v>
      </c>
      <c r="AA190" s="313">
        <v>27</v>
      </c>
      <c r="AB190" s="781" t="s">
        <v>794</v>
      </c>
      <c r="AC190" s="352" t="s">
        <v>1010</v>
      </c>
      <c r="AD190" s="352"/>
      <c r="AE190" s="353"/>
    </row>
    <row r="191" spans="1:31">
      <c r="A191" s="304" t="s">
        <v>759</v>
      </c>
      <c r="B191" s="167" t="str">
        <f>HYPERLINK("[牧场甜心.xlsx]产品!C191",产品!$C$191)</f>
        <v>公主布丁</v>
      </c>
      <c r="C191" s="167" t="s">
        <v>980</v>
      </c>
      <c r="D191" s="315" t="s">
        <v>282</v>
      </c>
      <c r="E191" s="316" t="s">
        <v>28</v>
      </c>
      <c r="F191" s="316"/>
      <c r="G191" s="316" t="s">
        <v>14</v>
      </c>
      <c r="H191" s="316" t="s">
        <v>14</v>
      </c>
      <c r="I191" s="764" t="str">
        <f>HYPERLINK("[牧场甜心.xlsx]产品!B181",产品!$C$181)</f>
        <v>花与山羊奶布丁</v>
      </c>
      <c r="J191" s="765" t="s">
        <v>287</v>
      </c>
      <c r="K191" s="145" t="str">
        <f>HYPERLINK("[牧场甜心.xlsx]产品!B83",产品!$C$83)</f>
        <v>海洋黄金牛奶</v>
      </c>
      <c r="L191" s="145" t="str">
        <f>HYPERLINK("[牧场甜心.xlsx]产品!B84",产品!$C$84)</f>
        <v>梦幻特级骆驼奶</v>
      </c>
      <c r="M191" s="145" t="str">
        <f>HYPERLINK("[牧场甜心.xlsx]产品!B85",产品!$C$85)</f>
        <v>海洋黄金蛋</v>
      </c>
      <c r="N191" s="316" t="s">
        <v>105</v>
      </c>
      <c r="O191" s="737">
        <v>0.9</v>
      </c>
      <c r="P191" s="737">
        <v>0.99</v>
      </c>
      <c r="Q191" s="737">
        <v>0.99</v>
      </c>
      <c r="R191" s="332">
        <v>2873</v>
      </c>
      <c r="S191" s="332">
        <v>5746</v>
      </c>
      <c r="T191" s="312">
        <f t="shared" si="11"/>
        <v>3</v>
      </c>
      <c r="U191" s="312">
        <v>3870</v>
      </c>
      <c r="V191" s="312">
        <f t="shared" si="10"/>
        <v>1876</v>
      </c>
      <c r="W191" s="332">
        <f t="shared" si="12"/>
        <v>-997</v>
      </c>
      <c r="X191" s="773">
        <f t="shared" si="13"/>
        <v>0.652975983292725</v>
      </c>
      <c r="Y191" s="312">
        <v>292</v>
      </c>
      <c r="Z191" s="332">
        <v>212</v>
      </c>
      <c r="AA191" s="313">
        <v>27</v>
      </c>
      <c r="AB191" s="781" t="s">
        <v>642</v>
      </c>
      <c r="AC191" s="352" t="s">
        <v>1008</v>
      </c>
      <c r="AD191" s="353"/>
      <c r="AE191" s="353"/>
    </row>
    <row r="192" ht="22.5" spans="1:31">
      <c r="A192" s="361" t="s">
        <v>612</v>
      </c>
      <c r="B192" s="168" t="str">
        <f>HYPERLINK("[牧场甜心.xlsx]产品!C192",产品!$C$192)</f>
        <v>公主牛奶派</v>
      </c>
      <c r="C192" s="168" t="s">
        <v>849</v>
      </c>
      <c r="D192" s="553" t="s">
        <v>282</v>
      </c>
      <c r="E192" s="321" t="s">
        <v>14</v>
      </c>
      <c r="F192" s="321" t="s">
        <v>28</v>
      </c>
      <c r="G192" s="321"/>
      <c r="H192" s="321" t="s">
        <v>14</v>
      </c>
      <c r="I192" s="766" t="str">
        <f>HYPERLINK("[牧场甜心.xlsx]产品!B283",产品!$C$283)</f>
        <v>女神的宠爱小麦粉</v>
      </c>
      <c r="J192" s="767" t="s">
        <v>287</v>
      </c>
      <c r="K192" s="148" t="str">
        <f>HYPERLINK("[牧场甜心.xlsx]产品!B84",产品!$C$84)</f>
        <v>梦幻特级骆驼奶</v>
      </c>
      <c r="L192" s="148" t="str">
        <f>HYPERLINK("[牧场甜心.xlsx]产品!B85",产品!$C$85)</f>
        <v>海洋黄金蛋</v>
      </c>
      <c r="M192" s="148" t="str">
        <f>HYPERLINK("[牧场甜心.xlsx]产品!B283",产品!$C$283)</f>
        <v>女神的宠爱小麦粉</v>
      </c>
      <c r="N192" s="321" t="s">
        <v>112</v>
      </c>
      <c r="O192" s="740">
        <v>0.7</v>
      </c>
      <c r="P192" s="740">
        <v>0.8</v>
      </c>
      <c r="Q192" s="740">
        <v>0.99</v>
      </c>
      <c r="R192" s="368">
        <v>1846</v>
      </c>
      <c r="S192" s="368">
        <v>3692</v>
      </c>
      <c r="T192" s="318">
        <f t="shared" si="11"/>
        <v>3</v>
      </c>
      <c r="U192" s="318">
        <v>3184</v>
      </c>
      <c r="V192" s="318">
        <f t="shared" si="10"/>
        <v>508</v>
      </c>
      <c r="W192" s="368">
        <f t="shared" si="12"/>
        <v>-1338</v>
      </c>
      <c r="X192" s="774">
        <f t="shared" si="13"/>
        <v>0.275189599133261</v>
      </c>
      <c r="Y192" s="318">
        <v>288</v>
      </c>
      <c r="Z192" s="368">
        <v>210</v>
      </c>
      <c r="AA192" s="319">
        <v>28</v>
      </c>
      <c r="AB192" s="782" t="s">
        <v>614</v>
      </c>
      <c r="AC192" s="783"/>
      <c r="AD192" s="370"/>
      <c r="AE192" s="370"/>
    </row>
    <row r="193" ht="22.5" spans="1:31">
      <c r="A193" s="363" t="s">
        <v>634</v>
      </c>
      <c r="B193" s="167" t="str">
        <f>HYPERLINK("[牧场甜心.xlsx]产品!C193",产品!$C$193)</f>
        <v>龙蛋挞</v>
      </c>
      <c r="C193" s="169" t="s">
        <v>916</v>
      </c>
      <c r="D193" s="326" t="s">
        <v>285</v>
      </c>
      <c r="E193" s="331"/>
      <c r="F193" s="331"/>
      <c r="G193" s="331" t="s">
        <v>14</v>
      </c>
      <c r="H193" s="331"/>
      <c r="I193" s="768" t="str">
        <f>HYPERLINK("[牧场甜心.xlsx]产品!B183",产品!$C$183)</f>
        <v>特选水果蛋挞</v>
      </c>
      <c r="J193" s="769" t="s">
        <v>287</v>
      </c>
      <c r="K193" s="141" t="str">
        <f>HYPERLINK("[牧场甜心.xlsx]产品!B183",产品!$C$183)</f>
        <v>特选水果蛋挞</v>
      </c>
      <c r="L193" s="141" t="str">
        <f>HYPERLINK("[牧场甜心.xlsx]产品!B85",产品!$C$85)</f>
        <v>海洋黄金蛋</v>
      </c>
      <c r="M193" s="141" t="str">
        <f>HYPERLINK("[牧场甜心.xlsx]产品!B281",产品!$C$281)</f>
        <v>龙瞳</v>
      </c>
      <c r="N193" s="331" t="s">
        <v>102</v>
      </c>
      <c r="O193" s="743">
        <v>0.5</v>
      </c>
      <c r="P193" s="743">
        <v>0.6</v>
      </c>
      <c r="Q193" s="743">
        <v>0.8</v>
      </c>
      <c r="R193" s="334">
        <v>3740</v>
      </c>
      <c r="S193" s="334">
        <v>7480</v>
      </c>
      <c r="T193" s="323">
        <f t="shared" si="11"/>
        <v>3</v>
      </c>
      <c r="U193" s="323">
        <v>5111</v>
      </c>
      <c r="V193" s="323">
        <f t="shared" si="10"/>
        <v>2369</v>
      </c>
      <c r="W193" s="334">
        <f t="shared" si="12"/>
        <v>-1371</v>
      </c>
      <c r="X193" s="775">
        <f t="shared" si="13"/>
        <v>0.633422459893048</v>
      </c>
      <c r="Y193" s="323">
        <v>1278</v>
      </c>
      <c r="Z193" s="334">
        <v>470</v>
      </c>
      <c r="AA193" s="324">
        <v>50</v>
      </c>
      <c r="AB193" s="784" t="s">
        <v>642</v>
      </c>
      <c r="AC193" s="355"/>
      <c r="AD193" s="356"/>
      <c r="AE193" s="356"/>
    </row>
    <row r="194" spans="1:31">
      <c r="A194" s="304" t="s">
        <v>641</v>
      </c>
      <c r="B194" s="167" t="str">
        <f>HYPERLINK("[牧场甜心.xlsx]产品!C194",产品!$C$194)</f>
        <v>芝士的芝士酸奶</v>
      </c>
      <c r="C194" s="167" t="s">
        <v>795</v>
      </c>
      <c r="D194" s="315" t="s">
        <v>285</v>
      </c>
      <c r="E194" s="316" t="s">
        <v>14</v>
      </c>
      <c r="F194" s="316"/>
      <c r="G194" s="316" t="s">
        <v>14</v>
      </c>
      <c r="H194" s="316"/>
      <c r="I194" s="764" t="str">
        <f>HYPERLINK("[牧场甜心.xlsx]产品!B84",产品!$C$84)</f>
        <v>梦幻特级骆驼奶</v>
      </c>
      <c r="J194" s="765" t="s">
        <v>287</v>
      </c>
      <c r="K194" s="145" t="str">
        <f>HYPERLINK("[牧场甜心.xlsx]产品!B83",产品!$C$83)</f>
        <v>海洋黄金牛奶</v>
      </c>
      <c r="L194" s="145" t="str">
        <f>HYPERLINK("[牧场甜心.xlsx]产品!B84",产品!$C$84)</f>
        <v>梦幻特级骆驼奶</v>
      </c>
      <c r="M194" s="145" t="str">
        <f>HYPERLINK("[牧场甜心.xlsx]产品!B289",产品!$C$289)</f>
        <v>长生药</v>
      </c>
      <c r="N194" s="316" t="s">
        <v>94</v>
      </c>
      <c r="O194" s="737">
        <v>0.8</v>
      </c>
      <c r="P194" s="737">
        <v>0.9</v>
      </c>
      <c r="Q194" s="737">
        <v>0.99</v>
      </c>
      <c r="R194" s="332">
        <v>3216</v>
      </c>
      <c r="S194" s="332">
        <v>6432</v>
      </c>
      <c r="T194" s="312">
        <f t="shared" si="11"/>
        <v>3</v>
      </c>
      <c r="U194" s="312">
        <v>4510</v>
      </c>
      <c r="V194" s="312">
        <f t="shared" si="10"/>
        <v>1922</v>
      </c>
      <c r="W194" s="332">
        <f t="shared" si="12"/>
        <v>-1294</v>
      </c>
      <c r="X194" s="773">
        <f t="shared" si="13"/>
        <v>0.597636815920398</v>
      </c>
      <c r="Y194" s="312">
        <v>2800</v>
      </c>
      <c r="Z194" s="332">
        <v>325</v>
      </c>
      <c r="AA194" s="313">
        <v>45</v>
      </c>
      <c r="AB194" s="781" t="s">
        <v>614</v>
      </c>
      <c r="AC194" s="353"/>
      <c r="AD194" s="353"/>
      <c r="AE194" s="353"/>
    </row>
    <row r="195" spans="1:31">
      <c r="A195" s="304" t="s">
        <v>718</v>
      </c>
      <c r="B195" s="167" t="str">
        <f>HYPERLINK("[牧场甜心.xlsx]产品!C195",产品!$C$195)</f>
        <v>奥佩冈特茶</v>
      </c>
      <c r="C195" s="167" t="s">
        <v>695</v>
      </c>
      <c r="D195" s="315" t="s">
        <v>285</v>
      </c>
      <c r="E195" s="316"/>
      <c r="F195" s="316"/>
      <c r="G195" s="316" t="s">
        <v>14</v>
      </c>
      <c r="H195" s="316"/>
      <c r="I195" s="764" t="str">
        <f>HYPERLINK("[牧场甜心.xlsx]产品!B284",产品!$C$284)</f>
        <v>奥佩冈特之花</v>
      </c>
      <c r="J195" s="765" t="s">
        <v>287</v>
      </c>
      <c r="K195" s="145" t="str">
        <f>HYPERLINK("[牧场甜心.xlsx]产品!B284",产品!$C$284)</f>
        <v>奥佩冈特之花</v>
      </c>
      <c r="L195" s="145" t="str">
        <f>HYPERLINK("[牧场甜心.xlsx]产品!B185",产品!$C$185)</f>
        <v>太阳的奶茶</v>
      </c>
      <c r="M195" s="145" t="str">
        <f>HYPERLINK("[牧场甜心.xlsx]产品!B277",产品!$C$277)</f>
        <v>最后的蔬菜</v>
      </c>
      <c r="N195" s="316" t="s">
        <v>115</v>
      </c>
      <c r="O195" s="737">
        <v>0.9</v>
      </c>
      <c r="P195" s="737">
        <v>0.99</v>
      </c>
      <c r="Q195" s="737">
        <v>0.99</v>
      </c>
      <c r="R195" s="332">
        <v>3024</v>
      </c>
      <c r="S195" s="332">
        <v>6048</v>
      </c>
      <c r="T195" s="312">
        <f t="shared" si="11"/>
        <v>3</v>
      </c>
      <c r="U195" s="312">
        <v>4318</v>
      </c>
      <c r="V195" s="312">
        <f t="shared" si="10"/>
        <v>1730</v>
      </c>
      <c r="W195" s="332">
        <f t="shared" si="12"/>
        <v>-1294</v>
      </c>
      <c r="X195" s="773">
        <f t="shared" si="13"/>
        <v>0.572089947089947</v>
      </c>
      <c r="Y195" s="312">
        <v>705</v>
      </c>
      <c r="Z195" s="332">
        <v>441</v>
      </c>
      <c r="AA195" s="313">
        <v>49</v>
      </c>
      <c r="AB195" s="781" t="s">
        <v>614</v>
      </c>
      <c r="AC195" s="353"/>
      <c r="AD195" s="353"/>
      <c r="AE195" s="353"/>
    </row>
    <row r="196" spans="1:31">
      <c r="A196" s="304" t="s">
        <v>731</v>
      </c>
      <c r="B196" s="167" t="str">
        <f>HYPERLINK("[牧场甜心.xlsx]产品!C196",产品!$C$196)</f>
        <v>女神的曲奇</v>
      </c>
      <c r="C196" s="167" t="s">
        <v>959</v>
      </c>
      <c r="D196" s="315" t="s">
        <v>285</v>
      </c>
      <c r="E196" s="316"/>
      <c r="F196" s="316"/>
      <c r="G196" s="316"/>
      <c r="H196" s="316"/>
      <c r="I196" s="764" t="str">
        <f>HYPERLINK("[牧场甜心.xlsx]产品!B176",产品!$C$176)</f>
        <v>汐的曲奇</v>
      </c>
      <c r="J196" s="765" t="s">
        <v>287</v>
      </c>
      <c r="K196" s="145" t="str">
        <f>HYPERLINK("[牧场甜心.xlsx]产品!B176",产品!$C$176)</f>
        <v>汐的曲奇</v>
      </c>
      <c r="L196" s="145" t="str">
        <f>HYPERLINK("[牧场甜心.xlsx]产品!B179",产品!$C$179)</f>
        <v>女神之蜜</v>
      </c>
      <c r="M196" s="145" t="str">
        <f>HYPERLINK("[牧场甜心.xlsx]产品!B186",产品!$C$186)</f>
        <v>奥佩冈特ハルヴァ</v>
      </c>
      <c r="N196" s="316" t="s">
        <v>91</v>
      </c>
      <c r="O196" s="737">
        <v>0.95</v>
      </c>
      <c r="P196" s="737">
        <v>0.99</v>
      </c>
      <c r="Q196" s="737">
        <v>0.99</v>
      </c>
      <c r="R196" s="332">
        <v>3346</v>
      </c>
      <c r="S196" s="332">
        <v>6692</v>
      </c>
      <c r="T196" s="312">
        <f t="shared" si="11"/>
        <v>3</v>
      </c>
      <c r="U196" s="312">
        <v>4531</v>
      </c>
      <c r="V196" s="312">
        <f t="shared" ref="V196:V259" si="14">S196-U196</f>
        <v>2161</v>
      </c>
      <c r="W196" s="332">
        <f t="shared" si="12"/>
        <v>-1185</v>
      </c>
      <c r="X196" s="773">
        <f t="shared" si="13"/>
        <v>0.64584578601315</v>
      </c>
      <c r="Y196" s="312">
        <v>689</v>
      </c>
      <c r="Z196" s="332">
        <v>331</v>
      </c>
      <c r="AA196" s="313">
        <v>42</v>
      </c>
      <c r="AB196" s="781" t="s">
        <v>614</v>
      </c>
      <c r="AC196" s="353"/>
      <c r="AD196" s="353"/>
      <c r="AE196" s="353"/>
    </row>
    <row r="197" spans="1:31">
      <c r="A197" s="304" t="s">
        <v>736</v>
      </c>
      <c r="B197" s="167" t="str">
        <f>HYPERLINK("[牧场甜心.xlsx]产品!C197",产品!$C$197)</f>
        <v>圣女的水果冰糕</v>
      </c>
      <c r="C197" s="167" t="s">
        <v>973</v>
      </c>
      <c r="D197" s="315" t="s">
        <v>285</v>
      </c>
      <c r="E197" s="316"/>
      <c r="F197" s="316" t="s">
        <v>7</v>
      </c>
      <c r="G197" s="316"/>
      <c r="H197" s="316" t="s">
        <v>28</v>
      </c>
      <c r="I197" s="764" t="str">
        <f>HYPERLINK("[牧场甜心.xlsx]产品!B187",产品!$C$187)</f>
        <v>雷托雷托拉可莫圣代</v>
      </c>
      <c r="J197" s="765" t="s">
        <v>287</v>
      </c>
      <c r="K197" s="145" t="str">
        <f>HYPERLINK("[牧场甜心.xlsx]产品!B187",产品!$C$187)</f>
        <v>雷托雷托拉可莫圣代</v>
      </c>
      <c r="L197" s="145" t="str">
        <f>HYPERLINK("[牧场甜心.xlsx]产品!B177",产品!$C$177)</f>
        <v>鲷鱼烧</v>
      </c>
      <c r="M197" s="145" t="str">
        <f>HYPERLINK("[牧场甜心.xlsx]产品!B284",产品!$C$284)</f>
        <v>奥佩冈特之花</v>
      </c>
      <c r="N197" s="316"/>
      <c r="O197" s="737">
        <v>0.95</v>
      </c>
      <c r="P197" s="737">
        <v>0.99</v>
      </c>
      <c r="Q197" s="737">
        <v>0.99</v>
      </c>
      <c r="R197" s="332">
        <v>3750</v>
      </c>
      <c r="S197" s="332">
        <v>7500</v>
      </c>
      <c r="T197" s="312">
        <f t="shared" ref="T197:T260" si="15">COUNTIF(K197:M197,"*")</f>
        <v>3</v>
      </c>
      <c r="U197" s="312">
        <v>5142</v>
      </c>
      <c r="V197" s="312">
        <f t="shared" si="14"/>
        <v>2358</v>
      </c>
      <c r="W197" s="332">
        <f t="shared" si="12"/>
        <v>-1392</v>
      </c>
      <c r="X197" s="773">
        <f t="shared" si="13"/>
        <v>0.6288</v>
      </c>
      <c r="Y197" s="312">
        <v>651</v>
      </c>
      <c r="Z197" s="332">
        <v>478</v>
      </c>
      <c r="AA197" s="313">
        <v>46</v>
      </c>
      <c r="AB197" s="781" t="s">
        <v>642</v>
      </c>
      <c r="AC197" s="353" t="s">
        <v>837</v>
      </c>
      <c r="AD197" s="353"/>
      <c r="AE197" s="353"/>
    </row>
    <row r="198" spans="1:31">
      <c r="A198" s="304" t="s">
        <v>768</v>
      </c>
      <c r="B198" s="167" t="str">
        <f>HYPERLINK("[牧场甜心.xlsx]产品!C198",产品!$C$198)</f>
        <v>黄金果冻</v>
      </c>
      <c r="C198" s="167" t="s">
        <v>968</v>
      </c>
      <c r="D198" s="315" t="s">
        <v>285</v>
      </c>
      <c r="E198" s="316" t="s">
        <v>14</v>
      </c>
      <c r="F198" s="316"/>
      <c r="G198" s="316"/>
      <c r="H198" s="316"/>
      <c r="I198" s="764" t="str">
        <f>HYPERLINK("[牧场甜心.xlsx]产品!B188",产品!$C$188)</f>
        <v>奥佩冈特果冻</v>
      </c>
      <c r="J198" s="765" t="s">
        <v>287</v>
      </c>
      <c r="K198" s="145" t="str">
        <f>HYPERLINK("[牧场甜心.xlsx]产品!B83",产品!$C$83)</f>
        <v>海洋黄金牛奶</v>
      </c>
      <c r="L198" s="145" t="str">
        <f>HYPERLINK("[牧场甜心.xlsx]产品!B188",产品!$C$188)</f>
        <v>奥佩冈特果冻</v>
      </c>
      <c r="M198" s="145" t="str">
        <f>HYPERLINK("[牧场甜心.xlsx]产品!B281",产品!$C$281)</f>
        <v>龙瞳</v>
      </c>
      <c r="N198" s="316" t="s">
        <v>105</v>
      </c>
      <c r="O198" s="737">
        <v>0.7</v>
      </c>
      <c r="P198" s="737">
        <v>0.8</v>
      </c>
      <c r="Q198" s="737">
        <v>0.99</v>
      </c>
      <c r="R198" s="332">
        <v>3852</v>
      </c>
      <c r="S198" s="332">
        <v>7704</v>
      </c>
      <c r="T198" s="312">
        <f t="shared" si="15"/>
        <v>3</v>
      </c>
      <c r="U198" s="312">
        <v>5399</v>
      </c>
      <c r="V198" s="312">
        <f t="shared" si="14"/>
        <v>2305</v>
      </c>
      <c r="W198" s="332">
        <f t="shared" si="12"/>
        <v>-1547</v>
      </c>
      <c r="X198" s="773">
        <f t="shared" si="13"/>
        <v>0.598390446521288</v>
      </c>
      <c r="Y198" s="312">
        <v>671</v>
      </c>
      <c r="Z198" s="332">
        <v>478</v>
      </c>
      <c r="AA198" s="313">
        <v>42</v>
      </c>
      <c r="AB198" s="781" t="s">
        <v>642</v>
      </c>
      <c r="AC198" s="353"/>
      <c r="AD198" s="353"/>
      <c r="AE198" s="353"/>
    </row>
    <row r="199" spans="1:31">
      <c r="A199" s="304" t="s">
        <v>697</v>
      </c>
      <c r="B199" s="167" t="str">
        <f>HYPERLINK("[牧场甜心.xlsx]产品!C199",产品!$C$199)</f>
        <v>圣女的冰激凌</v>
      </c>
      <c r="C199" s="167" t="s">
        <v>957</v>
      </c>
      <c r="D199" s="315" t="s">
        <v>285</v>
      </c>
      <c r="E199" s="316"/>
      <c r="F199" s="316" t="s">
        <v>14</v>
      </c>
      <c r="G199" s="316"/>
      <c r="H199" s="316"/>
      <c r="I199" s="764" t="str">
        <f>HYPERLINK("[牧场甜心.xlsx]产品!B189",产品!$C$189)</f>
        <v>公主冰激凌</v>
      </c>
      <c r="J199" s="765" t="s">
        <v>287</v>
      </c>
      <c r="K199" s="145" t="str">
        <f>HYPERLINK("[牧场甜心.xlsx]产品!B189",产品!$C$189)</f>
        <v>公主冰激凌</v>
      </c>
      <c r="L199" s="145" t="str">
        <f>HYPERLINK("[牧场甜心.xlsx]产品!B189",产品!$C$189)</f>
        <v>公主冰激凌</v>
      </c>
      <c r="M199" s="145" t="str">
        <f>HYPERLINK("[牧场甜心.xlsx]产品!B274",产品!$C$274)</f>
        <v>雷托雷托牧场的油</v>
      </c>
      <c r="N199" s="316"/>
      <c r="O199" s="737">
        <v>0.9</v>
      </c>
      <c r="P199" s="737">
        <v>0.99</v>
      </c>
      <c r="Q199" s="737">
        <v>0.99</v>
      </c>
      <c r="R199" s="332">
        <v>3383</v>
      </c>
      <c r="S199" s="332">
        <v>6766</v>
      </c>
      <c r="T199" s="312">
        <f t="shared" si="15"/>
        <v>3</v>
      </c>
      <c r="U199" s="312">
        <v>5798</v>
      </c>
      <c r="V199" s="312">
        <f t="shared" si="14"/>
        <v>968</v>
      </c>
      <c r="W199" s="332">
        <f t="shared" si="12"/>
        <v>-2415</v>
      </c>
      <c r="X199" s="773">
        <f t="shared" si="13"/>
        <v>0.286136565178835</v>
      </c>
      <c r="Y199" s="312">
        <v>702</v>
      </c>
      <c r="Z199" s="332">
        <v>441</v>
      </c>
      <c r="AA199" s="313">
        <v>45</v>
      </c>
      <c r="AB199" s="781" t="s">
        <v>642</v>
      </c>
      <c r="AC199" s="353"/>
      <c r="AD199" s="353"/>
      <c r="AE199" s="353"/>
    </row>
    <row r="200" spans="1:31">
      <c r="A200" s="304" t="s">
        <v>802</v>
      </c>
      <c r="B200" s="167" t="str">
        <f>HYPERLINK("[牧场甜心.xlsx]产品!C200",产品!$C$200)</f>
        <v>女神的草莓蛋糕</v>
      </c>
      <c r="C200" s="167" t="s">
        <v>998</v>
      </c>
      <c r="D200" s="315" t="s">
        <v>285</v>
      </c>
      <c r="E200" s="316"/>
      <c r="F200" s="316"/>
      <c r="G200" s="316" t="s">
        <v>14</v>
      </c>
      <c r="H200" s="316" t="s">
        <v>14</v>
      </c>
      <c r="I200" s="764" t="str">
        <f>HYPERLINK("[牧场甜心.xlsx]产品!B190",产品!$C$190)</f>
        <v>公主蛋糕</v>
      </c>
      <c r="J200" s="765" t="s">
        <v>287</v>
      </c>
      <c r="K200" s="145" t="str">
        <f>HYPERLINK("[牧场甜心.xlsx]产品!B179",产品!$C$179)</f>
        <v>女神之蜜</v>
      </c>
      <c r="L200" s="145" t="str">
        <f>HYPERLINK("[牧场甜心.xlsx]产品!B182",产品!$C$182)</f>
        <v>月牙萩饼</v>
      </c>
      <c r="M200" s="145" t="str">
        <f>HYPERLINK("[牧场甜心.xlsx]产品!B190",产品!$C$190)</f>
        <v>公主蛋糕</v>
      </c>
      <c r="N200" s="316" t="s">
        <v>109</v>
      </c>
      <c r="O200" s="737">
        <v>0.95</v>
      </c>
      <c r="P200" s="737">
        <v>0.99</v>
      </c>
      <c r="Q200" s="737">
        <v>0.99</v>
      </c>
      <c r="R200" s="332">
        <v>6500</v>
      </c>
      <c r="S200" s="332">
        <v>9999</v>
      </c>
      <c r="T200" s="312">
        <f t="shared" si="15"/>
        <v>3</v>
      </c>
      <c r="U200" s="312">
        <v>7472</v>
      </c>
      <c r="V200" s="312">
        <f t="shared" si="14"/>
        <v>2527</v>
      </c>
      <c r="W200" s="332">
        <f t="shared" si="12"/>
        <v>-3973</v>
      </c>
      <c r="X200" s="773">
        <f t="shared" si="13"/>
        <v>0.388769230769231</v>
      </c>
      <c r="Y200" s="312">
        <v>594</v>
      </c>
      <c r="Z200" s="332">
        <v>367</v>
      </c>
      <c r="AA200" s="313">
        <v>50</v>
      </c>
      <c r="AB200" s="781" t="s">
        <v>794</v>
      </c>
      <c r="AC200" s="353"/>
      <c r="AD200" s="353"/>
      <c r="AE200" s="353"/>
    </row>
    <row r="201" spans="1:31">
      <c r="A201" s="304" t="s">
        <v>786</v>
      </c>
      <c r="B201" s="167" t="str">
        <f>HYPERLINK("[牧场甜心.xlsx]产品!C201",产品!$C$201)</f>
        <v>王子布丁</v>
      </c>
      <c r="C201" s="167" t="s">
        <v>979</v>
      </c>
      <c r="D201" s="315" t="s">
        <v>285</v>
      </c>
      <c r="E201" s="316"/>
      <c r="F201" s="316"/>
      <c r="G201" s="316"/>
      <c r="H201" s="316"/>
      <c r="I201" s="764" t="str">
        <f>HYPERLINK("[牧场甜心.xlsx]产品!B191",产品!$C$191)</f>
        <v>公主布丁</v>
      </c>
      <c r="J201" s="765" t="s">
        <v>287</v>
      </c>
      <c r="K201" s="145" t="str">
        <f>HYPERLINK("[牧场甜心.xlsx]产品!B191",产品!$C$191)</f>
        <v>公主布丁</v>
      </c>
      <c r="L201" s="145" t="str">
        <f>HYPERLINK("[牧场甜心.xlsx]产品!B191",产品!$C$191)</f>
        <v>公主布丁</v>
      </c>
      <c r="M201" s="145" t="str">
        <f>HYPERLINK("[牧场甜心.xlsx]产品!B191",产品!$C$191)</f>
        <v>公主布丁</v>
      </c>
      <c r="N201" s="316" t="s">
        <v>87</v>
      </c>
      <c r="O201" s="737">
        <v>0.8</v>
      </c>
      <c r="P201" s="737">
        <v>0.9</v>
      </c>
      <c r="Q201" s="737">
        <v>0.9</v>
      </c>
      <c r="R201" s="332">
        <v>3666</v>
      </c>
      <c r="S201" s="332">
        <v>7332</v>
      </c>
      <c r="T201" s="312">
        <f t="shared" si="15"/>
        <v>3</v>
      </c>
      <c r="U201" s="312">
        <v>8619</v>
      </c>
      <c r="V201" s="312">
        <f t="shared" si="14"/>
        <v>-1287</v>
      </c>
      <c r="W201" s="332">
        <f t="shared" si="12"/>
        <v>-4953</v>
      </c>
      <c r="X201" s="773">
        <f t="shared" si="13"/>
        <v>-0.351063829787234</v>
      </c>
      <c r="Y201" s="312">
        <v>628</v>
      </c>
      <c r="Z201" s="332">
        <v>365</v>
      </c>
      <c r="AA201" s="313">
        <v>40</v>
      </c>
      <c r="AB201" s="781" t="s">
        <v>642</v>
      </c>
      <c r="AC201" s="353"/>
      <c r="AD201" s="353"/>
      <c r="AE201" s="353"/>
    </row>
    <row r="202" ht="22.5" spans="1:31">
      <c r="A202" s="787" t="s">
        <v>787</v>
      </c>
      <c r="B202" s="172" t="str">
        <f>HYPERLINK("[牧场甜心.xlsx]产品!C202",产品!$C$202)</f>
        <v>女神的水果慕斯</v>
      </c>
      <c r="C202" s="171" t="s">
        <v>837</v>
      </c>
      <c r="D202" s="554" t="s">
        <v>285</v>
      </c>
      <c r="E202" s="758"/>
      <c r="F202" s="758" t="s">
        <v>14</v>
      </c>
      <c r="G202" s="758"/>
      <c r="H202" s="758" t="s">
        <v>14</v>
      </c>
      <c r="I202" s="788" t="str">
        <f>HYPERLINK("[牧场甜心.xlsx]产品!B197",产品!$C$197)</f>
        <v>圣女的水果冰糕</v>
      </c>
      <c r="J202" s="789" t="s">
        <v>287</v>
      </c>
      <c r="K202" s="162" t="str">
        <f>HYPERLINK("[牧场甜心.xlsx]产品!B184",产品!$C$184)</f>
        <v>蜜花年轮蛋糕</v>
      </c>
      <c r="L202" s="162" t="str">
        <f>HYPERLINK("[牧场甜心.xlsx]产品!B293",产品!$C$293)</f>
        <v>雷托雷托优选</v>
      </c>
      <c r="M202" s="162" t="str">
        <f>HYPERLINK("[牧场甜心.xlsx]产品!B192",产品!$C$192)</f>
        <v>公主牛奶派</v>
      </c>
      <c r="N202" s="758" t="s">
        <v>35</v>
      </c>
      <c r="O202" s="761">
        <v>0.5</v>
      </c>
      <c r="P202" s="761">
        <v>0.6</v>
      </c>
      <c r="Q202" s="761">
        <v>0.8</v>
      </c>
      <c r="R202" s="560">
        <v>5555</v>
      </c>
      <c r="S202" s="560">
        <v>9999</v>
      </c>
      <c r="T202" s="770">
        <f t="shared" si="15"/>
        <v>3</v>
      </c>
      <c r="U202" s="770">
        <v>10182</v>
      </c>
      <c r="V202" s="770">
        <f t="shared" si="14"/>
        <v>-183</v>
      </c>
      <c r="W202" s="560">
        <f t="shared" si="12"/>
        <v>-5738</v>
      </c>
      <c r="X202" s="800">
        <f t="shared" si="13"/>
        <v>-0.0329432943294329</v>
      </c>
      <c r="Y202" s="770">
        <v>612</v>
      </c>
      <c r="Z202" s="560">
        <v>362</v>
      </c>
      <c r="AA202" s="776">
        <v>43</v>
      </c>
      <c r="AB202" s="805" t="s">
        <v>794</v>
      </c>
      <c r="AC202" s="806"/>
      <c r="AD202" s="806"/>
      <c r="AE202" s="806"/>
    </row>
    <row r="203" ht="22.5" spans="1:31">
      <c r="A203" s="561" t="s">
        <v>665</v>
      </c>
      <c r="B203" s="174" t="str">
        <f>HYPERLINK("[牧场甜心.xlsx]产品!C203",产品!$C$203)</f>
        <v>伊什沃尔德面粉</v>
      </c>
      <c r="C203" s="173" t="s">
        <v>682</v>
      </c>
      <c r="D203" s="310" t="s">
        <v>252</v>
      </c>
      <c r="E203" s="728"/>
      <c r="F203" s="728"/>
      <c r="G203" s="728"/>
      <c r="H203" s="728"/>
      <c r="I203" s="790" t="s">
        <v>649</v>
      </c>
      <c r="J203" s="791" t="s">
        <v>287</v>
      </c>
      <c r="K203" s="165" t="str">
        <f>HYPERLINK("[牧场甜心.xlsx]产品!B214",产品!$C$214)</f>
        <v>法希米亚草</v>
      </c>
      <c r="L203" s="166" t="s">
        <v>287</v>
      </c>
      <c r="M203" s="166" t="s">
        <v>287</v>
      </c>
      <c r="N203" s="310"/>
      <c r="O203" s="734">
        <v>0.75</v>
      </c>
      <c r="P203" s="734">
        <v>0.85</v>
      </c>
      <c r="Q203" s="734">
        <v>0.85</v>
      </c>
      <c r="R203" s="562">
        <v>2</v>
      </c>
      <c r="S203" s="562">
        <v>4</v>
      </c>
      <c r="T203" s="307">
        <f t="shared" si="15"/>
        <v>3</v>
      </c>
      <c r="U203" s="307">
        <v>6</v>
      </c>
      <c r="V203" s="307">
        <f t="shared" si="14"/>
        <v>-2</v>
      </c>
      <c r="W203" s="562">
        <f t="shared" si="12"/>
        <v>-4</v>
      </c>
      <c r="X203" s="801">
        <f t="shared" si="13"/>
        <v>-1</v>
      </c>
      <c r="Y203" s="307">
        <v>6</v>
      </c>
      <c r="Z203" s="562">
        <v>1</v>
      </c>
      <c r="AA203" s="308">
        <v>2</v>
      </c>
      <c r="AB203" s="807" t="s">
        <v>614</v>
      </c>
      <c r="AC203" s="808" t="s">
        <v>683</v>
      </c>
      <c r="AD203" s="808" t="s">
        <v>684</v>
      </c>
      <c r="AE203" s="808"/>
    </row>
    <row r="204" spans="1:31">
      <c r="A204" s="280" t="s">
        <v>620</v>
      </c>
      <c r="B204" s="175" t="str">
        <f>HYPERLINK("[牧场甜心.xlsx]产品!C204",产品!$C$204)</f>
        <v>王国之油</v>
      </c>
      <c r="C204" s="175" t="s">
        <v>395</v>
      </c>
      <c r="D204" s="315" t="s">
        <v>252</v>
      </c>
      <c r="E204" s="316"/>
      <c r="F204" s="316"/>
      <c r="G204" s="316"/>
      <c r="H204" s="316"/>
      <c r="I204" s="792" t="s">
        <v>649</v>
      </c>
      <c r="J204" s="793" t="s">
        <v>287</v>
      </c>
      <c r="K204" s="145" t="str">
        <f>HYPERLINK("[牧场甜心.xlsx]产品!B224",产品!$C$224)</f>
        <v>伊什沃尔德马油</v>
      </c>
      <c r="L204" s="146" t="s">
        <v>287</v>
      </c>
      <c r="M204" s="146" t="s">
        <v>287</v>
      </c>
      <c r="N204" s="315"/>
      <c r="O204" s="737">
        <v>0.7</v>
      </c>
      <c r="P204" s="737">
        <v>0.8</v>
      </c>
      <c r="Q204" s="737">
        <v>0.8</v>
      </c>
      <c r="R204" s="327">
        <v>2</v>
      </c>
      <c r="S204" s="327">
        <v>4</v>
      </c>
      <c r="T204" s="312">
        <f t="shared" si="15"/>
        <v>3</v>
      </c>
      <c r="U204" s="312">
        <v>6</v>
      </c>
      <c r="V204" s="312">
        <f t="shared" si="14"/>
        <v>-2</v>
      </c>
      <c r="W204" s="327">
        <f t="shared" si="12"/>
        <v>-4</v>
      </c>
      <c r="X204" s="802">
        <f t="shared" si="13"/>
        <v>-1</v>
      </c>
      <c r="Y204" s="312">
        <v>6</v>
      </c>
      <c r="Z204" s="327">
        <v>1</v>
      </c>
      <c r="AA204" s="313">
        <v>1</v>
      </c>
      <c r="AB204" s="809" t="s">
        <v>614</v>
      </c>
      <c r="AC204" s="346" t="s">
        <v>677</v>
      </c>
      <c r="AD204" s="346"/>
      <c r="AE204" s="347"/>
    </row>
    <row r="205" spans="1:31">
      <c r="A205" s="280" t="s">
        <v>658</v>
      </c>
      <c r="B205" s="175" t="str">
        <f>HYPERLINK("[牧场甜心.xlsx]产品!C205",产品!$C$205)</f>
        <v>原野的绿色香草</v>
      </c>
      <c r="C205" s="175" t="s">
        <v>647</v>
      </c>
      <c r="D205" s="315" t="s">
        <v>252</v>
      </c>
      <c r="E205" s="316" t="s">
        <v>14</v>
      </c>
      <c r="F205" s="316"/>
      <c r="G205" s="316"/>
      <c r="H205" s="316"/>
      <c r="I205" s="792" t="str">
        <f>HYPERLINK("[牧场甜心.xlsx]地图!A2",地图!$B$2)</f>
        <v>初始平原</v>
      </c>
      <c r="J205" s="793" t="s">
        <v>287</v>
      </c>
      <c r="K205" s="145" t="str">
        <f>HYPERLINK("[牧场甜心.xlsx]产品!B214",产品!$C$214)</f>
        <v>法希米亚草</v>
      </c>
      <c r="L205" s="145" t="s">
        <v>287</v>
      </c>
      <c r="M205" s="146" t="s">
        <v>287</v>
      </c>
      <c r="N205" s="316" t="s">
        <v>102</v>
      </c>
      <c r="O205" s="737">
        <v>0.5</v>
      </c>
      <c r="P205" s="737">
        <v>0.6</v>
      </c>
      <c r="Q205" s="737">
        <v>0.8</v>
      </c>
      <c r="R205" s="327">
        <v>2</v>
      </c>
      <c r="S205" s="327">
        <v>4</v>
      </c>
      <c r="T205" s="312">
        <f t="shared" si="15"/>
        <v>3</v>
      </c>
      <c r="U205" s="312">
        <v>6</v>
      </c>
      <c r="V205" s="312">
        <f t="shared" si="14"/>
        <v>-2</v>
      </c>
      <c r="W205" s="327">
        <f t="shared" si="12"/>
        <v>-4</v>
      </c>
      <c r="X205" s="802">
        <f t="shared" si="13"/>
        <v>-1</v>
      </c>
      <c r="Y205" s="312">
        <v>7</v>
      </c>
      <c r="Z205" s="327">
        <v>2</v>
      </c>
      <c r="AA205" s="313">
        <v>1</v>
      </c>
      <c r="AB205" s="809" t="s">
        <v>614</v>
      </c>
      <c r="AC205" s="346" t="s">
        <v>656</v>
      </c>
      <c r="AD205" s="347" t="s">
        <v>660</v>
      </c>
      <c r="AE205" s="347"/>
    </row>
    <row r="206" spans="1:31">
      <c r="A206" s="280" t="s">
        <v>645</v>
      </c>
      <c r="B206" s="175" t="str">
        <f>HYPERLINK("[牧场甜心.xlsx]产品!C206",产品!$C$206)</f>
        <v>伊什沃尔德茶叶</v>
      </c>
      <c r="C206" s="175" t="s">
        <v>646</v>
      </c>
      <c r="D206" s="315" t="s">
        <v>252</v>
      </c>
      <c r="E206" s="316" t="s">
        <v>14</v>
      </c>
      <c r="F206" s="316"/>
      <c r="G206" s="316"/>
      <c r="H206" s="316"/>
      <c r="I206" s="792" t="s">
        <v>1075</v>
      </c>
      <c r="J206" s="793" t="str">
        <f>HYPERLINK("[牧场甜心.xlsx]地图!A2",地图!$B$2)</f>
        <v>初始平原</v>
      </c>
      <c r="K206" s="145" t="str">
        <f>HYPERLINK("[牧场甜心.xlsx]产品!B107",产品!$C$107)</f>
        <v>晨摘的粗茶</v>
      </c>
      <c r="L206" s="145" t="s">
        <v>287</v>
      </c>
      <c r="M206" s="146" t="s">
        <v>287</v>
      </c>
      <c r="N206" s="316"/>
      <c r="O206" s="737">
        <v>0.45</v>
      </c>
      <c r="P206" s="737">
        <v>0.55</v>
      </c>
      <c r="Q206" s="737">
        <v>0.75</v>
      </c>
      <c r="R206" s="327">
        <v>2</v>
      </c>
      <c r="S206" s="327">
        <v>4</v>
      </c>
      <c r="T206" s="312">
        <f t="shared" si="15"/>
        <v>3</v>
      </c>
      <c r="U206" s="312">
        <v>8</v>
      </c>
      <c r="V206" s="312">
        <f t="shared" si="14"/>
        <v>-4</v>
      </c>
      <c r="W206" s="327">
        <f t="shared" si="12"/>
        <v>-6</v>
      </c>
      <c r="X206" s="802">
        <f t="shared" si="13"/>
        <v>-2</v>
      </c>
      <c r="Y206" s="312">
        <v>9</v>
      </c>
      <c r="Z206" s="327">
        <v>2</v>
      </c>
      <c r="AA206" s="313">
        <v>1</v>
      </c>
      <c r="AB206" s="809" t="s">
        <v>614</v>
      </c>
      <c r="AC206" s="346" t="s">
        <v>632</v>
      </c>
      <c r="AD206" s="347"/>
      <c r="AE206" s="347"/>
    </row>
    <row r="207" spans="1:31">
      <c r="A207" s="280" t="s">
        <v>630</v>
      </c>
      <c r="B207" s="175" t="str">
        <f>HYPERLINK("[牧场甜心.xlsx]产品!C207",产品!$C$207)</f>
        <v>海洋菜园的当季蔬菜</v>
      </c>
      <c r="C207" s="175" t="s">
        <v>631</v>
      </c>
      <c r="D207" s="315" t="s">
        <v>252</v>
      </c>
      <c r="E207" s="316"/>
      <c r="F207" s="316"/>
      <c r="G207" s="316"/>
      <c r="H207" s="316"/>
      <c r="I207" s="792" t="s">
        <v>649</v>
      </c>
      <c r="J207" s="793" t="s">
        <v>287</v>
      </c>
      <c r="K207" s="145" t="str">
        <f>HYPERLINK("[牧场甜心.xlsx]产品!B104",产品!$C$104)</f>
        <v>小青苹果</v>
      </c>
      <c r="L207" s="146" t="str">
        <f>HYPERLINK("[牧场甜心.xlsx]产品!B205",产品!$C$205)</f>
        <v>原野的绿色香草</v>
      </c>
      <c r="M207" s="146" t="str">
        <f>HYPERLINK("[牧场甜心.xlsx]产品!B214",产品!$C$214)</f>
        <v>法希米亚草</v>
      </c>
      <c r="N207" s="315" t="s">
        <v>102</v>
      </c>
      <c r="O207" s="737">
        <v>0.65</v>
      </c>
      <c r="P207" s="737">
        <v>0.75</v>
      </c>
      <c r="Q207" s="737">
        <v>0.75</v>
      </c>
      <c r="R207" s="327">
        <v>2</v>
      </c>
      <c r="S207" s="327">
        <v>4</v>
      </c>
      <c r="T207" s="312">
        <f t="shared" si="15"/>
        <v>3</v>
      </c>
      <c r="U207" s="312">
        <v>12</v>
      </c>
      <c r="V207" s="312">
        <f t="shared" si="14"/>
        <v>-8</v>
      </c>
      <c r="W207" s="327">
        <f t="shared" si="12"/>
        <v>-10</v>
      </c>
      <c r="X207" s="802">
        <f t="shared" si="13"/>
        <v>-4</v>
      </c>
      <c r="Y207" s="312">
        <v>8</v>
      </c>
      <c r="Z207" s="327">
        <v>1</v>
      </c>
      <c r="AA207" s="313">
        <v>2</v>
      </c>
      <c r="AB207" s="809" t="s">
        <v>614</v>
      </c>
      <c r="AC207" s="346" t="s">
        <v>650</v>
      </c>
      <c r="AD207" s="347" t="s">
        <v>651</v>
      </c>
      <c r="AE207" s="347"/>
    </row>
    <row r="208" spans="1:31">
      <c r="A208" s="280" t="s">
        <v>674</v>
      </c>
      <c r="B208" s="175" t="str">
        <f>HYPERLINK("[牧场甜心.xlsx]产品!C208",产品!$C$208)</f>
        <v>夏鱼</v>
      </c>
      <c r="C208" s="175" t="s">
        <v>617</v>
      </c>
      <c r="D208" s="315" t="s">
        <v>252</v>
      </c>
      <c r="E208" s="316"/>
      <c r="F208" s="316" t="s">
        <v>14</v>
      </c>
      <c r="G208" s="316"/>
      <c r="H208" s="316"/>
      <c r="I208" s="792" t="str">
        <f>HYPERLINK("[牧场甜心.xlsx]地图!A12",地图!$B$12)</f>
        <v>初始森林</v>
      </c>
      <c r="J208" s="793" t="s">
        <v>287</v>
      </c>
      <c r="K208" s="145" t="str">
        <f>HYPERLINK("[牧场甜心.xlsx]产品!B8",产品!$C$8)</f>
        <v>夏鱼串烧</v>
      </c>
      <c r="L208" s="145" t="s">
        <v>287</v>
      </c>
      <c r="M208" s="146" t="s">
        <v>287</v>
      </c>
      <c r="N208" s="316" t="s">
        <v>87</v>
      </c>
      <c r="O208" s="737">
        <v>0.85</v>
      </c>
      <c r="P208" s="737">
        <v>0.95</v>
      </c>
      <c r="Q208" s="737">
        <v>0.99</v>
      </c>
      <c r="R208" s="327">
        <v>4</v>
      </c>
      <c r="S208" s="327">
        <v>8</v>
      </c>
      <c r="T208" s="312">
        <f t="shared" si="15"/>
        <v>3</v>
      </c>
      <c r="U208" s="312">
        <v>8</v>
      </c>
      <c r="V208" s="312">
        <f t="shared" si="14"/>
        <v>0</v>
      </c>
      <c r="W208" s="327">
        <f t="shared" si="12"/>
        <v>-4</v>
      </c>
      <c r="X208" s="802">
        <f t="shared" si="13"/>
        <v>0</v>
      </c>
      <c r="Y208" s="312">
        <v>12</v>
      </c>
      <c r="Z208" s="327">
        <v>2</v>
      </c>
      <c r="AA208" s="313">
        <v>1</v>
      </c>
      <c r="AB208" s="809" t="s">
        <v>642</v>
      </c>
      <c r="AC208" s="347" t="s">
        <v>675</v>
      </c>
      <c r="AD208" s="347" t="s">
        <v>676</v>
      </c>
      <c r="AE208" s="347"/>
    </row>
    <row r="209" spans="1:31">
      <c r="A209" s="280" t="s">
        <v>661</v>
      </c>
      <c r="B209" s="175" t="str">
        <f>HYPERLINK("[牧场甜心.xlsx]产品!C209",产品!$C$209)</f>
        <v>山中的王国菌菇</v>
      </c>
      <c r="C209" s="175" t="s">
        <v>662</v>
      </c>
      <c r="D209" s="315" t="s">
        <v>252</v>
      </c>
      <c r="E209" s="316"/>
      <c r="F209" s="316"/>
      <c r="G209" s="316" t="s">
        <v>14</v>
      </c>
      <c r="H209" s="316"/>
      <c r="I209" s="792" t="str">
        <f>HYPERLINK("[牧场甜心.xlsx]地图!A22",地图!$B$22)</f>
        <v>初始之山</v>
      </c>
      <c r="J209" s="793" t="s">
        <v>287</v>
      </c>
      <c r="K209" s="145" t="str">
        <f>HYPERLINK("[牧场甜心.xlsx]产品!B11",产品!$C$11)</f>
        <v>探索者的烤菌菇</v>
      </c>
      <c r="L209" s="145" t="s">
        <v>287</v>
      </c>
      <c r="M209" s="146" t="s">
        <v>287</v>
      </c>
      <c r="N209" s="315" t="s">
        <v>91</v>
      </c>
      <c r="O209" s="737">
        <v>0.4</v>
      </c>
      <c r="P209" s="737">
        <v>0.5</v>
      </c>
      <c r="Q209" s="737">
        <v>0.7</v>
      </c>
      <c r="R209" s="327">
        <v>2</v>
      </c>
      <c r="S209" s="327">
        <v>4</v>
      </c>
      <c r="T209" s="312">
        <f t="shared" si="15"/>
        <v>3</v>
      </c>
      <c r="U209" s="312">
        <v>7</v>
      </c>
      <c r="V209" s="312">
        <f t="shared" si="14"/>
        <v>-3</v>
      </c>
      <c r="W209" s="327">
        <f t="shared" si="12"/>
        <v>-5</v>
      </c>
      <c r="X209" s="802">
        <f t="shared" si="13"/>
        <v>-1.5</v>
      </c>
      <c r="Y209" s="312">
        <v>7</v>
      </c>
      <c r="Z209" s="327">
        <v>2</v>
      </c>
      <c r="AA209" s="313">
        <v>1</v>
      </c>
      <c r="AB209" s="809" t="s">
        <v>614</v>
      </c>
      <c r="AC209" s="346" t="s">
        <v>663</v>
      </c>
      <c r="AD209" s="347"/>
      <c r="AE209" s="347"/>
    </row>
    <row r="210" spans="1:31">
      <c r="A210" s="280" t="s">
        <v>679</v>
      </c>
      <c r="B210" s="175" t="str">
        <f>HYPERLINK("[牧场甜心.xlsx]产品!C210",产品!$C$210)</f>
        <v>果冻怪的体液</v>
      </c>
      <c r="C210" s="175" t="s">
        <v>424</v>
      </c>
      <c r="D210" s="315" t="s">
        <v>252</v>
      </c>
      <c r="E210" s="316"/>
      <c r="F210" s="316"/>
      <c r="G210" s="316"/>
      <c r="H210" s="316"/>
      <c r="I210" s="792" t="str">
        <f>HYPERLINK("[牧场甜心.xlsx]地图!A32",地图!$B$32)</f>
        <v>水色之塔　―序―</v>
      </c>
      <c r="J210" s="793" t="str">
        <f>HYPERLINK("[牧场甜心.xlsx]动物!A83",动物!$B$83)</f>
        <v>小果冻怪</v>
      </c>
      <c r="K210" s="145" t="str">
        <f>HYPERLINK("[牧场甜心.xlsx]产品!B212",产品!$C$212)</f>
        <v>厨余垃圾</v>
      </c>
      <c r="L210" s="145" t="str">
        <f>HYPERLINK("[牧场甜心.xlsx]产品!B212",产品!$C$212)</f>
        <v>厨余垃圾</v>
      </c>
      <c r="M210" s="145" t="str">
        <f>HYPERLINK("[牧场甜心.xlsx]产品!B212",产品!$C$212)</f>
        <v>厨余垃圾</v>
      </c>
      <c r="N210" s="316" t="s">
        <v>102</v>
      </c>
      <c r="O210" s="737">
        <v>0.3</v>
      </c>
      <c r="P210" s="737">
        <v>0.4</v>
      </c>
      <c r="Q210" s="737">
        <v>0.4</v>
      </c>
      <c r="R210" s="327">
        <v>2</v>
      </c>
      <c r="S210" s="327">
        <v>4</v>
      </c>
      <c r="T210" s="312">
        <f t="shared" si="15"/>
        <v>3</v>
      </c>
      <c r="U210" s="312">
        <v>9</v>
      </c>
      <c r="V210" s="312">
        <f t="shared" si="14"/>
        <v>-5</v>
      </c>
      <c r="W210" s="327">
        <f t="shared" si="12"/>
        <v>-7</v>
      </c>
      <c r="X210" s="802">
        <f t="shared" si="13"/>
        <v>-2.5</v>
      </c>
      <c r="Y210" s="312">
        <v>6</v>
      </c>
      <c r="Z210" s="327">
        <v>1</v>
      </c>
      <c r="AA210" s="313">
        <v>1</v>
      </c>
      <c r="AB210" s="809" t="s">
        <v>614</v>
      </c>
      <c r="AC210" s="347" t="s">
        <v>681</v>
      </c>
      <c r="AD210" s="347"/>
      <c r="AE210" s="347"/>
    </row>
    <row r="211" spans="1:31">
      <c r="A211" s="280" t="s">
        <v>759</v>
      </c>
      <c r="B211" s="175" t="str">
        <f>HYPERLINK("[牧场甜心.xlsx]产品!C211",产品!$C$211)</f>
        <v>魔物的皮</v>
      </c>
      <c r="C211" s="175" t="s">
        <v>624</v>
      </c>
      <c r="D211" s="315" t="s">
        <v>252</v>
      </c>
      <c r="E211" s="316"/>
      <c r="F211" s="316"/>
      <c r="G211" s="316"/>
      <c r="H211" s="316"/>
      <c r="I211" s="792" t="str">
        <f>HYPERLINK("[牧场甜心.xlsx]地图!A32",地图!$B$32)</f>
        <v>水色之塔　―序―</v>
      </c>
      <c r="J211" s="793" t="s">
        <v>287</v>
      </c>
      <c r="K211" s="145" t="str">
        <f>HYPERLINK("[牧场甜心.xlsx]产品!B210",产品!$C$210)</f>
        <v>果冻怪的体液</v>
      </c>
      <c r="L211" s="145" t="str">
        <f>HYPERLINK("[牧场甜心.xlsx]产品!B213",产品!$C$213)</f>
        <v>伊什沃尔德木材</v>
      </c>
      <c r="M211" s="146" t="s">
        <v>287</v>
      </c>
      <c r="N211" s="316" t="s">
        <v>102</v>
      </c>
      <c r="O211" s="737">
        <v>0.35</v>
      </c>
      <c r="P211" s="737">
        <v>0.45</v>
      </c>
      <c r="Q211" s="737">
        <v>0.45</v>
      </c>
      <c r="R211" s="327">
        <v>3</v>
      </c>
      <c r="S211" s="327">
        <v>6</v>
      </c>
      <c r="T211" s="312">
        <f t="shared" si="15"/>
        <v>3</v>
      </c>
      <c r="U211" s="312">
        <v>8</v>
      </c>
      <c r="V211" s="312">
        <f t="shared" si="14"/>
        <v>-2</v>
      </c>
      <c r="W211" s="327">
        <f t="shared" si="12"/>
        <v>-5</v>
      </c>
      <c r="X211" s="802">
        <f t="shared" si="13"/>
        <v>-0.666666666666667</v>
      </c>
      <c r="Y211" s="312">
        <v>4</v>
      </c>
      <c r="Z211" s="327">
        <v>2</v>
      </c>
      <c r="AA211" s="313">
        <v>1</v>
      </c>
      <c r="AB211" s="809" t="s">
        <v>614</v>
      </c>
      <c r="AC211" s="346" t="s">
        <v>761</v>
      </c>
      <c r="AD211" s="347"/>
      <c r="AE211" s="347"/>
    </row>
    <row r="212" ht="22.5" spans="1:31">
      <c r="A212" s="563" t="s">
        <v>612</v>
      </c>
      <c r="B212" s="175" t="str">
        <f>HYPERLINK("[牧场甜心.xlsx]产品!C212",产品!$C$212)</f>
        <v>厨余垃圾</v>
      </c>
      <c r="C212" s="176" t="s">
        <v>613</v>
      </c>
      <c r="D212" s="553" t="s">
        <v>252</v>
      </c>
      <c r="E212" s="321"/>
      <c r="F212" s="321"/>
      <c r="G212" s="321"/>
      <c r="H212" s="321"/>
      <c r="I212" s="794" t="s">
        <v>1088</v>
      </c>
      <c r="J212" s="795" t="str">
        <f>HYPERLINK("[牧场甜心.xlsx]地图!A2",地图!$B$2)</f>
        <v>初始平原</v>
      </c>
      <c r="K212" s="148" t="str">
        <f>HYPERLINK("[牧场甜心.xlsx]产品!B104",产品!$C$104)</f>
        <v>小青苹果</v>
      </c>
      <c r="L212" s="149" t="str">
        <f>HYPERLINK("[牧场甜心.xlsx]产品!B105",产品!$C$105)</f>
        <v>梅洛的野莓</v>
      </c>
      <c r="M212" s="149" t="str">
        <f>HYPERLINK("[牧场甜心.xlsx]产品!B208",产品!$C$208)</f>
        <v>夏鱼</v>
      </c>
      <c r="N212" s="321"/>
      <c r="O212" s="740">
        <v>0.05</v>
      </c>
      <c r="P212" s="740">
        <v>0.15</v>
      </c>
      <c r="Q212" s="740">
        <v>0.15</v>
      </c>
      <c r="R212" s="564">
        <v>3</v>
      </c>
      <c r="S212" s="564">
        <v>6</v>
      </c>
      <c r="T212" s="318">
        <f t="shared" si="15"/>
        <v>3</v>
      </c>
      <c r="U212" s="318">
        <v>12</v>
      </c>
      <c r="V212" s="318">
        <f t="shared" si="14"/>
        <v>-6</v>
      </c>
      <c r="W212" s="564">
        <f t="shared" si="12"/>
        <v>-9</v>
      </c>
      <c r="X212" s="803">
        <f t="shared" si="13"/>
        <v>-2</v>
      </c>
      <c r="Y212" s="318">
        <v>30</v>
      </c>
      <c r="Z212" s="564">
        <v>3</v>
      </c>
      <c r="AA212" s="319">
        <v>2</v>
      </c>
      <c r="AB212" s="810" t="s">
        <v>614</v>
      </c>
      <c r="AC212" s="811" t="s">
        <v>619</v>
      </c>
      <c r="AD212" s="812"/>
      <c r="AE212" s="812"/>
    </row>
    <row r="213" ht="22.5" spans="1:31">
      <c r="A213" s="561" t="s">
        <v>634</v>
      </c>
      <c r="B213" s="175" t="str">
        <f>HYPERLINK("[牧场甜心.xlsx]产品!C213",产品!$C$213)</f>
        <v>伊什沃尔德木材</v>
      </c>
      <c r="C213" s="177" t="s">
        <v>638</v>
      </c>
      <c r="D213" s="326" t="s">
        <v>255</v>
      </c>
      <c r="E213" s="331"/>
      <c r="F213" s="331"/>
      <c r="G213" s="331"/>
      <c r="H213" s="331"/>
      <c r="I213" s="796" t="str">
        <f>HYPERLINK("[牧场甜心.xlsx]地图!A13",地图!$B$13)</f>
        <v>果实成熟的新绿森林</v>
      </c>
      <c r="J213" s="797" t="s">
        <v>287</v>
      </c>
      <c r="K213" s="141" t="str">
        <f>HYPERLINK("[牧场甜心.xlsx]产品!B223",产品!$C$223)</f>
        <v>木雕牛摆件</v>
      </c>
      <c r="L213" s="141" t="s">
        <v>287</v>
      </c>
      <c r="M213" s="141" t="s">
        <v>287</v>
      </c>
      <c r="N213" s="326" t="s">
        <v>102</v>
      </c>
      <c r="O213" s="743">
        <v>0.5</v>
      </c>
      <c r="P213" s="743">
        <v>0.6</v>
      </c>
      <c r="Q213" s="743">
        <v>0.6</v>
      </c>
      <c r="R213" s="322">
        <v>6</v>
      </c>
      <c r="S213" s="322">
        <v>12</v>
      </c>
      <c r="T213" s="323">
        <f t="shared" si="15"/>
        <v>3</v>
      </c>
      <c r="U213" s="323">
        <v>24</v>
      </c>
      <c r="V213" s="323">
        <f t="shared" si="14"/>
        <v>-12</v>
      </c>
      <c r="W213" s="322">
        <f t="shared" si="12"/>
        <v>-18</v>
      </c>
      <c r="X213" s="804">
        <f t="shared" si="13"/>
        <v>-2</v>
      </c>
      <c r="Y213" s="323">
        <v>24</v>
      </c>
      <c r="Z213" s="322">
        <v>4</v>
      </c>
      <c r="AA213" s="324">
        <v>2</v>
      </c>
      <c r="AB213" s="813" t="s">
        <v>614</v>
      </c>
      <c r="AC213" s="358" t="s">
        <v>639</v>
      </c>
      <c r="AD213" s="358"/>
      <c r="AE213" s="344"/>
    </row>
    <row r="214" spans="1:31">
      <c r="A214" s="280" t="s">
        <v>641</v>
      </c>
      <c r="B214" s="175" t="str">
        <f>HYPERLINK("[牧场甜心.xlsx]产品!C214",产品!$C$214)</f>
        <v>法希米亚草</v>
      </c>
      <c r="C214" s="175" t="s">
        <v>648</v>
      </c>
      <c r="D214" s="315" t="s">
        <v>255</v>
      </c>
      <c r="E214" s="316"/>
      <c r="F214" s="316"/>
      <c r="G214" s="316"/>
      <c r="H214" s="316"/>
      <c r="I214" s="792" t="str">
        <f>HYPERLINK("[牧场甜心.xlsx]地图!A2",地图!$B$2)</f>
        <v>初始平原</v>
      </c>
      <c r="J214" s="793" t="s">
        <v>287</v>
      </c>
      <c r="K214" s="145" t="str">
        <f>HYPERLINK("[牧场甜心.xlsx]产品!B205",产品!$C$205)</f>
        <v>原野的绿色香草</v>
      </c>
      <c r="L214" s="145" t="str">
        <f>HYPERLINK("[牧场甜心.xlsx]产品!B205",产品!$C$205)</f>
        <v>原野的绿色香草</v>
      </c>
      <c r="M214" s="145" t="str">
        <f>HYPERLINK("[牧场甜心.xlsx]产品!B205",产品!$C$205)</f>
        <v>原野的绿色香草</v>
      </c>
      <c r="N214" s="315"/>
      <c r="O214" s="737">
        <v>0.6</v>
      </c>
      <c r="P214" s="737">
        <v>0.7</v>
      </c>
      <c r="Q214" s="737">
        <v>0.7</v>
      </c>
      <c r="R214" s="327">
        <v>6</v>
      </c>
      <c r="S214" s="327">
        <v>12</v>
      </c>
      <c r="T214" s="312">
        <f t="shared" si="15"/>
        <v>3</v>
      </c>
      <c r="U214" s="312">
        <v>6</v>
      </c>
      <c r="V214" s="312">
        <f t="shared" si="14"/>
        <v>6</v>
      </c>
      <c r="W214" s="327">
        <f t="shared" si="12"/>
        <v>0</v>
      </c>
      <c r="X214" s="802">
        <f t="shared" si="13"/>
        <v>1</v>
      </c>
      <c r="Y214" s="312">
        <v>22</v>
      </c>
      <c r="Z214" s="327">
        <v>5</v>
      </c>
      <c r="AA214" s="313">
        <v>2</v>
      </c>
      <c r="AB214" s="809" t="s">
        <v>614</v>
      </c>
      <c r="AC214" s="346" t="s">
        <v>656</v>
      </c>
      <c r="AD214" s="346" t="s">
        <v>657</v>
      </c>
      <c r="AE214" s="346"/>
    </row>
    <row r="215" spans="1:31">
      <c r="A215" s="280" t="s">
        <v>718</v>
      </c>
      <c r="B215" s="175" t="str">
        <f>HYPERLINK("[牧场甜心.xlsx]产品!C215",产品!$C$215)</f>
        <v>香草精油</v>
      </c>
      <c r="C215" s="175" t="s">
        <v>656</v>
      </c>
      <c r="D215" s="315" t="s">
        <v>255</v>
      </c>
      <c r="E215" s="316" t="s">
        <v>14</v>
      </c>
      <c r="F215" s="316"/>
      <c r="G215" s="316"/>
      <c r="H215" s="316"/>
      <c r="I215" s="792" t="str">
        <f>HYPERLINK("[牧场甜心.xlsx]产品!B205",产品!$C$205)</f>
        <v>原野的绿色香草</v>
      </c>
      <c r="J215" s="793" t="str">
        <f>HYPERLINK("[牧场甜心.xlsx]产品!B214",产品!$C$214)</f>
        <v>法希米亚草</v>
      </c>
      <c r="K215" s="145" t="str">
        <f>HYPERLINK("[牧场甜心.xlsx]产品!B205",产品!$C$205)</f>
        <v>原野的绿色香草</v>
      </c>
      <c r="L215" s="145" t="str">
        <f>HYPERLINK("[牧场甜心.xlsx]产品!B205",产品!$C$205)</f>
        <v>原野的绿色香草</v>
      </c>
      <c r="M215" s="145" t="str">
        <f>HYPERLINK("[牧场甜心.xlsx]产品!B103",产品!$C$103)</f>
        <v>伊什沃尔德水</v>
      </c>
      <c r="N215" s="316" t="s">
        <v>94</v>
      </c>
      <c r="O215" s="737">
        <v>0.7</v>
      </c>
      <c r="P215" s="737">
        <v>0.8</v>
      </c>
      <c r="Q215" s="737">
        <v>0.99</v>
      </c>
      <c r="R215" s="327">
        <v>10</v>
      </c>
      <c r="S215" s="327">
        <v>20</v>
      </c>
      <c r="T215" s="312">
        <f t="shared" si="15"/>
        <v>3</v>
      </c>
      <c r="U215" s="312">
        <v>7</v>
      </c>
      <c r="V215" s="312">
        <f t="shared" si="14"/>
        <v>13</v>
      </c>
      <c r="W215" s="327">
        <f t="shared" si="12"/>
        <v>3</v>
      </c>
      <c r="X215" s="802">
        <f t="shared" si="13"/>
        <v>1.3</v>
      </c>
      <c r="Y215" s="312">
        <v>11</v>
      </c>
      <c r="Z215" s="327">
        <v>6</v>
      </c>
      <c r="AA215" s="313">
        <v>3</v>
      </c>
      <c r="AB215" s="809" t="s">
        <v>614</v>
      </c>
      <c r="AC215" s="346" t="s">
        <v>755</v>
      </c>
      <c r="AD215" s="347" t="s">
        <v>783</v>
      </c>
      <c r="AE215" s="347"/>
    </row>
    <row r="216" spans="1:31">
      <c r="A216" s="280" t="s">
        <v>731</v>
      </c>
      <c r="B216" s="175" t="str">
        <f>HYPERLINK("[牧场甜心.xlsx]产品!C216",产品!$C$216)</f>
        <v>蔬菜精油</v>
      </c>
      <c r="C216" s="175" t="s">
        <v>651</v>
      </c>
      <c r="D216" s="315" t="s">
        <v>255</v>
      </c>
      <c r="E216" s="316"/>
      <c r="F216" s="316" t="s">
        <v>14</v>
      </c>
      <c r="G216" s="316"/>
      <c r="H216" s="316"/>
      <c r="I216" s="792" t="str">
        <f>HYPERLINK("[牧场甜心.xlsx]产品!B207",产品!$C$207)</f>
        <v>海洋菜园的当季蔬菜</v>
      </c>
      <c r="J216" s="793" t="s">
        <v>287</v>
      </c>
      <c r="K216" s="145" t="str">
        <f>HYPERLINK("[牧场甜心.xlsx]产品!B207",产品!$C$207)</f>
        <v>海洋菜园的当季蔬菜</v>
      </c>
      <c r="L216" s="145" t="str">
        <f>HYPERLINK("[牧场甜心.xlsx]产品!B207",产品!$C$207)</f>
        <v>海洋菜园的当季蔬菜</v>
      </c>
      <c r="M216" s="145" t="str">
        <f>HYPERLINK("[牧场甜心.xlsx]产品!B103",产品!$C$103)</f>
        <v>伊什沃尔德水</v>
      </c>
      <c r="N216" s="316" t="s">
        <v>91</v>
      </c>
      <c r="O216" s="737">
        <v>0.6</v>
      </c>
      <c r="P216" s="737">
        <v>0.7</v>
      </c>
      <c r="Q216" s="737">
        <v>0.9</v>
      </c>
      <c r="R216" s="327">
        <v>8</v>
      </c>
      <c r="S216" s="327">
        <v>16</v>
      </c>
      <c r="T216" s="312">
        <f t="shared" si="15"/>
        <v>3</v>
      </c>
      <c r="U216" s="312">
        <v>7</v>
      </c>
      <c r="V216" s="312">
        <f t="shared" si="14"/>
        <v>9</v>
      </c>
      <c r="W216" s="327">
        <f t="shared" si="12"/>
        <v>1</v>
      </c>
      <c r="X216" s="802">
        <f t="shared" si="13"/>
        <v>1.125</v>
      </c>
      <c r="Y216" s="312">
        <v>12</v>
      </c>
      <c r="Z216" s="327">
        <v>6</v>
      </c>
      <c r="AA216" s="313">
        <v>3</v>
      </c>
      <c r="AB216" s="809" t="s">
        <v>614</v>
      </c>
      <c r="AC216" s="346" t="s">
        <v>745</v>
      </c>
      <c r="AD216" s="346"/>
      <c r="AE216" s="347"/>
    </row>
    <row r="217" spans="1:31">
      <c r="A217" s="280" t="s">
        <v>736</v>
      </c>
      <c r="B217" s="175" t="str">
        <f>HYPERLINK("[牧场甜心.xlsx]产品!C217",产品!$C$217)</f>
        <v>水果精油</v>
      </c>
      <c r="C217" s="175" t="s">
        <v>745</v>
      </c>
      <c r="D217" s="315" t="s">
        <v>255</v>
      </c>
      <c r="E217" s="316"/>
      <c r="F217" s="316"/>
      <c r="G217" s="316" t="s">
        <v>14</v>
      </c>
      <c r="H217" s="316"/>
      <c r="I217" s="792" t="str">
        <f>HYPERLINK("[牧场甜心.xlsx]产品!B216",产品!$C$216)</f>
        <v>蔬菜精油</v>
      </c>
      <c r="J217" s="793" t="s">
        <v>287</v>
      </c>
      <c r="K217" s="145" t="str">
        <f>HYPERLINK("[牧场甜心.xlsx]产品!B105",产品!$C$105)</f>
        <v>梅洛的野莓</v>
      </c>
      <c r="L217" s="145" t="str">
        <f>HYPERLINK("[牧场甜心.xlsx]产品!B106",产品!$C$106)</f>
        <v>梅洛的夜葡萄</v>
      </c>
      <c r="M217" s="145" t="str">
        <f>HYPERLINK("[牧场甜心.xlsx]产品!B103",产品!$C$103)</f>
        <v>伊什沃尔德水</v>
      </c>
      <c r="N217" s="316" t="s">
        <v>35</v>
      </c>
      <c r="O217" s="737">
        <v>0.65</v>
      </c>
      <c r="P217" s="737">
        <v>0.75</v>
      </c>
      <c r="Q217" s="737">
        <v>0.95</v>
      </c>
      <c r="R217" s="327">
        <v>11</v>
      </c>
      <c r="S217" s="327">
        <v>22</v>
      </c>
      <c r="T217" s="312">
        <f t="shared" si="15"/>
        <v>3</v>
      </c>
      <c r="U217" s="312">
        <v>11</v>
      </c>
      <c r="V217" s="312">
        <f t="shared" si="14"/>
        <v>11</v>
      </c>
      <c r="W217" s="327">
        <f t="shared" ref="W217:W280" si="16">V217-R217</f>
        <v>0</v>
      </c>
      <c r="X217" s="802">
        <f t="shared" si="13"/>
        <v>1</v>
      </c>
      <c r="Y217" s="312">
        <v>9</v>
      </c>
      <c r="Z217" s="327">
        <v>4</v>
      </c>
      <c r="AA217" s="313">
        <v>2</v>
      </c>
      <c r="AB217" s="809" t="s">
        <v>614</v>
      </c>
      <c r="AC217" s="346"/>
      <c r="AD217" s="347"/>
      <c r="AE217" s="347"/>
    </row>
    <row r="218" spans="1:31">
      <c r="A218" s="280" t="s">
        <v>768</v>
      </c>
      <c r="B218" s="175" t="str">
        <f>HYPERLINK("[牧场甜心.xlsx]产品!C218",产品!$C$218)</f>
        <v>梅洛的野莓酱</v>
      </c>
      <c r="C218" s="175" t="s">
        <v>774</v>
      </c>
      <c r="D218" s="315" t="s">
        <v>255</v>
      </c>
      <c r="E218" s="316" t="s">
        <v>14</v>
      </c>
      <c r="F218" s="316"/>
      <c r="G218" s="316"/>
      <c r="H218" s="316"/>
      <c r="I218" s="792" t="str">
        <f>HYPERLINK("[牧场甜心.xlsx]产品!B105",产品!$C$105)</f>
        <v>梅洛的野莓</v>
      </c>
      <c r="J218" s="793" t="s">
        <v>287</v>
      </c>
      <c r="K218" s="145" t="str">
        <f>HYPERLINK("[牧场甜心.xlsx]产品!B105",产品!$C$105)</f>
        <v>梅洛的野莓</v>
      </c>
      <c r="L218" s="145" t="str">
        <f>HYPERLINK("[牧场甜心.xlsx]产品!B105",产品!$C$105)</f>
        <v>梅洛的野莓</v>
      </c>
      <c r="M218" s="145" t="str">
        <f>HYPERLINK("[牧场甜心.xlsx]产品!B109",产品!$C$109)</f>
        <v>海洋王国的蜂蜜</v>
      </c>
      <c r="N218" s="316" t="s">
        <v>105</v>
      </c>
      <c r="O218" s="737">
        <v>0.8</v>
      </c>
      <c r="P218" s="737">
        <v>0.9</v>
      </c>
      <c r="Q218" s="737">
        <v>0.99</v>
      </c>
      <c r="R218" s="327">
        <v>10</v>
      </c>
      <c r="S218" s="327">
        <v>20</v>
      </c>
      <c r="T218" s="312">
        <f t="shared" si="15"/>
        <v>3</v>
      </c>
      <c r="U218" s="312">
        <v>13</v>
      </c>
      <c r="V218" s="312">
        <f t="shared" si="14"/>
        <v>7</v>
      </c>
      <c r="W218" s="327">
        <f t="shared" si="16"/>
        <v>-3</v>
      </c>
      <c r="X218" s="802">
        <f t="shared" si="13"/>
        <v>0.7</v>
      </c>
      <c r="Y218" s="312">
        <v>18</v>
      </c>
      <c r="Z218" s="327">
        <v>4</v>
      </c>
      <c r="AA218" s="313">
        <v>2</v>
      </c>
      <c r="AB218" s="809" t="s">
        <v>614</v>
      </c>
      <c r="AC218" s="346"/>
      <c r="AD218" s="347"/>
      <c r="AE218" s="347"/>
    </row>
    <row r="219" spans="1:31">
      <c r="A219" s="280" t="s">
        <v>697</v>
      </c>
      <c r="B219" s="175" t="str">
        <f>HYPERLINK("[牧场甜心.xlsx]产品!C219",产品!$C$219)</f>
        <v>梅洛的夜葡萄酱</v>
      </c>
      <c r="C219" s="175" t="s">
        <v>701</v>
      </c>
      <c r="D219" s="315" t="s">
        <v>255</v>
      </c>
      <c r="E219" s="316"/>
      <c r="F219" s="316"/>
      <c r="G219" s="316" t="s">
        <v>14</v>
      </c>
      <c r="H219" s="316"/>
      <c r="I219" s="792" t="str">
        <f>HYPERLINK("[牧场甜心.xlsx]产品!B106",产品!$C$106)</f>
        <v>梅洛的夜葡萄</v>
      </c>
      <c r="J219" s="793" t="s">
        <v>287</v>
      </c>
      <c r="K219" s="145" t="str">
        <f>HYPERLINK("[牧场甜心.xlsx]产品!B106",产品!$C$106)</f>
        <v>梅洛的夜葡萄</v>
      </c>
      <c r="L219" s="145" t="str">
        <f>HYPERLINK("[牧场甜心.xlsx]产品!B106",产品!$C$106)</f>
        <v>梅洛的夜葡萄</v>
      </c>
      <c r="M219" s="145" t="str">
        <f>HYPERLINK("[牧场甜心.xlsx]产品!B109",产品!$C$109)</f>
        <v>海洋王国的蜂蜜</v>
      </c>
      <c r="N219" s="316" t="s">
        <v>105</v>
      </c>
      <c r="O219" s="737">
        <v>0.85</v>
      </c>
      <c r="P219" s="737">
        <v>0.95</v>
      </c>
      <c r="Q219" s="737">
        <v>0.99</v>
      </c>
      <c r="R219" s="327">
        <v>8</v>
      </c>
      <c r="S219" s="327">
        <v>16</v>
      </c>
      <c r="T219" s="312">
        <f t="shared" si="15"/>
        <v>3</v>
      </c>
      <c r="U219" s="312">
        <v>13</v>
      </c>
      <c r="V219" s="312">
        <f t="shared" si="14"/>
        <v>3</v>
      </c>
      <c r="W219" s="327">
        <f t="shared" si="16"/>
        <v>-5</v>
      </c>
      <c r="X219" s="802">
        <f t="shared" si="13"/>
        <v>0.375</v>
      </c>
      <c r="Y219" s="312">
        <v>18</v>
      </c>
      <c r="Z219" s="327">
        <v>5</v>
      </c>
      <c r="AA219" s="313">
        <v>2</v>
      </c>
      <c r="AB219" s="809" t="s">
        <v>614</v>
      </c>
      <c r="AC219" s="346" t="s">
        <v>704</v>
      </c>
      <c r="AD219" s="347"/>
      <c r="AE219" s="347"/>
    </row>
    <row r="220" spans="1:31">
      <c r="A220" s="280" t="s">
        <v>802</v>
      </c>
      <c r="B220" s="175" t="str">
        <f>HYPERLINK("[牧场甜心.xlsx]产品!C220",产品!$C$220)</f>
        <v>果冻怪食用明胶</v>
      </c>
      <c r="C220" s="175" t="s">
        <v>681</v>
      </c>
      <c r="D220" s="315" t="s">
        <v>255</v>
      </c>
      <c r="E220" s="316"/>
      <c r="F220" s="316"/>
      <c r="G220" s="316"/>
      <c r="H220" s="316"/>
      <c r="I220" s="792" t="str">
        <f>HYPERLINK("[牧场甜心.xlsx]产品!B210",产品!$C$210)</f>
        <v>果冻怪的体液</v>
      </c>
      <c r="J220" s="793" t="s">
        <v>287</v>
      </c>
      <c r="K220" s="145" t="str">
        <f>HYPERLINK("[牧场甜心.xlsx]产品!B210",产品!$C$210)</f>
        <v>果冻怪的体液</v>
      </c>
      <c r="L220" s="145" t="str">
        <f>HYPERLINK("[牧场甜心.xlsx]产品!B210",产品!$C$210)</f>
        <v>果冻怪的体液</v>
      </c>
      <c r="M220" s="145" t="str">
        <f>HYPERLINK("[牧场甜心.xlsx]产品!B109",产品!$C$109)</f>
        <v>海洋王国的蜂蜜</v>
      </c>
      <c r="N220" s="316" t="s">
        <v>102</v>
      </c>
      <c r="O220" s="737">
        <v>0.6</v>
      </c>
      <c r="P220" s="737">
        <v>0.7</v>
      </c>
      <c r="Q220" s="737">
        <v>0.7</v>
      </c>
      <c r="R220" s="327">
        <v>12</v>
      </c>
      <c r="S220" s="327">
        <v>24</v>
      </c>
      <c r="T220" s="312">
        <f t="shared" si="15"/>
        <v>3</v>
      </c>
      <c r="U220" s="312">
        <v>9</v>
      </c>
      <c r="V220" s="312">
        <f t="shared" si="14"/>
        <v>15</v>
      </c>
      <c r="W220" s="327">
        <f t="shared" si="16"/>
        <v>3</v>
      </c>
      <c r="X220" s="802">
        <f t="shared" si="13"/>
        <v>1.25</v>
      </c>
      <c r="Y220" s="312">
        <v>10</v>
      </c>
      <c r="Z220" s="327">
        <v>6</v>
      </c>
      <c r="AA220" s="313">
        <v>3</v>
      </c>
      <c r="AB220" s="809" t="s">
        <v>614</v>
      </c>
      <c r="AC220" s="346" t="s">
        <v>803</v>
      </c>
      <c r="AD220" s="346"/>
      <c r="AE220" s="347"/>
    </row>
    <row r="221" spans="1:31">
      <c r="A221" s="280" t="s">
        <v>786</v>
      </c>
      <c r="B221" s="175" t="str">
        <f>HYPERLINK("[牧场甜心.xlsx]产品!C221",产品!$C$221)</f>
        <v>魔物皮纸</v>
      </c>
      <c r="C221" s="175" t="s">
        <v>761</v>
      </c>
      <c r="D221" s="315" t="s">
        <v>255</v>
      </c>
      <c r="E221" s="316"/>
      <c r="F221" s="316"/>
      <c r="G221" s="316"/>
      <c r="H221" s="316"/>
      <c r="I221" s="792" t="str">
        <f>HYPERLINK("[牧场甜心.xlsx]产品!B211",产品!$C$211)</f>
        <v>魔物的皮</v>
      </c>
      <c r="J221" s="793" t="s">
        <v>287</v>
      </c>
      <c r="K221" s="145" t="str">
        <f>HYPERLINK("[牧场甜心.xlsx]产品!B210",产品!$C$210)</f>
        <v>果冻怪的体液</v>
      </c>
      <c r="L221" s="145" t="str">
        <f>HYPERLINK("[牧场甜心.xlsx]产品!B211",产品!$C$211)</f>
        <v>魔物的皮</v>
      </c>
      <c r="M221" s="146" t="str">
        <f>HYPERLINK("[牧场甜心.xlsx]产品!B211",产品!$C$211)</f>
        <v>魔物的皮</v>
      </c>
      <c r="N221" s="316"/>
      <c r="O221" s="737">
        <v>0.7</v>
      </c>
      <c r="P221" s="737">
        <v>0.7</v>
      </c>
      <c r="Q221" s="737">
        <v>0.7</v>
      </c>
      <c r="R221" s="327">
        <v>12</v>
      </c>
      <c r="S221" s="327">
        <v>24</v>
      </c>
      <c r="T221" s="312">
        <f t="shared" si="15"/>
        <v>3</v>
      </c>
      <c r="U221" s="312">
        <v>8</v>
      </c>
      <c r="V221" s="312">
        <f t="shared" si="14"/>
        <v>16</v>
      </c>
      <c r="W221" s="327">
        <f t="shared" si="16"/>
        <v>4</v>
      </c>
      <c r="X221" s="802">
        <f t="shared" si="13"/>
        <v>1.33333333333333</v>
      </c>
      <c r="Y221" s="312">
        <v>12</v>
      </c>
      <c r="Z221" s="327">
        <v>6</v>
      </c>
      <c r="AA221" s="313">
        <v>2</v>
      </c>
      <c r="AB221" s="809" t="s">
        <v>614</v>
      </c>
      <c r="AC221" s="346" t="s">
        <v>699</v>
      </c>
      <c r="AD221" s="347"/>
      <c r="AE221" s="347"/>
    </row>
    <row r="222" ht="22.5" spans="1:31">
      <c r="A222" s="563" t="s">
        <v>787</v>
      </c>
      <c r="B222" s="176" t="str">
        <f>HYPERLINK("[牧场甜心.xlsx]产品!C222",产品!$C$222)</f>
        <v>草药润喉糖</v>
      </c>
      <c r="C222" s="176" t="s">
        <v>755</v>
      </c>
      <c r="D222" s="553" t="s">
        <v>255</v>
      </c>
      <c r="E222" s="321" t="s">
        <v>14</v>
      </c>
      <c r="F222" s="321"/>
      <c r="G222" s="321"/>
      <c r="H222" s="321"/>
      <c r="I222" s="794" t="str">
        <f>HYPERLINK("[牧场甜心.xlsx]产品!B215",产品!$C$215)</f>
        <v>香草精油</v>
      </c>
      <c r="J222" s="795" t="s">
        <v>287</v>
      </c>
      <c r="K222" s="148" t="str">
        <f>HYPERLINK("[牧场甜心.xlsx]产品!B205",产品!$C$205)</f>
        <v>原野的绿色香草</v>
      </c>
      <c r="L222" s="148" t="str">
        <f>HYPERLINK("[牧场甜心.xlsx]产品!B205",产品!$C$205)</f>
        <v>原野的绿色香草</v>
      </c>
      <c r="M222" s="148" t="str">
        <f>HYPERLINK("[牧场甜心.xlsx]产品!B109",产品!$C$109)</f>
        <v>海洋王国的蜂蜜</v>
      </c>
      <c r="N222" s="321" t="s">
        <v>112</v>
      </c>
      <c r="O222" s="740">
        <v>0.65</v>
      </c>
      <c r="P222" s="740">
        <v>0.75</v>
      </c>
      <c r="Q222" s="740">
        <v>0.95</v>
      </c>
      <c r="R222" s="564">
        <v>11</v>
      </c>
      <c r="S222" s="564">
        <v>22</v>
      </c>
      <c r="T222" s="318">
        <f t="shared" si="15"/>
        <v>3</v>
      </c>
      <c r="U222" s="318">
        <v>9</v>
      </c>
      <c r="V222" s="318">
        <f t="shared" si="14"/>
        <v>13</v>
      </c>
      <c r="W222" s="564">
        <f t="shared" si="16"/>
        <v>2</v>
      </c>
      <c r="X222" s="803">
        <f t="shared" ref="X222:X285" si="17">V222/R222</f>
        <v>1.18181818181818</v>
      </c>
      <c r="Y222" s="318">
        <v>11</v>
      </c>
      <c r="Z222" s="564">
        <v>5</v>
      </c>
      <c r="AA222" s="319">
        <v>3</v>
      </c>
      <c r="AB222" s="810" t="s">
        <v>614</v>
      </c>
      <c r="AC222" s="811" t="s">
        <v>754</v>
      </c>
      <c r="AD222" s="812"/>
      <c r="AE222" s="812"/>
    </row>
    <row r="223" ht="22.5" spans="1:31">
      <c r="A223" s="298" t="s">
        <v>665</v>
      </c>
      <c r="B223" s="170" t="str">
        <f>HYPERLINK("[牧场甜心.xlsx]产品!C223",产品!$C$223)</f>
        <v>木雕牛摆件</v>
      </c>
      <c r="C223" s="155" t="s">
        <v>639</v>
      </c>
      <c r="D223" s="326" t="s">
        <v>254</v>
      </c>
      <c r="E223" s="331"/>
      <c r="F223" s="331"/>
      <c r="G223" s="331" t="s">
        <v>7</v>
      </c>
      <c r="H223" s="331" t="s">
        <v>7</v>
      </c>
      <c r="I223" s="796" t="str">
        <f>HYPERLINK("[牧场甜心.xlsx]产品!B213",产品!$C$213)</f>
        <v>伊什沃尔德木材</v>
      </c>
      <c r="J223" s="797" t="s">
        <v>287</v>
      </c>
      <c r="K223" s="141" t="str">
        <f>HYPERLINK("[牧场甜心.xlsx]产品!B213",产品!$C$213)</f>
        <v>伊什沃尔德木材</v>
      </c>
      <c r="L223" s="141" t="str">
        <f>HYPERLINK("[牧场甜心.xlsx]产品!B213",产品!$C$213)</f>
        <v>伊什沃尔德木材</v>
      </c>
      <c r="M223" s="141" t="str">
        <f>HYPERLINK("[牧场甜心.xlsx]产品!B213",产品!$C$213)</f>
        <v>伊什沃尔德木材</v>
      </c>
      <c r="N223" s="326"/>
      <c r="O223" s="743">
        <v>0.2</v>
      </c>
      <c r="P223" s="743">
        <v>0.3</v>
      </c>
      <c r="Q223" s="743">
        <v>0.7</v>
      </c>
      <c r="R223" s="322">
        <v>24</v>
      </c>
      <c r="S223" s="322">
        <v>48</v>
      </c>
      <c r="T223" s="323">
        <f t="shared" si="15"/>
        <v>3</v>
      </c>
      <c r="U223" s="323">
        <v>18</v>
      </c>
      <c r="V223" s="323">
        <f t="shared" si="14"/>
        <v>30</v>
      </c>
      <c r="W223" s="322">
        <f t="shared" si="16"/>
        <v>6</v>
      </c>
      <c r="X223" s="804">
        <f t="shared" si="17"/>
        <v>1.25</v>
      </c>
      <c r="Y223" s="323">
        <v>18</v>
      </c>
      <c r="Z223" s="322">
        <v>8</v>
      </c>
      <c r="AA223" s="324">
        <v>4</v>
      </c>
      <c r="AB223" s="813" t="s">
        <v>614</v>
      </c>
      <c r="AC223" s="358" t="s">
        <v>823</v>
      </c>
      <c r="AD223" s="358"/>
      <c r="AE223" s="358"/>
    </row>
    <row r="224" spans="1:31">
      <c r="A224" s="295" t="s">
        <v>620</v>
      </c>
      <c r="B224" s="170" t="str">
        <f>HYPERLINK("[牧场甜心.xlsx]产品!C224",产品!$C$224)</f>
        <v>伊什沃尔德马油</v>
      </c>
      <c r="C224" s="156" t="s">
        <v>446</v>
      </c>
      <c r="D224" s="315" t="s">
        <v>254</v>
      </c>
      <c r="E224" s="316"/>
      <c r="F224" s="316"/>
      <c r="G224" s="316"/>
      <c r="H224" s="316"/>
      <c r="I224" s="792" t="str">
        <f>HYPERLINK("[牧场甜心.xlsx]动物!A67",动物!$B$67)</f>
        <v>伊什沃尔德马</v>
      </c>
      <c r="J224" s="793" t="s">
        <v>287</v>
      </c>
      <c r="K224" s="145" t="str">
        <f>HYPERLINK("[牧场甜心.xlsx]产品!B204",产品!$C$204)</f>
        <v>王国之油</v>
      </c>
      <c r="L224" s="145" t="str">
        <f>HYPERLINK("[牧场甜心.xlsx]产品!B204",产品!$C$204)</f>
        <v>王国之油</v>
      </c>
      <c r="M224" s="146" t="str">
        <f>HYPERLINK("[牧场甜心.xlsx]产品!B204",产品!$C$204)</f>
        <v>王国之油</v>
      </c>
      <c r="N224" s="316"/>
      <c r="O224" s="737">
        <v>0.45</v>
      </c>
      <c r="P224" s="737">
        <v>0.55</v>
      </c>
      <c r="Q224" s="737">
        <v>0.55</v>
      </c>
      <c r="R224" s="327">
        <v>6</v>
      </c>
      <c r="S224" s="327">
        <v>12</v>
      </c>
      <c r="T224" s="312">
        <f t="shared" si="15"/>
        <v>3</v>
      </c>
      <c r="U224" s="312">
        <v>6</v>
      </c>
      <c r="V224" s="312">
        <f t="shared" si="14"/>
        <v>6</v>
      </c>
      <c r="W224" s="327">
        <f t="shared" si="16"/>
        <v>0</v>
      </c>
      <c r="X224" s="802">
        <f t="shared" si="17"/>
        <v>1</v>
      </c>
      <c r="Y224" s="312">
        <v>27</v>
      </c>
      <c r="Z224" s="327">
        <v>9</v>
      </c>
      <c r="AA224" s="313">
        <v>3</v>
      </c>
      <c r="AB224" s="809" t="s">
        <v>614</v>
      </c>
      <c r="AC224" s="346" t="s">
        <v>628</v>
      </c>
      <c r="AD224" s="347" t="s">
        <v>629</v>
      </c>
      <c r="AE224" s="347"/>
    </row>
    <row r="225" spans="1:31">
      <c r="A225" s="295" t="s">
        <v>658</v>
      </c>
      <c r="B225" s="170" t="str">
        <f>HYPERLINK("[牧场甜心.xlsx]产品!C225",产品!$C$225)</f>
        <v>植物油</v>
      </c>
      <c r="C225" s="156" t="s">
        <v>783</v>
      </c>
      <c r="D225" s="315" t="s">
        <v>254</v>
      </c>
      <c r="E225" s="316"/>
      <c r="F225" s="316"/>
      <c r="G225" s="316"/>
      <c r="H225" s="316"/>
      <c r="I225" s="792" t="str">
        <f>HYPERLINK("[牧场甜心.xlsx]产品!B215",产品!$C$215)</f>
        <v>香草精油</v>
      </c>
      <c r="J225" s="793" t="s">
        <v>287</v>
      </c>
      <c r="K225" s="145" t="str">
        <f>HYPERLINK("[牧场甜心.xlsx]产品!B205",产品!$C$205)</f>
        <v>原野的绿色香草</v>
      </c>
      <c r="L225" s="145" t="str">
        <f>HYPERLINK("[牧场甜心.xlsx]产品!B213",产品!$C$213)</f>
        <v>伊什沃尔德木材</v>
      </c>
      <c r="M225" s="146" t="str">
        <f>HYPERLINK("[牧场甜心.xlsx]产品!B214",产品!$C$214)</f>
        <v>法希米亚草</v>
      </c>
      <c r="N225" s="316" t="s">
        <v>91</v>
      </c>
      <c r="O225" s="737">
        <v>0.4</v>
      </c>
      <c r="P225" s="737">
        <v>0.5</v>
      </c>
      <c r="Q225" s="737">
        <v>0.5</v>
      </c>
      <c r="R225" s="327">
        <v>26</v>
      </c>
      <c r="S225" s="327">
        <v>52</v>
      </c>
      <c r="T225" s="312">
        <f t="shared" si="15"/>
        <v>3</v>
      </c>
      <c r="U225" s="312">
        <v>14</v>
      </c>
      <c r="V225" s="312">
        <f t="shared" si="14"/>
        <v>38</v>
      </c>
      <c r="W225" s="327">
        <f t="shared" si="16"/>
        <v>12</v>
      </c>
      <c r="X225" s="802">
        <f t="shared" si="17"/>
        <v>1.46153846153846</v>
      </c>
      <c r="Y225" s="312">
        <v>20</v>
      </c>
      <c r="Z225" s="327">
        <v>7</v>
      </c>
      <c r="AA225" s="313">
        <v>3</v>
      </c>
      <c r="AB225" s="809" t="s">
        <v>614</v>
      </c>
      <c r="AC225" s="347" t="s">
        <v>784</v>
      </c>
      <c r="AD225" s="347" t="s">
        <v>821</v>
      </c>
      <c r="AE225" s="347"/>
    </row>
    <row r="226" spans="1:31">
      <c r="A226" s="295" t="s">
        <v>645</v>
      </c>
      <c r="B226" s="170" t="str">
        <f>HYPERLINK("[牧场甜心.xlsx]产品!C226",产品!$C$226)</f>
        <v>伊什沃尔德香皂</v>
      </c>
      <c r="C226" s="156" t="s">
        <v>784</v>
      </c>
      <c r="D226" s="315" t="s">
        <v>254</v>
      </c>
      <c r="E226" s="316"/>
      <c r="F226" s="316"/>
      <c r="G226" s="316"/>
      <c r="H226" s="316"/>
      <c r="I226" s="792" t="str">
        <f>HYPERLINK("[牧场甜心.xlsx]产品!B225",产品!$C$225)</f>
        <v>植物油</v>
      </c>
      <c r="J226" s="793" t="s">
        <v>287</v>
      </c>
      <c r="K226" s="145" t="str">
        <f>HYPERLINK("[牧场甜心.xlsx]产品!B225",产品!$C$225)</f>
        <v>植物油</v>
      </c>
      <c r="L226" s="145" t="str">
        <f>HYPERLINK("[牧场甜心.xlsx]产品!B225",产品!$C$225)</f>
        <v>植物油</v>
      </c>
      <c r="M226" s="146" t="str">
        <f>HYPERLINK("[牧场甜心.xlsx]产品!B225",产品!$C$225)</f>
        <v>植物油</v>
      </c>
      <c r="N226" s="316" t="s">
        <v>115</v>
      </c>
      <c r="O226" s="737">
        <v>0.95</v>
      </c>
      <c r="P226" s="737">
        <v>0.99</v>
      </c>
      <c r="Q226" s="737">
        <v>0.99</v>
      </c>
      <c r="R226" s="327">
        <v>18</v>
      </c>
      <c r="S226" s="327">
        <v>36</v>
      </c>
      <c r="T226" s="312">
        <f t="shared" si="15"/>
        <v>3</v>
      </c>
      <c r="U226" s="312">
        <v>78</v>
      </c>
      <c r="V226" s="312">
        <f t="shared" si="14"/>
        <v>-42</v>
      </c>
      <c r="W226" s="327">
        <f t="shared" si="16"/>
        <v>-60</v>
      </c>
      <c r="X226" s="802">
        <f t="shared" si="17"/>
        <v>-2.33333333333333</v>
      </c>
      <c r="Y226" s="312">
        <v>19</v>
      </c>
      <c r="Z226" s="327">
        <v>8</v>
      </c>
      <c r="AA226" s="313">
        <v>4</v>
      </c>
      <c r="AB226" s="809" t="s">
        <v>614</v>
      </c>
      <c r="AC226" s="346" t="s">
        <v>785</v>
      </c>
      <c r="AD226" s="347"/>
      <c r="AE226" s="347"/>
    </row>
    <row r="227" spans="1:31">
      <c r="A227" s="295" t="s">
        <v>630</v>
      </c>
      <c r="B227" s="170" t="str">
        <f>HYPERLINK("[牧场甜心.xlsx]产品!C227",产品!$C$227)</f>
        <v>法希米亚膏药</v>
      </c>
      <c r="C227" s="156" t="s">
        <v>822</v>
      </c>
      <c r="D227" s="315" t="s">
        <v>254</v>
      </c>
      <c r="E227" s="316"/>
      <c r="F227" s="316"/>
      <c r="G227" s="316"/>
      <c r="H227" s="316"/>
      <c r="I227" s="792" t="str">
        <f>HYPERLINK("[牧场甜心.xlsx]产品!B214",产品!$C$214)</f>
        <v>法希米亚草</v>
      </c>
      <c r="J227" s="793" t="s">
        <v>287</v>
      </c>
      <c r="K227" s="145" t="str">
        <f>HYPERLINK("[牧场甜心.xlsx]产品!B214",产品!$C$214)</f>
        <v>法希米亚草</v>
      </c>
      <c r="L227" s="145" t="str">
        <f>HYPERLINK("[牧场甜心.xlsx]产品!B214",产品!$C$214)</f>
        <v>法希米亚草</v>
      </c>
      <c r="M227" s="146" t="str">
        <f>HYPERLINK("[牧场甜心.xlsx]产品!B215",产品!$C$215)</f>
        <v>香草精油</v>
      </c>
      <c r="N227" s="316" t="s">
        <v>35</v>
      </c>
      <c r="O227" s="737">
        <v>0.7</v>
      </c>
      <c r="P227" s="737">
        <v>0.8</v>
      </c>
      <c r="Q227" s="737">
        <v>0.8</v>
      </c>
      <c r="R227" s="327">
        <v>24</v>
      </c>
      <c r="S227" s="327">
        <v>48</v>
      </c>
      <c r="T227" s="312">
        <f t="shared" si="15"/>
        <v>3</v>
      </c>
      <c r="U227" s="312">
        <v>22</v>
      </c>
      <c r="V227" s="312">
        <f t="shared" si="14"/>
        <v>26</v>
      </c>
      <c r="W227" s="327">
        <f t="shared" si="16"/>
        <v>2</v>
      </c>
      <c r="X227" s="802">
        <f t="shared" si="17"/>
        <v>1.08333333333333</v>
      </c>
      <c r="Y227" s="312">
        <v>18</v>
      </c>
      <c r="Z227" s="327">
        <v>9</v>
      </c>
      <c r="AA227" s="313">
        <v>4</v>
      </c>
      <c r="AB227" s="809" t="s">
        <v>614</v>
      </c>
      <c r="AC227" s="346"/>
      <c r="AD227" s="346"/>
      <c r="AE227" s="347"/>
    </row>
    <row r="228" spans="1:31">
      <c r="A228" s="295" t="s">
        <v>674</v>
      </c>
      <c r="B228" s="170" t="str">
        <f>HYPERLINK("[牧场甜心.xlsx]产品!C228",产品!$C$228)</f>
        <v>青苹果酱</v>
      </c>
      <c r="C228" s="156" t="s">
        <v>773</v>
      </c>
      <c r="D228" s="315" t="s">
        <v>254</v>
      </c>
      <c r="E228" s="316"/>
      <c r="F228" s="316"/>
      <c r="G228" s="316"/>
      <c r="H228" s="316"/>
      <c r="I228" s="792" t="str">
        <f>HYPERLINK("[牧场甜心.xlsx]产品!B104",产品!$C$104)</f>
        <v>小青苹果</v>
      </c>
      <c r="J228" s="793" t="s">
        <v>287</v>
      </c>
      <c r="K228" s="145" t="str">
        <f>HYPERLINK("[牧场甜心.xlsx]产品!B104",产品!$C$104)</f>
        <v>小青苹果</v>
      </c>
      <c r="L228" s="145" t="str">
        <f>HYPERLINK("[牧场甜心.xlsx]产品!B104",产品!$C$104)</f>
        <v>小青苹果</v>
      </c>
      <c r="M228" s="145" t="str">
        <f>HYPERLINK("[牧场甜心.xlsx]产品!B119",产品!$C$119)</f>
        <v>妖精之蜜</v>
      </c>
      <c r="N228" s="316" t="s">
        <v>105</v>
      </c>
      <c r="O228" s="737">
        <v>0.75</v>
      </c>
      <c r="P228" s="737">
        <v>0.85</v>
      </c>
      <c r="Q228" s="737">
        <v>0.85</v>
      </c>
      <c r="R228" s="327">
        <v>24</v>
      </c>
      <c r="S228" s="327">
        <v>48</v>
      </c>
      <c r="T228" s="312">
        <f t="shared" si="15"/>
        <v>3</v>
      </c>
      <c r="U228" s="312">
        <v>14</v>
      </c>
      <c r="V228" s="312">
        <f t="shared" si="14"/>
        <v>34</v>
      </c>
      <c r="W228" s="327">
        <f t="shared" si="16"/>
        <v>10</v>
      </c>
      <c r="X228" s="802">
        <f t="shared" si="17"/>
        <v>1.41666666666667</v>
      </c>
      <c r="Y228" s="312">
        <v>28</v>
      </c>
      <c r="Z228" s="327">
        <v>10</v>
      </c>
      <c r="AA228" s="313">
        <v>4</v>
      </c>
      <c r="AB228" s="809" t="s">
        <v>614</v>
      </c>
      <c r="AC228" s="346" t="s">
        <v>772</v>
      </c>
      <c r="AD228" s="347"/>
      <c r="AE228" s="347"/>
    </row>
    <row r="229" spans="1:31">
      <c r="A229" s="295" t="s">
        <v>661</v>
      </c>
      <c r="B229" s="170" t="str">
        <f>HYPERLINK("[牧场甜心.xlsx]产品!C229",产品!$C$229)</f>
        <v>蓝莓果酱</v>
      </c>
      <c r="C229" s="156" t="s">
        <v>770</v>
      </c>
      <c r="D229" s="315" t="s">
        <v>254</v>
      </c>
      <c r="E229" s="316"/>
      <c r="F229" s="316"/>
      <c r="G229" s="316"/>
      <c r="H229" s="316"/>
      <c r="I229" s="792" t="str">
        <f>HYPERLINK("[牧场甜心.xlsx]产品!B116",产品!$C$116)</f>
        <v>伊什浆果</v>
      </c>
      <c r="J229" s="793" t="s">
        <v>287</v>
      </c>
      <c r="K229" s="145" t="str">
        <f>HYPERLINK("[牧场甜心.xlsx]产品!B116",产品!$C$116)</f>
        <v>伊什浆果</v>
      </c>
      <c r="L229" s="145" t="str">
        <f>HYPERLINK("[牧场甜心.xlsx]产品!B116",产品!$C$116)</f>
        <v>伊什浆果</v>
      </c>
      <c r="M229" s="145" t="str">
        <f>HYPERLINK("[牧场甜心.xlsx]产品!B119",产品!$C$119)</f>
        <v>妖精之蜜</v>
      </c>
      <c r="N229" s="316" t="s">
        <v>105</v>
      </c>
      <c r="O229" s="737">
        <v>0.8</v>
      </c>
      <c r="P229" s="737">
        <v>0.9</v>
      </c>
      <c r="Q229" s="737">
        <v>0.9</v>
      </c>
      <c r="R229" s="327">
        <v>23</v>
      </c>
      <c r="S229" s="327">
        <v>46</v>
      </c>
      <c r="T229" s="312">
        <f t="shared" si="15"/>
        <v>3</v>
      </c>
      <c r="U229" s="312">
        <v>20</v>
      </c>
      <c r="V229" s="312">
        <f t="shared" si="14"/>
        <v>26</v>
      </c>
      <c r="W229" s="327">
        <f t="shared" si="16"/>
        <v>3</v>
      </c>
      <c r="X229" s="802">
        <f t="shared" si="17"/>
        <v>1.1304347826087</v>
      </c>
      <c r="Y229" s="312">
        <v>27</v>
      </c>
      <c r="Z229" s="327">
        <v>9</v>
      </c>
      <c r="AA229" s="313">
        <v>4</v>
      </c>
      <c r="AB229" s="809" t="s">
        <v>614</v>
      </c>
      <c r="AC229" s="347" t="s">
        <v>772</v>
      </c>
      <c r="AD229" s="347"/>
      <c r="AE229" s="347"/>
    </row>
    <row r="230" spans="1:31">
      <c r="A230" s="295" t="s">
        <v>679</v>
      </c>
      <c r="B230" s="170" t="str">
        <f>HYPERLINK("[牧场甜心.xlsx]产品!C230",产品!$C$230)</f>
        <v>榕果眼药水</v>
      </c>
      <c r="C230" s="156" t="s">
        <v>807</v>
      </c>
      <c r="D230" s="315" t="s">
        <v>254</v>
      </c>
      <c r="E230" s="316"/>
      <c r="F230" s="316"/>
      <c r="G230" s="316"/>
      <c r="H230" s="316"/>
      <c r="I230" s="792" t="str">
        <f>HYPERLINK("[牧场甜心.xlsx]产品!B115",产品!$C$115)</f>
        <v>榕果</v>
      </c>
      <c r="J230" s="793" t="s">
        <v>287</v>
      </c>
      <c r="K230" s="145" t="str">
        <f>HYPERLINK("[牧场甜心.xlsx]产品!B115",产品!$C$115)</f>
        <v>榕果</v>
      </c>
      <c r="L230" s="145" t="str">
        <f>HYPERLINK("[牧场甜心.xlsx]产品!B205",产品!$C$205)</f>
        <v>原野的绿色香草</v>
      </c>
      <c r="M230" s="145" t="str">
        <f>HYPERLINK("[牧场甜心.xlsx]产品!B103",产品!$C$103)</f>
        <v>伊什沃尔德水</v>
      </c>
      <c r="N230" s="316" t="s">
        <v>112</v>
      </c>
      <c r="O230" s="737">
        <v>0.7</v>
      </c>
      <c r="P230" s="737">
        <v>0.8</v>
      </c>
      <c r="Q230" s="737">
        <v>0.8</v>
      </c>
      <c r="R230" s="327">
        <v>23</v>
      </c>
      <c r="S230" s="327">
        <v>46</v>
      </c>
      <c r="T230" s="312">
        <f t="shared" si="15"/>
        <v>3</v>
      </c>
      <c r="U230" s="312">
        <v>13</v>
      </c>
      <c r="V230" s="312">
        <f t="shared" si="14"/>
        <v>33</v>
      </c>
      <c r="W230" s="327">
        <f t="shared" si="16"/>
        <v>10</v>
      </c>
      <c r="X230" s="802">
        <f t="shared" si="17"/>
        <v>1.43478260869565</v>
      </c>
      <c r="Y230" s="312">
        <v>19</v>
      </c>
      <c r="Z230" s="327">
        <v>9</v>
      </c>
      <c r="AA230" s="313">
        <v>4</v>
      </c>
      <c r="AB230" s="809" t="s">
        <v>614</v>
      </c>
      <c r="AC230" s="346" t="s">
        <v>808</v>
      </c>
      <c r="AD230" s="347"/>
      <c r="AE230" s="347"/>
    </row>
    <row r="231" spans="1:31">
      <c r="A231" s="295" t="s">
        <v>759</v>
      </c>
      <c r="B231" s="170" t="str">
        <f>HYPERLINK("[牧场甜心.xlsx]产品!C231",产品!$C$231)</f>
        <v>伊什沃尔德纸</v>
      </c>
      <c r="C231" s="156" t="s">
        <v>699</v>
      </c>
      <c r="D231" s="315" t="s">
        <v>254</v>
      </c>
      <c r="E231" s="316"/>
      <c r="F231" s="316"/>
      <c r="G231" s="316"/>
      <c r="H231" s="316"/>
      <c r="I231" s="792" t="str">
        <f>HYPERLINK("[牧场甜心.xlsx]产品!B221",产品!$C$221)</f>
        <v>魔物皮纸</v>
      </c>
      <c r="J231" s="793" t="s">
        <v>287</v>
      </c>
      <c r="K231" s="145" t="str">
        <f>HYPERLINK("[牧场甜心.xlsx]产品!B210",产品!$C$210)</f>
        <v>果冻怪的体液</v>
      </c>
      <c r="L231" s="145" t="str">
        <f>HYPERLINK("[牧场甜心.xlsx]产品!B213",产品!$C$213)</f>
        <v>伊什沃尔德木材</v>
      </c>
      <c r="M231" s="145" t="str">
        <f>HYPERLINK("[牧场甜心.xlsx]产品!B213",产品!$C$213)</f>
        <v>伊什沃尔德木材</v>
      </c>
      <c r="N231" s="316"/>
      <c r="O231" s="737">
        <v>0.95</v>
      </c>
      <c r="P231" s="737">
        <v>0.99</v>
      </c>
      <c r="Q231" s="737">
        <v>0.99</v>
      </c>
      <c r="R231" s="327">
        <v>23</v>
      </c>
      <c r="S231" s="327">
        <v>46</v>
      </c>
      <c r="T231" s="312">
        <f t="shared" si="15"/>
        <v>3</v>
      </c>
      <c r="U231" s="312">
        <v>14</v>
      </c>
      <c r="V231" s="312">
        <f t="shared" si="14"/>
        <v>32</v>
      </c>
      <c r="W231" s="327">
        <f t="shared" si="16"/>
        <v>9</v>
      </c>
      <c r="X231" s="802">
        <f t="shared" si="17"/>
        <v>1.39130434782609</v>
      </c>
      <c r="Y231" s="312">
        <v>18</v>
      </c>
      <c r="Z231" s="327">
        <v>7</v>
      </c>
      <c r="AA231" s="313">
        <v>4</v>
      </c>
      <c r="AB231" s="809" t="s">
        <v>614</v>
      </c>
      <c r="AC231" s="346" t="s">
        <v>811</v>
      </c>
      <c r="AD231" s="347"/>
      <c r="AE231" s="347"/>
    </row>
    <row r="232" ht="22.5" spans="1:31">
      <c r="A232" s="296" t="s">
        <v>612</v>
      </c>
      <c r="B232" s="170" t="str">
        <f>HYPERLINK("[牧场甜心.xlsx]产品!C232",产品!$C$232)</f>
        <v>水果润喉糖</v>
      </c>
      <c r="C232" s="157" t="s">
        <v>754</v>
      </c>
      <c r="D232" s="553" t="s">
        <v>254</v>
      </c>
      <c r="E232" s="321"/>
      <c r="F232" s="321"/>
      <c r="G232" s="321" t="s">
        <v>14</v>
      </c>
      <c r="H232" s="321"/>
      <c r="I232" s="794" t="str">
        <f>HYPERLINK("[牧场甜心.xlsx]产品!B222",产品!$C$222)</f>
        <v>草药润喉糖</v>
      </c>
      <c r="J232" s="795" t="s">
        <v>287</v>
      </c>
      <c r="K232" s="148" t="str">
        <f>HYPERLINK("[牧场甜心.xlsx]产品!B222",产品!$C$222)</f>
        <v>草药润喉糖</v>
      </c>
      <c r="L232" s="148" t="str">
        <f>HYPERLINK("[牧场甜心.xlsx]产品!B114",产品!$C$114)</f>
        <v>法希米亚樱桃</v>
      </c>
      <c r="M232" s="148" t="str">
        <f>HYPERLINK("[牧场甜心.xlsx]产品!B116",产品!$C$116)</f>
        <v>伊什浆果</v>
      </c>
      <c r="N232" s="321" t="s">
        <v>112</v>
      </c>
      <c r="O232" s="740">
        <v>0.75</v>
      </c>
      <c r="P232" s="740">
        <v>0.85</v>
      </c>
      <c r="Q232" s="740">
        <v>0.99</v>
      </c>
      <c r="R232" s="564">
        <v>24</v>
      </c>
      <c r="S232" s="564">
        <v>48</v>
      </c>
      <c r="T232" s="318">
        <f t="shared" si="15"/>
        <v>3</v>
      </c>
      <c r="U232" s="318">
        <v>24</v>
      </c>
      <c r="V232" s="318">
        <f t="shared" si="14"/>
        <v>24</v>
      </c>
      <c r="W232" s="564">
        <f t="shared" si="16"/>
        <v>0</v>
      </c>
      <c r="X232" s="803">
        <f t="shared" si="17"/>
        <v>1</v>
      </c>
      <c r="Y232" s="318">
        <v>32</v>
      </c>
      <c r="Z232" s="564">
        <v>6</v>
      </c>
      <c r="AA232" s="319">
        <v>5</v>
      </c>
      <c r="AB232" s="810" t="s">
        <v>614</v>
      </c>
      <c r="AC232" s="811" t="s">
        <v>758</v>
      </c>
      <c r="AD232" s="812"/>
      <c r="AE232" s="812"/>
    </row>
    <row r="233" ht="22.5" spans="1:31">
      <c r="A233" s="298" t="s">
        <v>634</v>
      </c>
      <c r="B233" s="170" t="str">
        <f>HYPERLINK("[牧场甜心.xlsx]产品!C233",产品!$C$233)</f>
        <v>伊什沃尔德羊毛</v>
      </c>
      <c r="C233" s="155" t="s">
        <v>414</v>
      </c>
      <c r="D233" s="326" t="s">
        <v>263</v>
      </c>
      <c r="E233" s="331"/>
      <c r="F233" s="331"/>
      <c r="G233" s="331"/>
      <c r="H233" s="331"/>
      <c r="I233" s="796" t="str">
        <f>HYPERLINK("[牧场甜心.xlsx]动物!A44",动物!$B$44)</f>
        <v>伊什沃尔德田园羊</v>
      </c>
      <c r="J233" s="797" t="s">
        <v>287</v>
      </c>
      <c r="K233" s="141" t="str">
        <f>HYPERLINK("[牧场甜心.xlsx]产品!B251",产品!$C$251)</f>
        <v>伊什沃尔德羊毛帽</v>
      </c>
      <c r="L233" s="141" t="str">
        <f>HYPERLINK("[牧场甜心.xlsx]产品!B252",产品!$C$252)</f>
        <v>伊什沃尔德羊毛绒毯</v>
      </c>
      <c r="M233" s="141" t="s">
        <v>287</v>
      </c>
      <c r="N233" s="326"/>
      <c r="O233" s="743">
        <v>0.7</v>
      </c>
      <c r="P233" s="743">
        <v>0.8</v>
      </c>
      <c r="Q233" s="743">
        <v>0.8</v>
      </c>
      <c r="R233" s="322">
        <v>10</v>
      </c>
      <c r="S233" s="322">
        <v>20</v>
      </c>
      <c r="T233" s="323">
        <f t="shared" si="15"/>
        <v>3</v>
      </c>
      <c r="U233" s="323">
        <v>261</v>
      </c>
      <c r="V233" s="323">
        <f t="shared" si="14"/>
        <v>-241</v>
      </c>
      <c r="W233" s="322">
        <f t="shared" si="16"/>
        <v>-251</v>
      </c>
      <c r="X233" s="804">
        <f t="shared" si="17"/>
        <v>-24.1</v>
      </c>
      <c r="Y233" s="323">
        <v>44</v>
      </c>
      <c r="Z233" s="322">
        <v>13</v>
      </c>
      <c r="AA233" s="324">
        <v>5</v>
      </c>
      <c r="AB233" s="813" t="s">
        <v>614</v>
      </c>
      <c r="AC233" s="358" t="s">
        <v>635</v>
      </c>
      <c r="AD233" s="358" t="s">
        <v>636</v>
      </c>
      <c r="AE233" s="358"/>
    </row>
    <row r="234" spans="1:31">
      <c r="A234" s="295" t="s">
        <v>641</v>
      </c>
      <c r="B234" s="170" t="str">
        <f>HYPERLINK("[牧场甜心.xlsx]产品!C234",产品!$C$234)</f>
        <v>马油香草霜</v>
      </c>
      <c r="C234" s="156" t="s">
        <v>628</v>
      </c>
      <c r="D234" s="315" t="s">
        <v>263</v>
      </c>
      <c r="E234" s="316"/>
      <c r="F234" s="316"/>
      <c r="G234" s="316"/>
      <c r="H234" s="316" t="s">
        <v>7</v>
      </c>
      <c r="I234" s="792" t="str">
        <f>HYPERLINK("[牧场甜心.xlsx]产品!B224",产品!$C$224)</f>
        <v>伊什沃尔德马油</v>
      </c>
      <c r="J234" s="793" t="s">
        <v>287</v>
      </c>
      <c r="K234" s="145" t="str">
        <f>HYPERLINK("[牧场甜心.xlsx]产品!B224",产品!$C$224)</f>
        <v>伊什沃尔德马油</v>
      </c>
      <c r="L234" s="145" t="str">
        <f>HYPERLINK("[牧场甜心.xlsx]产品!B205",产品!$C$205)</f>
        <v>原野的绿色香草</v>
      </c>
      <c r="M234" s="145" t="str">
        <f>HYPERLINK("[牧场甜心.xlsx]产品!B226",产品!$C$226)</f>
        <v>伊什沃尔德香皂</v>
      </c>
      <c r="N234" s="315" t="s">
        <v>115</v>
      </c>
      <c r="O234" s="737">
        <v>0.75</v>
      </c>
      <c r="P234" s="737">
        <v>0.85</v>
      </c>
      <c r="Q234" s="737">
        <v>0.99</v>
      </c>
      <c r="R234" s="327">
        <v>47</v>
      </c>
      <c r="S234" s="327">
        <v>94</v>
      </c>
      <c r="T234" s="312">
        <f t="shared" si="15"/>
        <v>3</v>
      </c>
      <c r="U234" s="312">
        <v>26</v>
      </c>
      <c r="V234" s="312">
        <f t="shared" si="14"/>
        <v>68</v>
      </c>
      <c r="W234" s="327">
        <f t="shared" si="16"/>
        <v>21</v>
      </c>
      <c r="X234" s="802">
        <f t="shared" si="17"/>
        <v>1.4468085106383</v>
      </c>
      <c r="Y234" s="312">
        <v>29</v>
      </c>
      <c r="Z234" s="327">
        <v>13</v>
      </c>
      <c r="AA234" s="313">
        <v>6</v>
      </c>
      <c r="AB234" s="809" t="s">
        <v>614</v>
      </c>
      <c r="AC234" s="346" t="s">
        <v>850</v>
      </c>
      <c r="AD234" s="346"/>
      <c r="AE234" s="346"/>
    </row>
    <row r="235" spans="1:31">
      <c r="A235" s="295" t="s">
        <v>718</v>
      </c>
      <c r="B235" s="170" t="str">
        <f>HYPERLINK("[牧场甜心.xlsx]产品!C235",产品!$C$235)</f>
        <v>马油香皂</v>
      </c>
      <c r="C235" s="156" t="s">
        <v>785</v>
      </c>
      <c r="D235" s="315" t="s">
        <v>263</v>
      </c>
      <c r="E235" s="316"/>
      <c r="F235" s="316"/>
      <c r="G235" s="316"/>
      <c r="H235" s="316"/>
      <c r="I235" s="792" t="str">
        <f>HYPERLINK("[牧场甜心.xlsx]产品!B226",产品!$C$226)</f>
        <v>伊什沃尔德香皂</v>
      </c>
      <c r="J235" s="793" t="s">
        <v>287</v>
      </c>
      <c r="K235" s="145" t="str">
        <f>HYPERLINK("[牧场甜心.xlsx]产品!B224",产品!$C$224)</f>
        <v>伊什沃尔德马油</v>
      </c>
      <c r="L235" s="145" t="str">
        <f>HYPERLINK("[牧场甜心.xlsx]产品!B224",产品!$C$224)</f>
        <v>伊什沃尔德马油</v>
      </c>
      <c r="M235" s="145" t="str">
        <f>HYPERLINK("[牧场甜心.xlsx]产品!B226",产品!$C$226)</f>
        <v>伊什沃尔德香皂</v>
      </c>
      <c r="N235" s="316" t="s">
        <v>115</v>
      </c>
      <c r="O235" s="737">
        <v>0.75</v>
      </c>
      <c r="P235" s="737">
        <v>0.85</v>
      </c>
      <c r="Q235" s="737">
        <v>0.85</v>
      </c>
      <c r="R235" s="327">
        <v>35</v>
      </c>
      <c r="S235" s="327">
        <v>70</v>
      </c>
      <c r="T235" s="312">
        <f t="shared" si="15"/>
        <v>3</v>
      </c>
      <c r="U235" s="312">
        <v>30</v>
      </c>
      <c r="V235" s="312">
        <f t="shared" si="14"/>
        <v>40</v>
      </c>
      <c r="W235" s="327">
        <f t="shared" si="16"/>
        <v>5</v>
      </c>
      <c r="X235" s="802">
        <f t="shared" si="17"/>
        <v>1.14285714285714</v>
      </c>
      <c r="Y235" s="312">
        <v>29</v>
      </c>
      <c r="Z235" s="327">
        <v>9</v>
      </c>
      <c r="AA235" s="313">
        <v>6</v>
      </c>
      <c r="AB235" s="809" t="s">
        <v>614</v>
      </c>
      <c r="AC235" s="346" t="s">
        <v>804</v>
      </c>
      <c r="AD235" s="347" t="s">
        <v>1089</v>
      </c>
      <c r="AE235" s="347" t="s">
        <v>806</v>
      </c>
    </row>
    <row r="236" spans="1:31">
      <c r="A236" s="295" t="s">
        <v>731</v>
      </c>
      <c r="B236" s="170" t="str">
        <f>HYPERLINK("[牧场甜心.xlsx]产品!C236",产品!$C$236)</f>
        <v>马油洗发水</v>
      </c>
      <c r="C236" s="156" t="s">
        <v>629</v>
      </c>
      <c r="D236" s="315" t="s">
        <v>263</v>
      </c>
      <c r="E236" s="316"/>
      <c r="F236" s="316"/>
      <c r="G236" s="316"/>
      <c r="H236" s="316"/>
      <c r="I236" s="792" t="str">
        <f>HYPERLINK("[牧场甜心.xlsx]产品!B224",产品!$C$224)</f>
        <v>伊什沃尔德马油</v>
      </c>
      <c r="J236" s="793" t="s">
        <v>287</v>
      </c>
      <c r="K236" s="145" t="str">
        <f>HYPERLINK("[牧场甜心.xlsx]产品!B224",产品!$C$224)</f>
        <v>伊什沃尔德马油</v>
      </c>
      <c r="L236" s="145" t="str">
        <f>HYPERLINK("[牧场甜心.xlsx]产品!B215",产品!$C$215)</f>
        <v>香草精油</v>
      </c>
      <c r="M236" s="146" t="str">
        <f>HYPERLINK("[牧场甜心.xlsx]产品!B226",产品!$C$226)</f>
        <v>伊什沃尔德香皂</v>
      </c>
      <c r="N236" s="316" t="s">
        <v>91</v>
      </c>
      <c r="O236" s="737">
        <v>0.75</v>
      </c>
      <c r="P236" s="737">
        <v>0.85</v>
      </c>
      <c r="Q236" s="737">
        <v>0.85</v>
      </c>
      <c r="R236" s="327">
        <v>42</v>
      </c>
      <c r="S236" s="327">
        <v>84</v>
      </c>
      <c r="T236" s="312">
        <f t="shared" si="15"/>
        <v>3</v>
      </c>
      <c r="U236" s="312">
        <v>34</v>
      </c>
      <c r="V236" s="312">
        <f t="shared" si="14"/>
        <v>50</v>
      </c>
      <c r="W236" s="327">
        <f t="shared" si="16"/>
        <v>8</v>
      </c>
      <c r="X236" s="802">
        <f t="shared" si="17"/>
        <v>1.19047619047619</v>
      </c>
      <c r="Y236" s="312">
        <v>29</v>
      </c>
      <c r="Z236" s="327">
        <v>10</v>
      </c>
      <c r="AA236" s="313">
        <v>4</v>
      </c>
      <c r="AB236" s="809" t="s">
        <v>614</v>
      </c>
      <c r="AC236" s="346" t="s">
        <v>828</v>
      </c>
      <c r="AD236" s="347"/>
      <c r="AE236" s="347"/>
    </row>
    <row r="237" spans="1:31">
      <c r="A237" s="295" t="s">
        <v>736</v>
      </c>
      <c r="B237" s="170" t="str">
        <f>HYPERLINK("[牧场甜心.xlsx]产品!C237",产品!$C$237)</f>
        <v>野莓夜葡萄果酱</v>
      </c>
      <c r="C237" s="156" t="s">
        <v>704</v>
      </c>
      <c r="D237" s="315" t="s">
        <v>263</v>
      </c>
      <c r="E237" s="316"/>
      <c r="F237" s="316"/>
      <c r="G237" s="316"/>
      <c r="H237" s="316"/>
      <c r="I237" s="792" t="str">
        <f>HYPERLINK("[牧场甜心.xlsx]产品!B219",产品!$C$219)</f>
        <v>梅洛的夜葡萄酱</v>
      </c>
      <c r="J237" s="793" t="s">
        <v>287</v>
      </c>
      <c r="K237" s="145" t="str">
        <f>HYPERLINK("[牧场甜心.xlsx]产品!B218",产品!$C$218)</f>
        <v>梅洛的野莓酱</v>
      </c>
      <c r="L237" s="145" t="str">
        <f>HYPERLINK("[牧场甜心.xlsx]产品!B219",产品!$C$219)</f>
        <v>梅洛的夜葡萄酱</v>
      </c>
      <c r="M237" s="146" t="str">
        <f>HYPERLINK("[牧场甜心.xlsx]产品!B231",产品!$C$231)</f>
        <v>伊什沃尔德纸</v>
      </c>
      <c r="N237" s="316" t="s">
        <v>105</v>
      </c>
      <c r="O237" s="737">
        <v>0.8</v>
      </c>
      <c r="P237" s="737">
        <v>0.9</v>
      </c>
      <c r="Q237" s="737">
        <v>0.9</v>
      </c>
      <c r="R237" s="327">
        <v>40</v>
      </c>
      <c r="S237" s="327">
        <v>80</v>
      </c>
      <c r="T237" s="312">
        <f t="shared" si="15"/>
        <v>3</v>
      </c>
      <c r="U237" s="312">
        <v>41</v>
      </c>
      <c r="V237" s="312">
        <f t="shared" si="14"/>
        <v>39</v>
      </c>
      <c r="W237" s="327">
        <f t="shared" si="16"/>
        <v>-1</v>
      </c>
      <c r="X237" s="802">
        <f t="shared" si="17"/>
        <v>0.975</v>
      </c>
      <c r="Y237" s="312">
        <v>46</v>
      </c>
      <c r="Z237" s="327">
        <v>13</v>
      </c>
      <c r="AA237" s="313">
        <v>4</v>
      </c>
      <c r="AB237" s="809" t="s">
        <v>614</v>
      </c>
      <c r="AC237" s="347"/>
      <c r="AD237" s="347"/>
      <c r="AE237" s="347"/>
    </row>
    <row r="238" spans="1:31">
      <c r="A238" s="295" t="s">
        <v>768</v>
      </c>
      <c r="B238" s="170" t="str">
        <f>HYPERLINK("[牧场甜心.xlsx]产品!C238",产品!$C$238)</f>
        <v>双重蓝色果酱</v>
      </c>
      <c r="C238" s="156" t="s">
        <v>772</v>
      </c>
      <c r="D238" s="315" t="s">
        <v>263</v>
      </c>
      <c r="E238" s="316"/>
      <c r="F238" s="316"/>
      <c r="G238" s="316"/>
      <c r="H238" s="316"/>
      <c r="I238" s="792" t="str">
        <f>HYPERLINK("[牧场甜心.xlsx]产品!B228",产品!$C$228)</f>
        <v>青苹果酱</v>
      </c>
      <c r="J238" s="793" t="str">
        <f>HYPERLINK("[牧场甜心.xlsx]产品!B229",产品!$C$229)</f>
        <v>蓝莓果酱</v>
      </c>
      <c r="K238" s="145" t="str">
        <f>HYPERLINK("[牧场甜心.xlsx]产品!B228",产品!$C$228)</f>
        <v>青苹果酱</v>
      </c>
      <c r="L238" s="145" t="str">
        <f>HYPERLINK("[牧场甜心.xlsx]产品!B229",产品!$C$229)</f>
        <v>蓝莓果酱</v>
      </c>
      <c r="M238" s="145" t="str">
        <f>HYPERLINK("[牧场甜心.xlsx]产品!B231",产品!$C$231)</f>
        <v>伊什沃尔德纸</v>
      </c>
      <c r="N238" s="316" t="s">
        <v>105</v>
      </c>
      <c r="O238" s="737">
        <v>0.8</v>
      </c>
      <c r="P238" s="737">
        <v>0.9</v>
      </c>
      <c r="Q238" s="737">
        <v>0.9</v>
      </c>
      <c r="R238" s="327">
        <v>44</v>
      </c>
      <c r="S238" s="327">
        <v>88</v>
      </c>
      <c r="T238" s="312">
        <f t="shared" si="15"/>
        <v>3</v>
      </c>
      <c r="U238" s="312">
        <v>70</v>
      </c>
      <c r="V238" s="312">
        <f t="shared" si="14"/>
        <v>18</v>
      </c>
      <c r="W238" s="327">
        <f t="shared" si="16"/>
        <v>-26</v>
      </c>
      <c r="X238" s="802">
        <f t="shared" si="17"/>
        <v>0.409090909090909</v>
      </c>
      <c r="Y238" s="312">
        <v>50</v>
      </c>
      <c r="Z238" s="327">
        <v>13</v>
      </c>
      <c r="AA238" s="313">
        <v>6</v>
      </c>
      <c r="AB238" s="809" t="s">
        <v>614</v>
      </c>
      <c r="AC238" s="347"/>
      <c r="AD238" s="347"/>
      <c r="AE238" s="347"/>
    </row>
    <row r="239" spans="1:31">
      <c r="A239" s="295" t="s">
        <v>697</v>
      </c>
      <c r="B239" s="170" t="str">
        <f>HYPERLINK("[牧场甜心.xlsx]产品!C239",产品!$C$239)</f>
        <v>战场酸奶伴侣</v>
      </c>
      <c r="C239" s="156" t="s">
        <v>698</v>
      </c>
      <c r="D239" s="315" t="s">
        <v>263</v>
      </c>
      <c r="E239" s="316"/>
      <c r="F239" s="316"/>
      <c r="G239" s="316"/>
      <c r="H239" s="316"/>
      <c r="I239" s="798" t="str">
        <f>HYPERLINK("[牧场甜心.xlsx]产品!B130",产品!$C$130)</f>
        <v>酸奶片</v>
      </c>
      <c r="J239" s="799" t="s">
        <v>287</v>
      </c>
      <c r="K239" s="145" t="str">
        <f>HYPERLINK("[牧场甜心.xlsx]产品!B203",产品!$C$203)</f>
        <v>伊什沃尔德面粉</v>
      </c>
      <c r="L239" s="145" t="str">
        <f>HYPERLINK("[牧场甜心.xlsx]产品!B120",产品!$C$120)</f>
        <v>海城的酸奶</v>
      </c>
      <c r="M239" s="145" t="str">
        <f>HYPERLINK("[牧场甜心.xlsx]产品!B231",产品!$C$231)</f>
        <v>伊什沃尔德纸</v>
      </c>
      <c r="N239" s="316" t="s">
        <v>87</v>
      </c>
      <c r="O239" s="737">
        <v>0.7</v>
      </c>
      <c r="P239" s="737">
        <v>0.8</v>
      </c>
      <c r="Q239" s="737">
        <v>0.8</v>
      </c>
      <c r="R239" s="327">
        <v>44</v>
      </c>
      <c r="S239" s="327">
        <v>88</v>
      </c>
      <c r="T239" s="312">
        <f t="shared" si="15"/>
        <v>3</v>
      </c>
      <c r="U239" s="312">
        <v>37</v>
      </c>
      <c r="V239" s="312">
        <f t="shared" si="14"/>
        <v>51</v>
      </c>
      <c r="W239" s="327">
        <f t="shared" si="16"/>
        <v>7</v>
      </c>
      <c r="X239" s="802">
        <f t="shared" si="17"/>
        <v>1.15909090909091</v>
      </c>
      <c r="Y239" s="312">
        <v>100</v>
      </c>
      <c r="Z239" s="327">
        <v>10</v>
      </c>
      <c r="AA239" s="313">
        <v>5</v>
      </c>
      <c r="AB239" s="809" t="s">
        <v>614</v>
      </c>
      <c r="AC239" s="347"/>
      <c r="AD239" s="347"/>
      <c r="AE239" s="347"/>
    </row>
    <row r="240" spans="1:31">
      <c r="A240" s="295" t="s">
        <v>802</v>
      </c>
      <c r="B240" s="170" t="str">
        <f>HYPERLINK("[牧场甜心.xlsx]产品!C240",产品!$C$240)</f>
        <v>榕果抗菌眼药水</v>
      </c>
      <c r="C240" s="156" t="s">
        <v>856</v>
      </c>
      <c r="D240" s="315" t="s">
        <v>263</v>
      </c>
      <c r="E240" s="316"/>
      <c r="F240" s="316"/>
      <c r="G240" s="316"/>
      <c r="H240" s="316"/>
      <c r="I240" s="798" t="str">
        <f>HYPERLINK("[牧场甜心.xlsx]产品!B230",产品!$C$230)</f>
        <v>榕果眼药水</v>
      </c>
      <c r="J240" s="799" t="s">
        <v>287</v>
      </c>
      <c r="K240" s="145" t="str">
        <f>HYPERLINK("[牧场甜心.xlsx]产品!B230",产品!$C$230)</f>
        <v>榕果眼药水</v>
      </c>
      <c r="L240" s="145" t="str">
        <f>HYPERLINK("[牧场甜心.xlsx]产品!B230",产品!$C$230)</f>
        <v>榕果眼药水</v>
      </c>
      <c r="M240" s="145" t="str">
        <f>HYPERLINK("[牧场甜心.xlsx]产品!B230",产品!$C$230)</f>
        <v>榕果眼药水</v>
      </c>
      <c r="N240" s="316" t="s">
        <v>112</v>
      </c>
      <c r="O240" s="737">
        <v>0.75</v>
      </c>
      <c r="P240" s="737">
        <v>0.85</v>
      </c>
      <c r="Q240" s="737">
        <v>0.85</v>
      </c>
      <c r="R240" s="327">
        <v>47</v>
      </c>
      <c r="S240" s="327">
        <v>94</v>
      </c>
      <c r="T240" s="312">
        <f t="shared" si="15"/>
        <v>3</v>
      </c>
      <c r="U240" s="312">
        <v>69</v>
      </c>
      <c r="V240" s="312">
        <f t="shared" si="14"/>
        <v>25</v>
      </c>
      <c r="W240" s="327">
        <f t="shared" si="16"/>
        <v>-22</v>
      </c>
      <c r="X240" s="802">
        <f t="shared" si="17"/>
        <v>0.531914893617021</v>
      </c>
      <c r="Y240" s="312">
        <v>27</v>
      </c>
      <c r="Z240" s="327">
        <v>11</v>
      </c>
      <c r="AA240" s="313">
        <v>4</v>
      </c>
      <c r="AB240" s="809" t="s">
        <v>614</v>
      </c>
      <c r="AC240" s="347"/>
      <c r="AD240" s="347"/>
      <c r="AE240" s="347"/>
    </row>
    <row r="241" spans="1:31">
      <c r="A241" s="295" t="s">
        <v>786</v>
      </c>
      <c r="B241" s="170" t="str">
        <f>HYPERLINK("[牧场甜心.xlsx]产品!C241",产品!$C$241)</f>
        <v>旅人的日记</v>
      </c>
      <c r="C241" s="156" t="s">
        <v>811</v>
      </c>
      <c r="D241" s="315" t="s">
        <v>263</v>
      </c>
      <c r="E241" s="316"/>
      <c r="F241" s="316"/>
      <c r="G241" s="316" t="s">
        <v>14</v>
      </c>
      <c r="H241" s="316"/>
      <c r="I241" s="792" t="str">
        <f>HYPERLINK("[牧场甜心.xlsx]产品!B231",产品!$C$231)</f>
        <v>伊什沃尔德纸</v>
      </c>
      <c r="J241" s="793" t="s">
        <v>287</v>
      </c>
      <c r="K241" s="145" t="str">
        <f>HYPERLINK("[牧场甜心.xlsx]产品!B221",产品!$C$221)</f>
        <v>魔物皮纸</v>
      </c>
      <c r="L241" s="145" t="str">
        <f>HYPERLINK("[牧场甜心.xlsx]产品!B221",产品!$C$221)</f>
        <v>魔物皮纸</v>
      </c>
      <c r="M241" s="145" t="str">
        <f>HYPERLINK("[牧场甜心.xlsx]产品!B231",产品!$C$231)</f>
        <v>伊什沃尔德纸</v>
      </c>
      <c r="N241" s="316"/>
      <c r="O241" s="737">
        <v>0.6</v>
      </c>
      <c r="P241" s="737">
        <v>0.7</v>
      </c>
      <c r="Q241" s="737">
        <v>0.9</v>
      </c>
      <c r="R241" s="327">
        <v>39</v>
      </c>
      <c r="S241" s="327">
        <v>78</v>
      </c>
      <c r="T241" s="312">
        <f t="shared" si="15"/>
        <v>3</v>
      </c>
      <c r="U241" s="312">
        <v>47</v>
      </c>
      <c r="V241" s="312">
        <f t="shared" si="14"/>
        <v>31</v>
      </c>
      <c r="W241" s="327">
        <f t="shared" si="16"/>
        <v>-8</v>
      </c>
      <c r="X241" s="802">
        <f t="shared" si="17"/>
        <v>0.794871794871795</v>
      </c>
      <c r="Y241" s="312">
        <v>27</v>
      </c>
      <c r="Z241" s="327">
        <v>12</v>
      </c>
      <c r="AA241" s="313">
        <v>4</v>
      </c>
      <c r="AB241" s="809" t="s">
        <v>614</v>
      </c>
      <c r="AC241" s="346"/>
      <c r="AD241" s="347"/>
      <c r="AE241" s="347"/>
    </row>
    <row r="242" ht="22.5" spans="1:31">
      <c r="A242" s="296" t="s">
        <v>787</v>
      </c>
      <c r="B242" s="158" t="str">
        <f>HYPERLINK("[牧场甜心.xlsx]产品!C242",产品!$C$242)</f>
        <v>王国精油</v>
      </c>
      <c r="C242" s="157" t="s">
        <v>821</v>
      </c>
      <c r="D242" s="553" t="s">
        <v>263</v>
      </c>
      <c r="E242" s="321"/>
      <c r="F242" s="321"/>
      <c r="G242" s="321"/>
      <c r="H242" s="321" t="s">
        <v>14</v>
      </c>
      <c r="I242" s="794" t="str">
        <f>HYPERLINK("[牧场甜心.xlsx]产品!B225",产品!$C$225)</f>
        <v>植物油</v>
      </c>
      <c r="J242" s="795" t="s">
        <v>287</v>
      </c>
      <c r="K242" s="148" t="str">
        <f>HYPERLINK("[牧场甜心.xlsx]产品!B215",产品!$C$215)</f>
        <v>香草精油</v>
      </c>
      <c r="L242" s="148" t="str">
        <f>HYPERLINK("[牧场甜心.xlsx]产品!B216",产品!$C$216)</f>
        <v>蔬菜精油</v>
      </c>
      <c r="M242" s="148" t="str">
        <f>HYPERLINK("[牧场甜心.xlsx]产品!B217",产品!$C$217)</f>
        <v>水果精油</v>
      </c>
      <c r="N242" s="321" t="s">
        <v>94</v>
      </c>
      <c r="O242" s="740">
        <v>0.9</v>
      </c>
      <c r="P242" s="740">
        <v>0.99</v>
      </c>
      <c r="Q242" s="740">
        <v>0.99</v>
      </c>
      <c r="R242" s="564">
        <v>49</v>
      </c>
      <c r="S242" s="564">
        <v>98</v>
      </c>
      <c r="T242" s="318">
        <f t="shared" si="15"/>
        <v>3</v>
      </c>
      <c r="U242" s="318">
        <v>29</v>
      </c>
      <c r="V242" s="318">
        <f t="shared" si="14"/>
        <v>69</v>
      </c>
      <c r="W242" s="564">
        <f t="shared" si="16"/>
        <v>20</v>
      </c>
      <c r="X242" s="803">
        <f t="shared" si="17"/>
        <v>1.40816326530612</v>
      </c>
      <c r="Y242" s="318">
        <v>31</v>
      </c>
      <c r="Z242" s="564">
        <v>12</v>
      </c>
      <c r="AA242" s="319">
        <v>5</v>
      </c>
      <c r="AB242" s="810" t="s">
        <v>614</v>
      </c>
      <c r="AC242" s="811" t="s">
        <v>845</v>
      </c>
      <c r="AD242" s="812"/>
      <c r="AE242" s="812"/>
    </row>
    <row r="243" ht="22.5" spans="1:31">
      <c r="A243" s="565" t="s">
        <v>665</v>
      </c>
      <c r="B243" s="175" t="str">
        <f>HYPERLINK("[牧场甜心.xlsx]产品!C243",产品!$C$243)</f>
        <v>爱娜温花</v>
      </c>
      <c r="C243" s="177" t="s">
        <v>705</v>
      </c>
      <c r="D243" s="326" t="s">
        <v>253</v>
      </c>
      <c r="E243" s="331" t="s">
        <v>14</v>
      </c>
      <c r="F243" s="331"/>
      <c r="G243" s="331"/>
      <c r="H243" s="331"/>
      <c r="I243" s="796" t="str">
        <f>HYPERLINK("[牧场甜心.xlsx]地图!A7",地图!$B$7)</f>
        <v>大平原</v>
      </c>
      <c r="J243" s="797" t="s">
        <v>287</v>
      </c>
      <c r="K243" s="141" t="str">
        <f>HYPERLINK("[牧场甜心.xlsx]产品!B256",产品!$C$256)</f>
        <v>高级植物油</v>
      </c>
      <c r="L243" s="141" t="str">
        <f>HYPERLINK("[牧场甜心.xlsx]产品!B261",产品!$C$261)</f>
        <v>爱娜温花头饰</v>
      </c>
      <c r="M243" s="141" t="s">
        <v>287</v>
      </c>
      <c r="N243" s="326" t="s">
        <v>102</v>
      </c>
      <c r="O243" s="743">
        <v>0.4</v>
      </c>
      <c r="P243" s="743">
        <v>0.5</v>
      </c>
      <c r="Q243" s="743">
        <v>0.7</v>
      </c>
      <c r="R243" s="322">
        <v>64</v>
      </c>
      <c r="S243" s="322">
        <v>128</v>
      </c>
      <c r="T243" s="323">
        <f t="shared" si="15"/>
        <v>3</v>
      </c>
      <c r="U243" s="323">
        <v>611</v>
      </c>
      <c r="V243" s="323">
        <f t="shared" si="14"/>
        <v>-483</v>
      </c>
      <c r="W243" s="322">
        <f t="shared" si="16"/>
        <v>-547</v>
      </c>
      <c r="X243" s="804">
        <f t="shared" si="17"/>
        <v>-7.546875</v>
      </c>
      <c r="Y243" s="323">
        <v>138</v>
      </c>
      <c r="Z243" s="322">
        <v>24</v>
      </c>
      <c r="AA243" s="324">
        <v>5</v>
      </c>
      <c r="AB243" s="813" t="s">
        <v>614</v>
      </c>
      <c r="AC243" s="358" t="s">
        <v>706</v>
      </c>
      <c r="AD243" s="358" t="s">
        <v>707</v>
      </c>
      <c r="AE243" s="344" t="s">
        <v>709</v>
      </c>
    </row>
    <row r="244" spans="1:31">
      <c r="A244" s="305" t="s">
        <v>620</v>
      </c>
      <c r="B244" s="175" t="str">
        <f>HYPERLINK("[牧场甜心.xlsx]产品!C244",产品!$C$244)</f>
        <v>高级王国之油</v>
      </c>
      <c r="C244" s="175" t="s">
        <v>475</v>
      </c>
      <c r="D244" s="315" t="s">
        <v>253</v>
      </c>
      <c r="E244" s="316"/>
      <c r="F244" s="316"/>
      <c r="G244" s="316"/>
      <c r="H244" s="316"/>
      <c r="I244" s="792" t="str">
        <f>HYPERLINK("[牧场甜心.xlsx]动物!A11",动物!$B$11)</f>
        <v>伊什沃尔德红牛</v>
      </c>
      <c r="J244" s="793" t="s">
        <v>287</v>
      </c>
      <c r="K244" s="145" t="str">
        <f>HYPERLINK("[牧场甜心.xlsx]产品!B254",产品!$C$254)</f>
        <v>高级马油</v>
      </c>
      <c r="L244" s="145" t="str">
        <f>HYPERLINK("[牧场甜心.xlsx]产品!B254",产品!$C$254)</f>
        <v>高级马油</v>
      </c>
      <c r="M244" s="146" t="s">
        <v>287</v>
      </c>
      <c r="N244" s="315"/>
      <c r="O244" s="737">
        <v>0.6</v>
      </c>
      <c r="P244" s="737">
        <v>0.7</v>
      </c>
      <c r="Q244" s="737">
        <v>0.7</v>
      </c>
      <c r="R244" s="327">
        <v>28</v>
      </c>
      <c r="S244" s="327">
        <v>56</v>
      </c>
      <c r="T244" s="312">
        <f t="shared" si="15"/>
        <v>3</v>
      </c>
      <c r="U244" s="312">
        <v>156</v>
      </c>
      <c r="V244" s="312">
        <f t="shared" si="14"/>
        <v>-100</v>
      </c>
      <c r="W244" s="327">
        <f t="shared" si="16"/>
        <v>-128</v>
      </c>
      <c r="X244" s="802">
        <f t="shared" si="17"/>
        <v>-3.57142857142857</v>
      </c>
      <c r="Y244" s="312">
        <v>92</v>
      </c>
      <c r="Z244" s="327">
        <v>22</v>
      </c>
      <c r="AA244" s="313">
        <v>6</v>
      </c>
      <c r="AB244" s="809" t="s">
        <v>614</v>
      </c>
      <c r="AC244" s="346" t="s">
        <v>671</v>
      </c>
      <c r="AD244" s="346" t="s">
        <v>672</v>
      </c>
      <c r="AE244" s="347" t="s">
        <v>673</v>
      </c>
    </row>
    <row r="245" spans="1:31">
      <c r="A245" s="305" t="s">
        <v>658</v>
      </c>
      <c r="B245" s="175" t="str">
        <f>HYPERLINK("[牧场甜心.xlsx]产品!C245",产品!$C$245)</f>
        <v>马油牛奶香皂</v>
      </c>
      <c r="C245" s="175" t="s">
        <v>804</v>
      </c>
      <c r="D245" s="315" t="s">
        <v>253</v>
      </c>
      <c r="E245" s="316"/>
      <c r="F245" s="316"/>
      <c r="G245" s="316"/>
      <c r="H245" s="316" t="s">
        <v>14</v>
      </c>
      <c r="I245" s="792" t="str">
        <f>HYPERLINK("[牧场甜心.xlsx]产品!B235",产品!$C$235)</f>
        <v>马油香皂</v>
      </c>
      <c r="J245" s="793" t="s">
        <v>287</v>
      </c>
      <c r="K245" s="145" t="str">
        <f>HYPERLINK("[牧场甜心.xlsx]产品!B235",产品!$C$235)</f>
        <v>马油香皂</v>
      </c>
      <c r="L245" s="145" t="str">
        <f>HYPERLINK("[牧场甜心.xlsx]产品!B23",产品!$C$23)</f>
        <v>王国山羊奶</v>
      </c>
      <c r="M245" s="145" t="str">
        <f>HYPERLINK("[牧场甜心.xlsx]产品!B33",产品!$C$33)</f>
        <v>海洋王国的健康奶</v>
      </c>
      <c r="N245" s="316" t="s">
        <v>91</v>
      </c>
      <c r="O245" s="737">
        <v>0.9</v>
      </c>
      <c r="P245" s="737">
        <v>0.99</v>
      </c>
      <c r="Q245" s="737">
        <v>0.99</v>
      </c>
      <c r="R245" s="327">
        <v>154</v>
      </c>
      <c r="S245" s="327">
        <v>308</v>
      </c>
      <c r="T245" s="312">
        <f t="shared" si="15"/>
        <v>3</v>
      </c>
      <c r="U245" s="312">
        <v>69</v>
      </c>
      <c r="V245" s="312">
        <f t="shared" si="14"/>
        <v>239</v>
      </c>
      <c r="W245" s="327">
        <f t="shared" si="16"/>
        <v>85</v>
      </c>
      <c r="X245" s="802">
        <f t="shared" si="17"/>
        <v>1.55194805194805</v>
      </c>
      <c r="Y245" s="312">
        <v>57</v>
      </c>
      <c r="Z245" s="327">
        <v>30</v>
      </c>
      <c r="AA245" s="313">
        <v>7</v>
      </c>
      <c r="AB245" s="809" t="s">
        <v>614</v>
      </c>
      <c r="AC245" s="347" t="s">
        <v>906</v>
      </c>
      <c r="AD245" s="347"/>
      <c r="AE245" s="347"/>
    </row>
    <row r="246" spans="1:31">
      <c r="A246" s="305" t="s">
        <v>645</v>
      </c>
      <c r="B246" s="175" t="str">
        <f>HYPERLINK("[牧场甜心.xlsx]产品!C246",产品!$C$246)</f>
        <v>马油鸡蛋香皂</v>
      </c>
      <c r="C246" s="175" t="s">
        <v>805</v>
      </c>
      <c r="D246" s="315" t="s">
        <v>253</v>
      </c>
      <c r="E246" s="316" t="s">
        <v>14</v>
      </c>
      <c r="F246" s="316"/>
      <c r="G246" s="316"/>
      <c r="H246" s="316"/>
      <c r="I246" s="792" t="str">
        <f>HYPERLINK("[牧场甜心.xlsx]产品!B235",产品!$C$235)</f>
        <v>马油香皂</v>
      </c>
      <c r="J246" s="793" t="s">
        <v>287</v>
      </c>
      <c r="K246" s="145" t="str">
        <f>HYPERLINK("[牧场甜心.xlsx]产品!B235",产品!$C$235)</f>
        <v>马油香皂</v>
      </c>
      <c r="L246" s="145" t="str">
        <f>HYPERLINK("[牧场甜心.xlsx]产品!B14",产品!$C$14)</f>
        <v>伊什沃尔德鸡蛋</v>
      </c>
      <c r="M246" s="145" t="str">
        <f>HYPERLINK("[牧场甜心.xlsx]产品!B34",产品!$C$34)</f>
        <v>海洋王国的健康蛋</v>
      </c>
      <c r="N246" s="316" t="s">
        <v>102</v>
      </c>
      <c r="O246" s="737">
        <v>0.8</v>
      </c>
      <c r="P246" s="737">
        <v>0.9</v>
      </c>
      <c r="Q246" s="737">
        <v>0.99</v>
      </c>
      <c r="R246" s="327">
        <v>160</v>
      </c>
      <c r="S246" s="327">
        <v>320</v>
      </c>
      <c r="T246" s="312">
        <f t="shared" si="15"/>
        <v>3</v>
      </c>
      <c r="U246" s="312">
        <v>59</v>
      </c>
      <c r="V246" s="312">
        <f t="shared" si="14"/>
        <v>261</v>
      </c>
      <c r="W246" s="327">
        <f t="shared" si="16"/>
        <v>101</v>
      </c>
      <c r="X246" s="802">
        <f t="shared" si="17"/>
        <v>1.63125</v>
      </c>
      <c r="Y246" s="312">
        <v>59</v>
      </c>
      <c r="Z246" s="327">
        <v>22</v>
      </c>
      <c r="AA246" s="313">
        <v>7</v>
      </c>
      <c r="AB246" s="809" t="s">
        <v>614</v>
      </c>
      <c r="AC246" s="347"/>
      <c r="AD246" s="347"/>
      <c r="AE246" s="347"/>
    </row>
    <row r="247" spans="1:31">
      <c r="A247" s="305" t="s">
        <v>630</v>
      </c>
      <c r="B247" s="175" t="str">
        <f>HYPERLINK("[牧场甜心.xlsx]产品!C247",产品!$C$247)</f>
        <v>蜜瓜果酱</v>
      </c>
      <c r="C247" s="175" t="s">
        <v>1090</v>
      </c>
      <c r="D247" s="315" t="s">
        <v>253</v>
      </c>
      <c r="E247" s="316"/>
      <c r="F247" s="316"/>
      <c r="G247" s="316"/>
      <c r="H247" s="316"/>
      <c r="I247" s="798" t="str">
        <f>HYPERLINK("[牧场甜心.xlsx]产品!B153",产品!$C$153)</f>
        <v>王国蜜瓜</v>
      </c>
      <c r="J247" s="799" t="s">
        <v>287</v>
      </c>
      <c r="K247" s="145" t="str">
        <f>HYPERLINK("[牧场甜心.xlsx]产品!B153",产品!$C$153)</f>
        <v>王国蜜瓜</v>
      </c>
      <c r="L247" s="145" t="str">
        <f>HYPERLINK("[牧场甜心.xlsx]产品!B153",产品!$C$153)</f>
        <v>王国蜜瓜</v>
      </c>
      <c r="M247" s="145" t="str">
        <f>HYPERLINK("[牧场甜心.xlsx]产品!B119",产品!$C$119)</f>
        <v>妖精之蜜</v>
      </c>
      <c r="N247" s="316"/>
      <c r="O247" s="737">
        <v>0.3</v>
      </c>
      <c r="P247" s="737">
        <v>0.4</v>
      </c>
      <c r="Q247" s="737">
        <v>0.4</v>
      </c>
      <c r="R247" s="327">
        <v>128</v>
      </c>
      <c r="S247" s="327">
        <v>256</v>
      </c>
      <c r="T247" s="312">
        <f t="shared" si="15"/>
        <v>3</v>
      </c>
      <c r="U247" s="312">
        <v>706</v>
      </c>
      <c r="V247" s="312">
        <f t="shared" si="14"/>
        <v>-450</v>
      </c>
      <c r="W247" s="327">
        <f t="shared" si="16"/>
        <v>-578</v>
      </c>
      <c r="X247" s="802">
        <f t="shared" si="17"/>
        <v>-3.515625</v>
      </c>
      <c r="Y247" s="312">
        <v>100</v>
      </c>
      <c r="Z247" s="327">
        <v>27</v>
      </c>
      <c r="AA247" s="313">
        <v>8</v>
      </c>
      <c r="AB247" s="809" t="s">
        <v>614</v>
      </c>
      <c r="AC247" s="346" t="s">
        <v>797</v>
      </c>
      <c r="AD247" s="346"/>
      <c r="AE247" s="347"/>
    </row>
    <row r="248" spans="1:31">
      <c r="A248" s="305" t="s">
        <v>674</v>
      </c>
      <c r="B248" s="175" t="str">
        <f>HYPERLINK("[牧场甜心.xlsx]产品!C248",产品!$C$248)</f>
        <v>称霸海洋的中型鱼</v>
      </c>
      <c r="C248" s="175" t="s">
        <v>714</v>
      </c>
      <c r="D248" s="315" t="s">
        <v>253</v>
      </c>
      <c r="E248" s="316"/>
      <c r="F248" s="316"/>
      <c r="G248" s="316"/>
      <c r="H248" s="316"/>
      <c r="I248" s="792" t="str">
        <f>HYPERLINK("[牧场甜心.xlsx]地图!A16",地图!$B$16)</f>
        <v>迷路森林</v>
      </c>
      <c r="J248" s="793" t="s">
        <v>287</v>
      </c>
      <c r="K248" s="145" t="str">
        <f>HYPERLINK("[牧场甜心.xlsx]产品!B60",产品!$C$60)</f>
        <v>王国烤鱼</v>
      </c>
      <c r="L248" s="145" t="s">
        <v>287</v>
      </c>
      <c r="M248" s="145" t="s">
        <v>287</v>
      </c>
      <c r="N248" s="316" t="s">
        <v>87</v>
      </c>
      <c r="O248" s="737">
        <v>0.6</v>
      </c>
      <c r="P248" s="737">
        <v>0.7</v>
      </c>
      <c r="Q248" s="737">
        <v>0.7</v>
      </c>
      <c r="R248" s="327">
        <v>87</v>
      </c>
      <c r="S248" s="327">
        <v>174</v>
      </c>
      <c r="T248" s="312">
        <f t="shared" si="15"/>
        <v>3</v>
      </c>
      <c r="U248" s="312">
        <v>1233</v>
      </c>
      <c r="V248" s="312">
        <f t="shared" si="14"/>
        <v>-1059</v>
      </c>
      <c r="W248" s="327">
        <f t="shared" si="16"/>
        <v>-1146</v>
      </c>
      <c r="X248" s="802">
        <f t="shared" si="17"/>
        <v>-12.1724137931034</v>
      </c>
      <c r="Y248" s="312">
        <v>170</v>
      </c>
      <c r="Z248" s="327">
        <v>30</v>
      </c>
      <c r="AA248" s="313">
        <v>8</v>
      </c>
      <c r="AB248" s="809" t="s">
        <v>642</v>
      </c>
      <c r="AC248" s="347" t="s">
        <v>715</v>
      </c>
      <c r="AD248" s="347" t="s">
        <v>716</v>
      </c>
      <c r="AE248" s="347"/>
    </row>
    <row r="249" spans="1:31">
      <c r="A249" s="305" t="s">
        <v>661</v>
      </c>
      <c r="B249" s="175" t="str">
        <f>HYPERLINK("[牧场甜心.xlsx]产品!C249",产品!$C$249)</f>
        <v>伊什沃尔德的花香水</v>
      </c>
      <c r="C249" s="175" t="s">
        <v>845</v>
      </c>
      <c r="D249" s="315" t="s">
        <v>253</v>
      </c>
      <c r="E249" s="316" t="s">
        <v>14</v>
      </c>
      <c r="F249" s="316" t="s">
        <v>14</v>
      </c>
      <c r="G249" s="316"/>
      <c r="H249" s="316"/>
      <c r="I249" s="792" t="str">
        <f>HYPERLINK("[牧场甜心.xlsx]产品!B242",产品!$C$242)</f>
        <v>王国精油</v>
      </c>
      <c r="J249" s="793" t="s">
        <v>287</v>
      </c>
      <c r="K249" s="145" t="str">
        <f>HYPERLINK("[牧场甜心.xlsx]产品!B243",产品!$C$243)</f>
        <v>爱娜温花</v>
      </c>
      <c r="L249" s="145" t="str">
        <f>HYPERLINK("[牧场甜心.xlsx]产品!B243",产品!$C$243)</f>
        <v>爱娜温花</v>
      </c>
      <c r="M249" s="145" t="str">
        <f>HYPERLINK("[牧场甜心.xlsx]产品!B242",产品!$C$242)</f>
        <v>王国精油</v>
      </c>
      <c r="N249" s="315" t="s">
        <v>109</v>
      </c>
      <c r="O249" s="737">
        <v>0.75</v>
      </c>
      <c r="P249" s="737">
        <v>0.85</v>
      </c>
      <c r="Q249" s="737">
        <v>0.99</v>
      </c>
      <c r="R249" s="327">
        <v>131</v>
      </c>
      <c r="S249" s="327">
        <v>262</v>
      </c>
      <c r="T249" s="312">
        <f t="shared" si="15"/>
        <v>3</v>
      </c>
      <c r="U249" s="312">
        <v>177</v>
      </c>
      <c r="V249" s="312">
        <f t="shared" si="14"/>
        <v>85</v>
      </c>
      <c r="W249" s="327">
        <f t="shared" si="16"/>
        <v>-46</v>
      </c>
      <c r="X249" s="802">
        <f t="shared" si="17"/>
        <v>0.648854961832061</v>
      </c>
      <c r="Y249" s="312">
        <v>58</v>
      </c>
      <c r="Z249" s="327">
        <v>26</v>
      </c>
      <c r="AA249" s="313">
        <v>8</v>
      </c>
      <c r="AB249" s="809" t="s">
        <v>614</v>
      </c>
      <c r="AC249" s="346"/>
      <c r="AD249" s="347"/>
      <c r="AE249" s="347"/>
    </row>
    <row r="250" spans="1:31">
      <c r="A250" s="305" t="s">
        <v>679</v>
      </c>
      <c r="B250" s="175" t="str">
        <f>HYPERLINK("[牧场甜心.xlsx]产品!C250",产品!$C$250)</f>
        <v>维他命草药润喉糖</v>
      </c>
      <c r="C250" s="175" t="s">
        <v>758</v>
      </c>
      <c r="D250" s="315" t="s">
        <v>253</v>
      </c>
      <c r="E250" s="316"/>
      <c r="F250" s="316"/>
      <c r="G250" s="316"/>
      <c r="H250" s="316" t="s">
        <v>14</v>
      </c>
      <c r="I250" s="792" t="str">
        <f>HYPERLINK("[牧场甜心.xlsx]产品!B232",产品!$C$232)</f>
        <v>水果润喉糖</v>
      </c>
      <c r="J250" s="793" t="s">
        <v>287</v>
      </c>
      <c r="K250" s="145" t="str">
        <f>HYPERLINK("[牧场甜心.xlsx]产品!B232",产品!$C$232)</f>
        <v>水果润喉糖</v>
      </c>
      <c r="L250" s="145" t="str">
        <f>HYPERLINK("[牧场甜心.xlsx]产品!B144",产品!$C$144)</f>
        <v>维他命果实</v>
      </c>
      <c r="M250" s="145" t="str">
        <f>HYPERLINK("[牧场甜心.xlsx]产品!B144",产品!$C$144)</f>
        <v>维他命果实</v>
      </c>
      <c r="N250" s="316" t="s">
        <v>115</v>
      </c>
      <c r="O250" s="737">
        <v>0.7</v>
      </c>
      <c r="P250" s="737">
        <v>0.8</v>
      </c>
      <c r="Q250" s="737">
        <v>0.99</v>
      </c>
      <c r="R250" s="327">
        <v>154</v>
      </c>
      <c r="S250" s="327">
        <v>308</v>
      </c>
      <c r="T250" s="312">
        <f t="shared" si="15"/>
        <v>3</v>
      </c>
      <c r="U250" s="312">
        <v>196</v>
      </c>
      <c r="V250" s="312">
        <f t="shared" si="14"/>
        <v>112</v>
      </c>
      <c r="W250" s="327">
        <f t="shared" si="16"/>
        <v>-42</v>
      </c>
      <c r="X250" s="802">
        <f t="shared" si="17"/>
        <v>0.727272727272727</v>
      </c>
      <c r="Y250" s="312">
        <v>68</v>
      </c>
      <c r="Z250" s="327">
        <v>27</v>
      </c>
      <c r="AA250" s="313">
        <v>8</v>
      </c>
      <c r="AB250" s="809" t="s">
        <v>614</v>
      </c>
      <c r="AC250" s="347"/>
      <c r="AD250" s="347"/>
      <c r="AE250" s="347"/>
    </row>
    <row r="251" spans="1:31">
      <c r="A251" s="305" t="s">
        <v>759</v>
      </c>
      <c r="B251" s="175" t="str">
        <f>HYPERLINK("[牧场甜心.xlsx]产品!C251",产品!$C$251)</f>
        <v>伊什沃尔德羊毛帽</v>
      </c>
      <c r="C251" s="175" t="s">
        <v>635</v>
      </c>
      <c r="D251" s="315" t="s">
        <v>253</v>
      </c>
      <c r="E251" s="316"/>
      <c r="F251" s="316" t="s">
        <v>28</v>
      </c>
      <c r="G251" s="316"/>
      <c r="H251" s="316" t="s">
        <v>7</v>
      </c>
      <c r="I251" s="792" t="str">
        <f>HYPERLINK("[牧场甜心.xlsx]产品!B233",产品!$C$233)</f>
        <v>伊什沃尔德羊毛</v>
      </c>
      <c r="J251" s="793" t="s">
        <v>287</v>
      </c>
      <c r="K251" s="145" t="str">
        <f>HYPERLINK("[牧场甜心.xlsx]产品!B233",产品!$C$233)</f>
        <v>伊什沃尔德羊毛</v>
      </c>
      <c r="L251" s="145" t="str">
        <f>HYPERLINK("[牧场甜心.xlsx]产品!B233",产品!$C$233)</f>
        <v>伊什沃尔德羊毛</v>
      </c>
      <c r="M251" s="145" t="str">
        <f>HYPERLINK("[牧场甜心.xlsx]产品!B233",产品!$C$233)</f>
        <v>伊什沃尔德羊毛</v>
      </c>
      <c r="N251" s="316" t="s">
        <v>115</v>
      </c>
      <c r="O251" s="737">
        <v>0.5</v>
      </c>
      <c r="P251" s="737">
        <v>0.6</v>
      </c>
      <c r="Q251" s="737">
        <v>0.99</v>
      </c>
      <c r="R251" s="327">
        <v>121</v>
      </c>
      <c r="S251" s="327">
        <v>242</v>
      </c>
      <c r="T251" s="312">
        <f t="shared" si="15"/>
        <v>3</v>
      </c>
      <c r="U251" s="312">
        <v>30</v>
      </c>
      <c r="V251" s="312">
        <f t="shared" si="14"/>
        <v>212</v>
      </c>
      <c r="W251" s="327">
        <f t="shared" si="16"/>
        <v>91</v>
      </c>
      <c r="X251" s="802">
        <f t="shared" si="17"/>
        <v>1.75206611570248</v>
      </c>
      <c r="Y251" s="312">
        <v>66</v>
      </c>
      <c r="Z251" s="327">
        <v>27</v>
      </c>
      <c r="AA251" s="313">
        <v>7</v>
      </c>
      <c r="AB251" s="809" t="s">
        <v>614</v>
      </c>
      <c r="AC251" s="346"/>
      <c r="AD251" s="347"/>
      <c r="AE251" s="347"/>
    </row>
    <row r="252" ht="22.5" spans="1:31">
      <c r="A252" s="566" t="s">
        <v>612</v>
      </c>
      <c r="B252" s="176" t="str">
        <f>HYPERLINK("[牧场甜心.xlsx]产品!C252",产品!$C$252)</f>
        <v>伊什沃尔德羊毛绒毯</v>
      </c>
      <c r="C252" s="176" t="s">
        <v>636</v>
      </c>
      <c r="D252" s="553" t="s">
        <v>253</v>
      </c>
      <c r="E252" s="321"/>
      <c r="F252" s="321" t="s">
        <v>28</v>
      </c>
      <c r="G252" s="321"/>
      <c r="H252" s="321" t="s">
        <v>14</v>
      </c>
      <c r="I252" s="794" t="str">
        <f>HYPERLINK("[牧场甜心.xlsx]产品!B233",产品!$C$233)</f>
        <v>伊什沃尔德羊毛</v>
      </c>
      <c r="J252" s="795" t="s">
        <v>287</v>
      </c>
      <c r="K252" s="148" t="str">
        <f>HYPERLINK("[牧场甜心.xlsx]产品!B233",产品!$C$233)</f>
        <v>伊什沃尔德羊毛</v>
      </c>
      <c r="L252" s="148" t="str">
        <f>HYPERLINK("[牧场甜心.xlsx]产品!B233",产品!$C$233)</f>
        <v>伊什沃尔德羊毛</v>
      </c>
      <c r="M252" s="148" t="str">
        <f>HYPERLINK("[牧场甜心.xlsx]产品!B233",产品!$C$233)</f>
        <v>伊什沃尔德羊毛</v>
      </c>
      <c r="N252" s="321" t="s">
        <v>115</v>
      </c>
      <c r="O252" s="740">
        <v>0.6</v>
      </c>
      <c r="P252" s="740">
        <v>0.7</v>
      </c>
      <c r="Q252" s="740">
        <v>0.9</v>
      </c>
      <c r="R252" s="564">
        <v>140</v>
      </c>
      <c r="S252" s="564">
        <v>280</v>
      </c>
      <c r="T252" s="318">
        <f t="shared" si="15"/>
        <v>3</v>
      </c>
      <c r="U252" s="318">
        <v>30</v>
      </c>
      <c r="V252" s="318">
        <f t="shared" si="14"/>
        <v>250</v>
      </c>
      <c r="W252" s="564">
        <f t="shared" si="16"/>
        <v>110</v>
      </c>
      <c r="X252" s="803">
        <f t="shared" si="17"/>
        <v>1.78571428571429</v>
      </c>
      <c r="Y252" s="318">
        <v>69</v>
      </c>
      <c r="Z252" s="564">
        <v>30</v>
      </c>
      <c r="AA252" s="319">
        <v>7</v>
      </c>
      <c r="AB252" s="810" t="s">
        <v>614</v>
      </c>
      <c r="AC252" s="811"/>
      <c r="AD252" s="812"/>
      <c r="AE252" s="812"/>
    </row>
    <row r="253" ht="22.5" spans="1:31">
      <c r="A253" s="565" t="s">
        <v>634</v>
      </c>
      <c r="B253" s="175" t="str">
        <f>HYPERLINK("[牧场甜心.xlsx]产品!C253",产品!$C$253)</f>
        <v>王国特级面粉</v>
      </c>
      <c r="C253" s="177" t="s">
        <v>829</v>
      </c>
      <c r="D253" s="326" t="s">
        <v>260</v>
      </c>
      <c r="E253" s="331"/>
      <c r="F253" s="331"/>
      <c r="G253" s="331"/>
      <c r="H253" s="331"/>
      <c r="I253" s="796" t="s">
        <v>1076</v>
      </c>
      <c r="J253" s="797" t="str">
        <f>HYPERLINK("[牧场甜心.xlsx]地图!A44",地图!$B$44)</f>
        <v>秘宝洞窟　上级</v>
      </c>
      <c r="K253" s="141" t="str">
        <f>HYPERLINK("[牧场甜心.xlsx]产品!B55",产品!$C$55)</f>
        <v>伊什沃尔德瑞士卷</v>
      </c>
      <c r="L253" s="141" t="s">
        <v>287</v>
      </c>
      <c r="M253" s="141" t="s">
        <v>287</v>
      </c>
      <c r="N253" s="326"/>
      <c r="O253" s="743">
        <v>0.6</v>
      </c>
      <c r="P253" s="743">
        <v>0.7</v>
      </c>
      <c r="Q253" s="743">
        <v>0.7</v>
      </c>
      <c r="R253" s="322">
        <v>206</v>
      </c>
      <c r="S253" s="322">
        <v>412</v>
      </c>
      <c r="T253" s="323">
        <f t="shared" si="15"/>
        <v>3</v>
      </c>
      <c r="U253" s="323">
        <v>619</v>
      </c>
      <c r="V253" s="323">
        <f t="shared" si="14"/>
        <v>-207</v>
      </c>
      <c r="W253" s="322">
        <f t="shared" si="16"/>
        <v>-413</v>
      </c>
      <c r="X253" s="804">
        <f t="shared" si="17"/>
        <v>-1.00485436893204</v>
      </c>
      <c r="Y253" s="323">
        <v>141</v>
      </c>
      <c r="Z253" s="322">
        <v>37</v>
      </c>
      <c r="AA253" s="324">
        <v>7</v>
      </c>
      <c r="AB253" s="813" t="s">
        <v>614</v>
      </c>
      <c r="AC253" s="358" t="s">
        <v>830</v>
      </c>
      <c r="AD253" s="358" t="s">
        <v>832</v>
      </c>
      <c r="AE253" s="344" t="s">
        <v>833</v>
      </c>
    </row>
    <row r="254" spans="1:31">
      <c r="A254" s="305" t="s">
        <v>641</v>
      </c>
      <c r="B254" s="175" t="str">
        <f>HYPERLINK("[牧场甜心.xlsx]产品!C254",产品!$C$254)</f>
        <v>高级马油</v>
      </c>
      <c r="C254" s="175" t="s">
        <v>479</v>
      </c>
      <c r="D254" s="315" t="s">
        <v>260</v>
      </c>
      <c r="E254" s="316"/>
      <c r="F254" s="316"/>
      <c r="G254" s="316"/>
      <c r="H254" s="316"/>
      <c r="I254" s="792" t="str">
        <f>HYPERLINK("[牧场甜心.xlsx]动物!A71",动物!$B$71)</f>
        <v>ミニミニポニー</v>
      </c>
      <c r="J254" s="793" t="s">
        <v>287</v>
      </c>
      <c r="K254" s="145" t="str">
        <f>HYPERLINK("[牧场甜心.xlsx]产品!B244",产品!$C$244)</f>
        <v>高级王国之油</v>
      </c>
      <c r="L254" s="145" t="str">
        <f>HYPERLINK("[牧场甜心.xlsx]产品!B244",产品!$C$244)</f>
        <v>高级王国之油</v>
      </c>
      <c r="M254" s="145" t="str">
        <f>HYPERLINK("[牧场甜心.xlsx]产品!B244",产品!$C$244)</f>
        <v>高级王国之油</v>
      </c>
      <c r="N254" s="315"/>
      <c r="O254" s="737">
        <v>0.65</v>
      </c>
      <c r="P254" s="737">
        <v>0.75</v>
      </c>
      <c r="Q254" s="737">
        <v>0.75</v>
      </c>
      <c r="R254" s="327">
        <v>78</v>
      </c>
      <c r="S254" s="327">
        <v>156</v>
      </c>
      <c r="T254" s="312">
        <f t="shared" si="15"/>
        <v>3</v>
      </c>
      <c r="U254" s="312">
        <v>84</v>
      </c>
      <c r="V254" s="312">
        <f t="shared" si="14"/>
        <v>72</v>
      </c>
      <c r="W254" s="327">
        <f t="shared" si="16"/>
        <v>-6</v>
      </c>
      <c r="X254" s="802">
        <f t="shared" si="17"/>
        <v>0.923076923076923</v>
      </c>
      <c r="Y254" s="312">
        <v>146</v>
      </c>
      <c r="Z254" s="327">
        <v>40</v>
      </c>
      <c r="AA254" s="313">
        <v>8</v>
      </c>
      <c r="AB254" s="809" t="s">
        <v>614</v>
      </c>
      <c r="AC254" s="346"/>
      <c r="AD254" s="347"/>
      <c r="AE254" s="347"/>
    </row>
    <row r="255" spans="1:31">
      <c r="A255" s="305" t="s">
        <v>718</v>
      </c>
      <c r="B255" s="175" t="str">
        <f>HYPERLINK("[牧场甜心.xlsx]产品!C255",产品!$C$255)</f>
        <v>盛开在霍尔特的花</v>
      </c>
      <c r="C255" s="175" t="s">
        <v>692</v>
      </c>
      <c r="D255" s="315" t="s">
        <v>260</v>
      </c>
      <c r="E255" s="316"/>
      <c r="F255" s="316"/>
      <c r="G255" s="316" t="s">
        <v>14</v>
      </c>
      <c r="H255" s="316"/>
      <c r="I255" s="792" t="str">
        <f>HYPERLINK("[牧场甜心.xlsx]地图!A8",地图!$B$8)</f>
        <v>悲恸平原</v>
      </c>
      <c r="J255" s="793" t="s">
        <v>287</v>
      </c>
      <c r="K255" s="145" t="str">
        <f>HYPERLINK("[牧场甜心.xlsx]产品!B243",产品!$C$243)</f>
        <v>爱娜温花</v>
      </c>
      <c r="L255" s="145" t="str">
        <f>HYPERLINK("[牧场甜心.xlsx]产品!B278",产品!$C$278)</f>
        <v>霍尔特香水</v>
      </c>
      <c r="M255" s="146" t="s">
        <v>287</v>
      </c>
      <c r="N255" s="316" t="s">
        <v>102</v>
      </c>
      <c r="O255" s="737">
        <v>0.45</v>
      </c>
      <c r="P255" s="737">
        <v>0.55</v>
      </c>
      <c r="Q255" s="737">
        <v>0.75</v>
      </c>
      <c r="R255" s="327">
        <v>143</v>
      </c>
      <c r="S255" s="327">
        <v>286</v>
      </c>
      <c r="T255" s="312">
        <f t="shared" si="15"/>
        <v>3</v>
      </c>
      <c r="U255" s="312">
        <v>1011</v>
      </c>
      <c r="V255" s="312">
        <f t="shared" si="14"/>
        <v>-725</v>
      </c>
      <c r="W255" s="327">
        <f t="shared" si="16"/>
        <v>-868</v>
      </c>
      <c r="X255" s="802">
        <f t="shared" si="17"/>
        <v>-5.06993006993007</v>
      </c>
      <c r="Y255" s="312">
        <v>229</v>
      </c>
      <c r="Z255" s="327">
        <v>35</v>
      </c>
      <c r="AA255" s="313">
        <v>9</v>
      </c>
      <c r="AB255" s="809" t="s">
        <v>614</v>
      </c>
      <c r="AC255" s="346" t="s">
        <v>728</v>
      </c>
      <c r="AD255" s="347" t="s">
        <v>730</v>
      </c>
      <c r="AE255" s="347"/>
    </row>
    <row r="256" spans="1:31">
      <c r="A256" s="305" t="s">
        <v>731</v>
      </c>
      <c r="B256" s="175" t="str">
        <f>HYPERLINK("[牧场甜心.xlsx]产品!C256",产品!$C$256)</f>
        <v>高级植物油</v>
      </c>
      <c r="C256" s="175" t="s">
        <v>706</v>
      </c>
      <c r="D256" s="315" t="s">
        <v>260</v>
      </c>
      <c r="E256" s="316"/>
      <c r="F256" s="316"/>
      <c r="G256" s="316"/>
      <c r="H256" s="316"/>
      <c r="I256" s="792" t="str">
        <f>HYPERLINK("[牧场甜心.xlsx]产品!B243",产品!$C$243)</f>
        <v>爱娜温花</v>
      </c>
      <c r="J256" s="793" t="s">
        <v>287</v>
      </c>
      <c r="K256" s="145" t="str">
        <f>HYPERLINK("[牧场甜心.xlsx]产品!B244",产品!$C$244)</f>
        <v>高级王国之油</v>
      </c>
      <c r="L256" s="145" t="str">
        <f>HYPERLINK("[牧场甜心.xlsx]产品!B254",产品!$C$254)</f>
        <v>高级马油</v>
      </c>
      <c r="M256" s="145" t="str">
        <f>HYPERLINK("[牧场甜心.xlsx]产品!B255",产品!$C$255)</f>
        <v>盛开在霍尔特的花</v>
      </c>
      <c r="N256" s="316" t="s">
        <v>91</v>
      </c>
      <c r="O256" s="737">
        <v>0.6</v>
      </c>
      <c r="P256" s="737">
        <v>0.7</v>
      </c>
      <c r="Q256" s="737">
        <v>0.7</v>
      </c>
      <c r="R256" s="327">
        <v>336</v>
      </c>
      <c r="S256" s="327">
        <v>672</v>
      </c>
      <c r="T256" s="312">
        <f t="shared" si="15"/>
        <v>3</v>
      </c>
      <c r="U256" s="312">
        <v>249</v>
      </c>
      <c r="V256" s="312">
        <f t="shared" si="14"/>
        <v>423</v>
      </c>
      <c r="W256" s="327">
        <f t="shared" si="16"/>
        <v>87</v>
      </c>
      <c r="X256" s="802">
        <f t="shared" si="17"/>
        <v>1.25892857142857</v>
      </c>
      <c r="Y256" s="312">
        <v>118</v>
      </c>
      <c r="Z256" s="327">
        <v>28</v>
      </c>
      <c r="AA256" s="313">
        <v>8</v>
      </c>
      <c r="AB256" s="809" t="s">
        <v>614</v>
      </c>
      <c r="AC256" s="346" t="s">
        <v>895</v>
      </c>
      <c r="AD256" s="347"/>
      <c r="AE256" s="347"/>
    </row>
    <row r="257" spans="1:31">
      <c r="A257" s="305" t="s">
        <v>736</v>
      </c>
      <c r="B257" s="175" t="str">
        <f>HYPERLINK("[牧场甜心.xlsx]产品!C257",产品!$C$257)</f>
        <v>海洋菜园的万能蔬菜</v>
      </c>
      <c r="C257" s="175" t="s">
        <v>737</v>
      </c>
      <c r="D257" s="315" t="s">
        <v>260</v>
      </c>
      <c r="E257" s="316"/>
      <c r="F257" s="316"/>
      <c r="G257" s="316"/>
      <c r="H257" s="316"/>
      <c r="I257" s="792" t="s">
        <v>1076</v>
      </c>
      <c r="J257" s="793" t="str">
        <f>HYPERLINK("[牧场甜心.xlsx]地图!A27",地图!$B$27)</f>
        <v>熊熊燃烧的大火山</v>
      </c>
      <c r="K257" s="145" t="str">
        <f>HYPERLINK("[牧场甜心.xlsx]产品!B144",产品!$C$144)</f>
        <v>维他命果实</v>
      </c>
      <c r="L257" s="145" t="str">
        <f>HYPERLINK("[牧场甜心.xlsx]产品!B153",产品!$C$153)</f>
        <v>王国蜜瓜</v>
      </c>
      <c r="M257" s="145" t="str">
        <f>HYPERLINK("[牧场甜心.xlsx]产品!B207",产品!$C$207)</f>
        <v>海洋菜园的当季蔬菜</v>
      </c>
      <c r="N257" s="316" t="s">
        <v>102</v>
      </c>
      <c r="O257" s="737">
        <v>0.65</v>
      </c>
      <c r="P257" s="737">
        <v>0.75</v>
      </c>
      <c r="Q257" s="737">
        <v>0.75</v>
      </c>
      <c r="R257" s="327">
        <v>166</v>
      </c>
      <c r="S257" s="327">
        <v>332</v>
      </c>
      <c r="T257" s="312">
        <f t="shared" si="15"/>
        <v>3</v>
      </c>
      <c r="U257" s="312">
        <v>438</v>
      </c>
      <c r="V257" s="312">
        <f t="shared" si="14"/>
        <v>-106</v>
      </c>
      <c r="W257" s="327">
        <f t="shared" si="16"/>
        <v>-272</v>
      </c>
      <c r="X257" s="802">
        <f t="shared" si="17"/>
        <v>-0.63855421686747</v>
      </c>
      <c r="Y257" s="312">
        <v>253</v>
      </c>
      <c r="Z257" s="327">
        <v>28</v>
      </c>
      <c r="AA257" s="313">
        <v>7</v>
      </c>
      <c r="AB257" s="809" t="s">
        <v>614</v>
      </c>
      <c r="AC257" s="347"/>
      <c r="AD257" s="347"/>
      <c r="AE257" s="347"/>
    </row>
    <row r="258" spans="1:31">
      <c r="A258" s="305" t="s">
        <v>768</v>
      </c>
      <c r="B258" s="175" t="str">
        <f>HYPERLINK("[牧场甜心.xlsx]产品!C258",产品!$C$258)</f>
        <v>高级果冻怪的体液</v>
      </c>
      <c r="C258" s="175" t="s">
        <v>517</v>
      </c>
      <c r="D258" s="315" t="s">
        <v>260</v>
      </c>
      <c r="E258" s="316"/>
      <c r="F258" s="316"/>
      <c r="G258" s="316"/>
      <c r="H258" s="316"/>
      <c r="I258" s="792" t="str">
        <f>HYPERLINK("[牧场甜心.xlsx]动物!A94",动物!$B$94)</f>
        <v>赤之王</v>
      </c>
      <c r="J258" s="793" t="str">
        <f>HYPERLINK("[牧场甜心.xlsx]地图!A36",地图!$B$36)</f>
        <v>水色之塔　―达―</v>
      </c>
      <c r="K258" s="145" t="str">
        <f>HYPERLINK("[牧场甜心.xlsx]产品!B210",产品!$C$210)</f>
        <v>果冻怪的体液</v>
      </c>
      <c r="L258" s="145" t="str">
        <f>HYPERLINK("[牧场甜心.xlsx]产品!B210",产品!$C$210)</f>
        <v>果冻怪的体液</v>
      </c>
      <c r="M258" s="145" t="str">
        <f>HYPERLINK("[牧场甜心.xlsx]产品!B263",产品!$C$263)</f>
        <v>阿尔弗雷德树木</v>
      </c>
      <c r="N258" s="316" t="s">
        <v>102</v>
      </c>
      <c r="O258" s="737">
        <v>0.3</v>
      </c>
      <c r="P258" s="737">
        <v>0.4</v>
      </c>
      <c r="Q258" s="737">
        <v>0.4</v>
      </c>
      <c r="R258" s="327">
        <v>115</v>
      </c>
      <c r="S258" s="327">
        <v>230</v>
      </c>
      <c r="T258" s="312">
        <f t="shared" si="15"/>
        <v>3</v>
      </c>
      <c r="U258" s="312">
        <v>287</v>
      </c>
      <c r="V258" s="312">
        <f t="shared" si="14"/>
        <v>-57</v>
      </c>
      <c r="W258" s="327">
        <f t="shared" si="16"/>
        <v>-172</v>
      </c>
      <c r="X258" s="802">
        <f t="shared" si="17"/>
        <v>-0.495652173913044</v>
      </c>
      <c r="Y258" s="312">
        <v>135</v>
      </c>
      <c r="Z258" s="327">
        <v>37</v>
      </c>
      <c r="AA258" s="313">
        <v>10</v>
      </c>
      <c r="AB258" s="809" t="s">
        <v>614</v>
      </c>
      <c r="AC258" s="347" t="s">
        <v>681</v>
      </c>
      <c r="AD258" s="347"/>
      <c r="AE258" s="347"/>
    </row>
    <row r="259" spans="1:31">
      <c r="A259" s="305" t="s">
        <v>697</v>
      </c>
      <c r="B259" s="175" t="str">
        <f>HYPERLINK("[牧场甜心.xlsx]产品!C259",产品!$C$259)</f>
        <v>高级果冻怪食用明胶</v>
      </c>
      <c r="C259" s="175" t="s">
        <v>1091</v>
      </c>
      <c r="D259" s="315" t="s">
        <v>260</v>
      </c>
      <c r="E259" s="316"/>
      <c r="F259" s="316"/>
      <c r="G259" s="316"/>
      <c r="H259" s="316"/>
      <c r="I259" s="792" t="str">
        <f>HYPERLINK("[牧场甜心.xlsx]产品!B258",产品!$C$258)</f>
        <v>高级果冻怪的体液</v>
      </c>
      <c r="J259" s="793" t="s">
        <v>287</v>
      </c>
      <c r="K259" s="145" t="str">
        <f>HYPERLINK("[牧场甜心.xlsx]产品!B258",产品!$C$258)</f>
        <v>高级果冻怪的体液</v>
      </c>
      <c r="L259" s="145" t="str">
        <f>HYPERLINK("[牧场甜心.xlsx]产品!B258",产品!$C$258)</f>
        <v>高级果冻怪的体液</v>
      </c>
      <c r="M259" s="145" t="str">
        <f>HYPERLINK("[牧场甜心.xlsx]产品!B159",产品!$C$159)</f>
        <v>天使之蜜</v>
      </c>
      <c r="N259" s="316" t="s">
        <v>102</v>
      </c>
      <c r="O259" s="737">
        <v>0.5</v>
      </c>
      <c r="P259" s="737">
        <v>0.6</v>
      </c>
      <c r="Q259" s="737">
        <v>0.6</v>
      </c>
      <c r="R259" s="327">
        <v>320</v>
      </c>
      <c r="S259" s="327">
        <v>640</v>
      </c>
      <c r="T259" s="312">
        <f t="shared" si="15"/>
        <v>3</v>
      </c>
      <c r="U259" s="312">
        <v>413</v>
      </c>
      <c r="V259" s="312">
        <f t="shared" si="14"/>
        <v>227</v>
      </c>
      <c r="W259" s="327">
        <f t="shared" si="16"/>
        <v>-93</v>
      </c>
      <c r="X259" s="802">
        <f t="shared" si="17"/>
        <v>0.709375</v>
      </c>
      <c r="Y259" s="312">
        <v>103</v>
      </c>
      <c r="Z259" s="327">
        <v>36</v>
      </c>
      <c r="AA259" s="313">
        <v>8</v>
      </c>
      <c r="AB259" s="809" t="s">
        <v>642</v>
      </c>
      <c r="AC259" s="347" t="s">
        <v>923</v>
      </c>
      <c r="AD259" s="347"/>
      <c r="AE259" s="347"/>
    </row>
    <row r="260" spans="1:31">
      <c r="A260" s="305" t="s">
        <v>802</v>
      </c>
      <c r="B260" s="175" t="str">
        <f>HYPERLINK("[牧场甜心.xlsx]产品!C260",产品!$C$260)</f>
        <v>雷托雷托香皂</v>
      </c>
      <c r="C260" s="175" t="s">
        <v>906</v>
      </c>
      <c r="D260" s="315" t="s">
        <v>260</v>
      </c>
      <c r="E260" s="316"/>
      <c r="F260" s="316"/>
      <c r="G260" s="316"/>
      <c r="H260" s="316"/>
      <c r="I260" s="792" t="str">
        <f>HYPERLINK("[牧场甜心.xlsx]产品!B245",产品!$C$245)</f>
        <v>马油牛奶香皂</v>
      </c>
      <c r="J260" s="793" t="s">
        <v>287</v>
      </c>
      <c r="K260" s="145" t="str">
        <f>HYPERLINK("[牧场甜心.xlsx]产品!B245",产品!$C$245)</f>
        <v>马油牛奶香皂</v>
      </c>
      <c r="L260" s="145" t="str">
        <f>HYPERLINK("[牧场甜心.xlsx]产品!B53",产品!$C$53)</f>
        <v>大自然之恩惠牛奶</v>
      </c>
      <c r="M260" s="145" t="str">
        <f>HYPERLINK("[牧场甜心.xlsx]产品!B54",产品!$C$54)</f>
        <v>大自然之恩惠鸡蛋</v>
      </c>
      <c r="N260" s="316" t="s">
        <v>105</v>
      </c>
      <c r="O260" s="737">
        <v>0.95</v>
      </c>
      <c r="P260" s="737">
        <v>0.99</v>
      </c>
      <c r="Q260" s="737">
        <v>0.99</v>
      </c>
      <c r="R260" s="327">
        <v>336</v>
      </c>
      <c r="S260" s="327">
        <v>672</v>
      </c>
      <c r="T260" s="312">
        <f t="shared" si="15"/>
        <v>3</v>
      </c>
      <c r="U260" s="312">
        <v>421</v>
      </c>
      <c r="V260" s="312">
        <f t="shared" ref="V260:V302" si="18">S260-U260</f>
        <v>251</v>
      </c>
      <c r="W260" s="327">
        <f t="shared" si="16"/>
        <v>-85</v>
      </c>
      <c r="X260" s="802">
        <f t="shared" si="17"/>
        <v>0.74702380952381</v>
      </c>
      <c r="Y260" s="312">
        <v>109</v>
      </c>
      <c r="Z260" s="327">
        <v>34</v>
      </c>
      <c r="AA260" s="313">
        <v>10</v>
      </c>
      <c r="AB260" s="809" t="s">
        <v>614</v>
      </c>
      <c r="AC260" s="347" t="s">
        <v>908</v>
      </c>
      <c r="AD260" s="347"/>
      <c r="AE260" s="347"/>
    </row>
    <row r="261" spans="1:31">
      <c r="A261" s="305" t="s">
        <v>786</v>
      </c>
      <c r="B261" s="175" t="str">
        <f>HYPERLINK("[牧场甜心.xlsx]产品!C261",产品!$C$261)</f>
        <v>爱娜温花头饰</v>
      </c>
      <c r="C261" s="175" t="s">
        <v>707</v>
      </c>
      <c r="D261" s="315" t="s">
        <v>260</v>
      </c>
      <c r="E261" s="316" t="s">
        <v>14</v>
      </c>
      <c r="F261" s="316"/>
      <c r="G261" s="316"/>
      <c r="H261" s="316"/>
      <c r="I261" s="792" t="str">
        <f>HYPERLINK("[牧场甜心.xlsx]产品!B243",产品!$C$243)</f>
        <v>爱娜温花</v>
      </c>
      <c r="J261" s="793" t="s">
        <v>287</v>
      </c>
      <c r="K261" s="145" t="str">
        <f>HYPERLINK("[牧场甜心.xlsx]产品!B233",产品!$C$233)</f>
        <v>伊什沃尔德羊毛</v>
      </c>
      <c r="L261" s="145" t="str">
        <f>HYPERLINK("[牧场甜心.xlsx]产品!B243",产品!$C$243)</f>
        <v>爱娜温花</v>
      </c>
      <c r="M261" s="145" t="str">
        <f>HYPERLINK("[牧场甜心.xlsx]产品!B243",产品!$C$243)</f>
        <v>爱娜温花</v>
      </c>
      <c r="N261" s="316" t="s">
        <v>91</v>
      </c>
      <c r="O261" s="737">
        <v>0.5</v>
      </c>
      <c r="P261" s="737">
        <v>0.6</v>
      </c>
      <c r="Q261" s="737">
        <v>0.8</v>
      </c>
      <c r="R261" s="327">
        <v>275</v>
      </c>
      <c r="S261" s="327">
        <v>550</v>
      </c>
      <c r="T261" s="312">
        <f t="shared" ref="T261:T302" si="19">COUNTIF(K261:M261,"*")</f>
        <v>3</v>
      </c>
      <c r="U261" s="312">
        <v>138</v>
      </c>
      <c r="V261" s="312">
        <f t="shared" si="18"/>
        <v>412</v>
      </c>
      <c r="W261" s="327">
        <f t="shared" si="16"/>
        <v>137</v>
      </c>
      <c r="X261" s="802">
        <f t="shared" si="17"/>
        <v>1.49818181818182</v>
      </c>
      <c r="Y261" s="312">
        <v>102</v>
      </c>
      <c r="Z261" s="327">
        <v>40</v>
      </c>
      <c r="AA261" s="313">
        <v>9</v>
      </c>
      <c r="AB261" s="809" t="s">
        <v>614</v>
      </c>
      <c r="AC261" s="347" t="s">
        <v>905</v>
      </c>
      <c r="AD261" s="347"/>
      <c r="AE261" s="347"/>
    </row>
    <row r="262" ht="22.5" spans="1:31">
      <c r="A262" s="566" t="s">
        <v>787</v>
      </c>
      <c r="B262" s="176" t="str">
        <f>HYPERLINK("[牧场甜心.xlsx]产品!C262",产品!$C$262)</f>
        <v>爱娜温精油</v>
      </c>
      <c r="C262" s="176" t="s">
        <v>895</v>
      </c>
      <c r="D262" s="553" t="s">
        <v>260</v>
      </c>
      <c r="E262" s="321" t="s">
        <v>14</v>
      </c>
      <c r="F262" s="321" t="s">
        <v>14</v>
      </c>
      <c r="G262" s="321"/>
      <c r="H262" s="321"/>
      <c r="I262" s="794" t="str">
        <f>HYPERLINK("[牧场甜心.xlsx]产品!B256",产品!$C$256)</f>
        <v>高级植物油</v>
      </c>
      <c r="J262" s="795" t="s">
        <v>287</v>
      </c>
      <c r="K262" s="148" t="str">
        <f>HYPERLINK("[牧场甜心.xlsx]产品!B243",产品!$C$243)</f>
        <v>爱娜温花</v>
      </c>
      <c r="L262" s="148" t="str">
        <f>HYPERLINK("[牧场甜心.xlsx]产品!B243",产品!$C$243)</f>
        <v>爱娜温花</v>
      </c>
      <c r="M262" s="148" t="str">
        <f>HYPERLINK("[牧场甜心.xlsx]产品!B243",产品!$C$243)</f>
        <v>爱娜温花</v>
      </c>
      <c r="N262" s="321" t="s">
        <v>94</v>
      </c>
      <c r="O262" s="740">
        <v>0.7</v>
      </c>
      <c r="P262" s="740">
        <v>0.8</v>
      </c>
      <c r="Q262" s="740">
        <v>0.99</v>
      </c>
      <c r="R262" s="564">
        <v>271</v>
      </c>
      <c r="S262" s="564">
        <v>542</v>
      </c>
      <c r="T262" s="318">
        <f t="shared" si="19"/>
        <v>3</v>
      </c>
      <c r="U262" s="318">
        <v>192</v>
      </c>
      <c r="V262" s="318">
        <f t="shared" si="18"/>
        <v>350</v>
      </c>
      <c r="W262" s="564">
        <f t="shared" si="16"/>
        <v>79</v>
      </c>
      <c r="X262" s="803">
        <f t="shared" si="17"/>
        <v>1.29151291512915</v>
      </c>
      <c r="Y262" s="318">
        <v>108</v>
      </c>
      <c r="Z262" s="564">
        <v>34</v>
      </c>
      <c r="AA262" s="319">
        <v>9</v>
      </c>
      <c r="AB262" s="810" t="s">
        <v>614</v>
      </c>
      <c r="AC262" s="812" t="s">
        <v>896</v>
      </c>
      <c r="AD262" s="812"/>
      <c r="AE262" s="812"/>
    </row>
    <row r="263" ht="22.5" spans="1:31">
      <c r="A263" s="298" t="s">
        <v>665</v>
      </c>
      <c r="B263" s="156" t="str">
        <f>HYPERLINK("[牧场甜心.xlsx]产品!C263",产品!$C$263)</f>
        <v>阿尔弗雷德树木</v>
      </c>
      <c r="C263" s="155" t="s">
        <v>733</v>
      </c>
      <c r="D263" s="326" t="s">
        <v>274</v>
      </c>
      <c r="E263" s="331"/>
      <c r="F263" s="331"/>
      <c r="G263" s="331"/>
      <c r="H263" s="331"/>
      <c r="I263" s="796" t="str">
        <f>HYPERLINK("[牧场甜心.xlsx]地图!A18",地图!$B$18)</f>
        <v>漆黑森林</v>
      </c>
      <c r="J263" s="797" t="s">
        <v>287</v>
      </c>
      <c r="K263" s="141" t="str">
        <f>HYPERLINK("[牧场甜心.xlsx]产品!B213",产品!$C$213)</f>
        <v>伊什沃尔德木材</v>
      </c>
      <c r="L263" s="141" t="str">
        <f>HYPERLINK("[牧场甜心.xlsx]产品!B258",产品!$C$258)</f>
        <v>高级果冻怪的体液</v>
      </c>
      <c r="M263" s="141" t="str">
        <f>HYPERLINK("[牧场甜心.xlsx]产品!B258",产品!$C$258)</f>
        <v>高级果冻怪的体液</v>
      </c>
      <c r="N263" s="326" t="s">
        <v>102</v>
      </c>
      <c r="O263" s="743">
        <v>0.2</v>
      </c>
      <c r="P263" s="743">
        <v>0.3</v>
      </c>
      <c r="Q263" s="743">
        <v>0.3</v>
      </c>
      <c r="R263" s="322">
        <v>283</v>
      </c>
      <c r="S263" s="322">
        <v>566</v>
      </c>
      <c r="T263" s="323">
        <f t="shared" si="19"/>
        <v>3</v>
      </c>
      <c r="U263" s="323">
        <v>236</v>
      </c>
      <c r="V263" s="323">
        <f t="shared" si="18"/>
        <v>330</v>
      </c>
      <c r="W263" s="322">
        <f t="shared" si="16"/>
        <v>47</v>
      </c>
      <c r="X263" s="804">
        <f t="shared" si="17"/>
        <v>1.1660777385159</v>
      </c>
      <c r="Y263" s="323">
        <v>441</v>
      </c>
      <c r="Z263" s="322">
        <v>69</v>
      </c>
      <c r="AA263" s="324">
        <v>11</v>
      </c>
      <c r="AB263" s="813" t="s">
        <v>614</v>
      </c>
      <c r="AC263" s="358" t="s">
        <v>735</v>
      </c>
      <c r="AD263" s="358"/>
      <c r="AE263" s="344"/>
    </row>
    <row r="264" spans="1:31">
      <c r="A264" s="295" t="s">
        <v>620</v>
      </c>
      <c r="B264" s="156" t="str">
        <f>HYPERLINK("[牧场甜心.xlsx]产品!C264",产品!$C$264)</f>
        <v>伊什沃尔德高级茶叶</v>
      </c>
      <c r="C264" s="156" t="s">
        <v>813</v>
      </c>
      <c r="D264" s="315" t="s">
        <v>274</v>
      </c>
      <c r="E264" s="316" t="s">
        <v>14</v>
      </c>
      <c r="F264" s="316"/>
      <c r="G264" s="316"/>
      <c r="H264" s="316"/>
      <c r="I264" s="792" t="str">
        <f>HYPERLINK("[牧场甜心.xlsx]地图!A27",地图!$B$27)</f>
        <v>熊熊燃烧的大火山</v>
      </c>
      <c r="J264" s="793" t="s">
        <v>287</v>
      </c>
      <c r="K264" s="145" t="str">
        <f>HYPERLINK("[牧场甜心.xlsx]产品!B206",产品!$C$206)</f>
        <v>伊什沃尔德茶叶</v>
      </c>
      <c r="L264" s="145" t="str">
        <f>HYPERLINK("[牧场甜心.xlsx]产品!B255",产品!$C$255)</f>
        <v>盛开在霍尔特的花</v>
      </c>
      <c r="M264" s="145" t="str">
        <f>HYPERLINK("[牧场甜心.xlsx]产品!B255",产品!$C$255)</f>
        <v>盛开在霍尔特的花</v>
      </c>
      <c r="N264" s="315"/>
      <c r="O264" s="737">
        <v>0.55</v>
      </c>
      <c r="P264" s="737">
        <v>0.65</v>
      </c>
      <c r="Q264" s="737">
        <v>0.85</v>
      </c>
      <c r="R264" s="327">
        <v>435</v>
      </c>
      <c r="S264" s="327">
        <v>870</v>
      </c>
      <c r="T264" s="312">
        <f t="shared" si="19"/>
        <v>3</v>
      </c>
      <c r="U264" s="312">
        <v>288</v>
      </c>
      <c r="V264" s="312">
        <f t="shared" si="18"/>
        <v>582</v>
      </c>
      <c r="W264" s="327">
        <f t="shared" si="16"/>
        <v>147</v>
      </c>
      <c r="X264" s="802">
        <f t="shared" si="17"/>
        <v>1.33793103448276</v>
      </c>
      <c r="Y264" s="312">
        <v>336</v>
      </c>
      <c r="Z264" s="327">
        <v>64</v>
      </c>
      <c r="AA264" s="313">
        <v>15</v>
      </c>
      <c r="AB264" s="809" t="s">
        <v>614</v>
      </c>
      <c r="AC264" s="346" t="s">
        <v>815</v>
      </c>
      <c r="AD264" s="347"/>
      <c r="AE264" s="347"/>
    </row>
    <row r="265" spans="1:31">
      <c r="A265" s="295" t="s">
        <v>658</v>
      </c>
      <c r="B265" s="156" t="str">
        <f>HYPERLINK("[牧场甜心.xlsx]产品!C265",产品!$C$265)</f>
        <v>高级马油护手霜</v>
      </c>
      <c r="C265" s="156" t="s">
        <v>850</v>
      </c>
      <c r="D265" s="315" t="s">
        <v>274</v>
      </c>
      <c r="E265" s="316"/>
      <c r="F265" s="316"/>
      <c r="G265" s="316"/>
      <c r="H265" s="316" t="s">
        <v>14</v>
      </c>
      <c r="I265" s="792" t="str">
        <f>HYPERLINK("[牧场甜心.xlsx]产品!B234",产品!$C$234)</f>
        <v>马油香草霜</v>
      </c>
      <c r="J265" s="793" t="s">
        <v>287</v>
      </c>
      <c r="K265" s="145" t="str">
        <f>HYPERLINK("[牧场甜心.xlsx]产品!B234",产品!$C$234)</f>
        <v>马油香草霜</v>
      </c>
      <c r="L265" s="145" t="str">
        <f>HYPERLINK("[牧场甜心.xlsx]产品!B254",产品!$C$254)</f>
        <v>高级马油</v>
      </c>
      <c r="M265" s="145" t="str">
        <f>HYPERLINK("[牧场甜心.xlsx]产品!B242",产品!$C$242)</f>
        <v>王国精油</v>
      </c>
      <c r="N265" s="316" t="s">
        <v>115</v>
      </c>
      <c r="O265" s="737">
        <v>0.8</v>
      </c>
      <c r="P265" s="737">
        <v>0.9</v>
      </c>
      <c r="Q265" s="737">
        <v>0.99</v>
      </c>
      <c r="R265" s="327">
        <v>568</v>
      </c>
      <c r="S265" s="327">
        <v>1136</v>
      </c>
      <c r="T265" s="312">
        <f t="shared" si="19"/>
        <v>3</v>
      </c>
      <c r="U265" s="312">
        <v>174</v>
      </c>
      <c r="V265" s="312">
        <f t="shared" si="18"/>
        <v>962</v>
      </c>
      <c r="W265" s="327">
        <f t="shared" si="16"/>
        <v>394</v>
      </c>
      <c r="X265" s="802">
        <f t="shared" si="17"/>
        <v>1.69366197183099</v>
      </c>
      <c r="Y265" s="312">
        <v>198</v>
      </c>
      <c r="Z265" s="327">
        <v>58</v>
      </c>
      <c r="AA265" s="313">
        <v>13</v>
      </c>
      <c r="AB265" s="809" t="s">
        <v>614</v>
      </c>
      <c r="AC265" s="346" t="s">
        <v>900</v>
      </c>
      <c r="AD265" s="347"/>
      <c r="AE265" s="347"/>
    </row>
    <row r="266" spans="1:31">
      <c r="A266" s="295" t="s">
        <v>645</v>
      </c>
      <c r="B266" s="156" t="str">
        <f>HYPERLINK("[牧场甜心.xlsx]产品!C266",产品!$C$266)</f>
        <v>高级马油香皂</v>
      </c>
      <c r="C266" s="156" t="s">
        <v>806</v>
      </c>
      <c r="D266" s="315" t="s">
        <v>274</v>
      </c>
      <c r="E266" s="316"/>
      <c r="F266" s="316"/>
      <c r="G266" s="316"/>
      <c r="H266" s="316"/>
      <c r="I266" s="792" t="str">
        <f>HYPERLINK("[牧场甜心.xlsx]产品!B235",产品!$C$235)</f>
        <v>马油香皂</v>
      </c>
      <c r="J266" s="793" t="s">
        <v>287</v>
      </c>
      <c r="K266" s="145" t="str">
        <f>HYPERLINK("[牧场甜心.xlsx]产品!B235",产品!$C$235)</f>
        <v>马油香皂</v>
      </c>
      <c r="L266" s="145" t="str">
        <f>HYPERLINK("[牧场甜心.xlsx]产品!B254",产品!$C$254)</f>
        <v>高级马油</v>
      </c>
      <c r="M266" s="145" t="str">
        <f>HYPERLINK("[牧场甜心.xlsx]产品!B242",产品!$C$242)</f>
        <v>王国精油</v>
      </c>
      <c r="N266" s="316" t="s">
        <v>115</v>
      </c>
      <c r="O266" s="737">
        <v>0.8</v>
      </c>
      <c r="P266" s="737">
        <v>0.9</v>
      </c>
      <c r="Q266" s="737">
        <v>0.9</v>
      </c>
      <c r="R266" s="327">
        <v>545</v>
      </c>
      <c r="S266" s="327">
        <v>1090</v>
      </c>
      <c r="T266" s="312">
        <f t="shared" si="19"/>
        <v>3</v>
      </c>
      <c r="U266" s="312">
        <v>162</v>
      </c>
      <c r="V266" s="312">
        <f t="shared" si="18"/>
        <v>928</v>
      </c>
      <c r="W266" s="327">
        <f t="shared" si="16"/>
        <v>383</v>
      </c>
      <c r="X266" s="802">
        <f t="shared" si="17"/>
        <v>1.70275229357798</v>
      </c>
      <c r="Y266" s="312">
        <v>166</v>
      </c>
      <c r="Z266" s="327">
        <v>61</v>
      </c>
      <c r="AA266" s="313">
        <v>14</v>
      </c>
      <c r="AB266" s="809" t="s">
        <v>614</v>
      </c>
      <c r="AC266" s="346" t="s">
        <v>900</v>
      </c>
      <c r="AD266" s="347"/>
      <c r="AE266" s="347"/>
    </row>
    <row r="267" spans="1:31">
      <c r="A267" s="295" t="s">
        <v>630</v>
      </c>
      <c r="B267" s="156" t="str">
        <f>HYPERLINK("[牧场甜心.xlsx]产品!C267",产品!$C$267)</f>
        <v>高级马油洗发水</v>
      </c>
      <c r="C267" s="156" t="s">
        <v>828</v>
      </c>
      <c r="D267" s="315" t="s">
        <v>274</v>
      </c>
      <c r="E267" s="316"/>
      <c r="F267" s="316"/>
      <c r="G267" s="316"/>
      <c r="H267" s="316"/>
      <c r="I267" s="792" t="str">
        <f>HYPERLINK("[牧场甜心.xlsx]产品!B236",产品!$C$236)</f>
        <v>马油洗发水</v>
      </c>
      <c r="J267" s="793" t="s">
        <v>287</v>
      </c>
      <c r="K267" s="145" t="str">
        <f>HYPERLINK("[牧场甜心.xlsx]产品!B236",产品!$C$236)</f>
        <v>马油洗发水</v>
      </c>
      <c r="L267" s="145" t="str">
        <f>HYPERLINK("[牧场甜心.xlsx]产品!B254",产品!$C$254)</f>
        <v>高级马油</v>
      </c>
      <c r="M267" s="145" t="str">
        <f>HYPERLINK("[牧场甜心.xlsx]产品!B242",产品!$C$242)</f>
        <v>王国精油</v>
      </c>
      <c r="N267" s="316" t="s">
        <v>91</v>
      </c>
      <c r="O267" s="737">
        <v>0.8</v>
      </c>
      <c r="P267" s="737">
        <v>0.9</v>
      </c>
      <c r="Q267" s="737">
        <v>0.9</v>
      </c>
      <c r="R267" s="327">
        <v>520</v>
      </c>
      <c r="S267" s="327">
        <v>1040</v>
      </c>
      <c r="T267" s="312">
        <f t="shared" si="19"/>
        <v>3</v>
      </c>
      <c r="U267" s="312">
        <v>169</v>
      </c>
      <c r="V267" s="312">
        <f t="shared" si="18"/>
        <v>871</v>
      </c>
      <c r="W267" s="327">
        <f t="shared" si="16"/>
        <v>351</v>
      </c>
      <c r="X267" s="802">
        <f t="shared" si="17"/>
        <v>1.675</v>
      </c>
      <c r="Y267" s="312">
        <v>185</v>
      </c>
      <c r="Z267" s="327">
        <v>59</v>
      </c>
      <c r="AA267" s="313">
        <v>15</v>
      </c>
      <c r="AB267" s="809" t="s">
        <v>614</v>
      </c>
      <c r="AC267" s="347" t="s">
        <v>911</v>
      </c>
      <c r="AD267" s="347"/>
      <c r="AE267" s="347"/>
    </row>
    <row r="268" spans="1:31">
      <c r="A268" s="295" t="s">
        <v>674</v>
      </c>
      <c r="B268" s="156" t="str">
        <f>HYPERLINK("[牧场甜心.xlsx]产品!C268",产品!$C$268)</f>
        <v>雷托雷托果酱组合</v>
      </c>
      <c r="C268" s="156" t="s">
        <v>797</v>
      </c>
      <c r="D268" s="315" t="s">
        <v>274</v>
      </c>
      <c r="E268" s="316"/>
      <c r="F268" s="316"/>
      <c r="G268" s="316"/>
      <c r="H268" s="316"/>
      <c r="I268" s="792" t="str">
        <f>HYPERLINK("[牧场甜心.xlsx]产品!B153",产品!$C$153)</f>
        <v>王国蜜瓜</v>
      </c>
      <c r="J268" s="793" t="s">
        <v>287</v>
      </c>
      <c r="K268" s="145" t="str">
        <f>HYPERLINK("[牧场甜心.xlsx]产品!B237",产品!$C$237)</f>
        <v>野莓夜葡萄果酱</v>
      </c>
      <c r="L268" s="145" t="str">
        <f>HYPERLINK("[牧场甜心.xlsx]产品!B238",产品!$C$238)</f>
        <v>双重蓝色果酱</v>
      </c>
      <c r="M268" s="145" t="str">
        <f>HYPERLINK("[牧场甜心.xlsx]产品!B153",产品!$C$153)</f>
        <v>王国蜜瓜</v>
      </c>
      <c r="N268" s="316" t="s">
        <v>105</v>
      </c>
      <c r="O268" s="737">
        <v>0.7</v>
      </c>
      <c r="P268" s="737">
        <v>0.8</v>
      </c>
      <c r="Q268" s="737">
        <v>0.8</v>
      </c>
      <c r="R268" s="327">
        <v>444</v>
      </c>
      <c r="S268" s="327">
        <v>888</v>
      </c>
      <c r="T268" s="312">
        <f t="shared" si="19"/>
        <v>3</v>
      </c>
      <c r="U268" s="312">
        <v>434</v>
      </c>
      <c r="V268" s="312">
        <f t="shared" si="18"/>
        <v>454</v>
      </c>
      <c r="W268" s="327">
        <f t="shared" si="16"/>
        <v>10</v>
      </c>
      <c r="X268" s="802">
        <f t="shared" si="17"/>
        <v>1.02252252252252</v>
      </c>
      <c r="Y268" s="312">
        <v>384</v>
      </c>
      <c r="Z268" s="327">
        <v>49</v>
      </c>
      <c r="AA268" s="313">
        <v>13</v>
      </c>
      <c r="AB268" s="809" t="s">
        <v>642</v>
      </c>
      <c r="AC268" s="347" t="s">
        <v>798</v>
      </c>
      <c r="AD268" s="347"/>
      <c r="AE268" s="347"/>
    </row>
    <row r="269" spans="1:31">
      <c r="A269" s="295" t="s">
        <v>661</v>
      </c>
      <c r="B269" s="156" t="str">
        <f>HYPERLINK("[牧场甜心.xlsx]产品!C269",产品!$C$269)</f>
        <v>霍尔特精油</v>
      </c>
      <c r="C269" s="156" t="s">
        <v>896</v>
      </c>
      <c r="D269" s="315" t="s">
        <v>274</v>
      </c>
      <c r="E269" s="316"/>
      <c r="F269" s="316"/>
      <c r="G269" s="316" t="s">
        <v>7</v>
      </c>
      <c r="H269" s="316"/>
      <c r="I269" s="792" t="str">
        <f>HYPERLINK("[牧场甜心.xlsx]产品!B262",产品!$C$262)</f>
        <v>爱娜温精油</v>
      </c>
      <c r="J269" s="793" t="s">
        <v>287</v>
      </c>
      <c r="K269" s="145" t="str">
        <f>HYPERLINK("[牧场甜心.xlsx]产品!B255",产品!$C$255)</f>
        <v>盛开在霍尔特的花</v>
      </c>
      <c r="L269" s="145" t="str">
        <f>HYPERLINK("[牧场甜心.xlsx]产品!B255",产品!$C$255)</f>
        <v>盛开在霍尔特的花</v>
      </c>
      <c r="M269" s="145" t="str">
        <f>HYPERLINK("[牧场甜心.xlsx]产品!B255",产品!$C$255)</f>
        <v>盛开在霍尔特的花</v>
      </c>
      <c r="N269" s="316" t="s">
        <v>94</v>
      </c>
      <c r="O269" s="737">
        <v>0.85</v>
      </c>
      <c r="P269" s="737">
        <v>0.95</v>
      </c>
      <c r="Q269" s="737">
        <v>0.99</v>
      </c>
      <c r="R269" s="327">
        <v>535</v>
      </c>
      <c r="S269" s="327">
        <v>1070</v>
      </c>
      <c r="T269" s="312">
        <f t="shared" si="19"/>
        <v>3</v>
      </c>
      <c r="U269" s="312">
        <v>429</v>
      </c>
      <c r="V269" s="312">
        <f t="shared" si="18"/>
        <v>641</v>
      </c>
      <c r="W269" s="327">
        <f t="shared" si="16"/>
        <v>106</v>
      </c>
      <c r="X269" s="802">
        <f t="shared" si="17"/>
        <v>1.1981308411215</v>
      </c>
      <c r="Y269" s="312">
        <v>184</v>
      </c>
      <c r="Z269" s="327">
        <v>62</v>
      </c>
      <c r="AA269" s="313">
        <v>12</v>
      </c>
      <c r="AB269" s="809" t="s">
        <v>614</v>
      </c>
      <c r="AC269" s="347"/>
      <c r="AD269" s="347"/>
      <c r="AE269" s="347"/>
    </row>
    <row r="270" spans="1:31">
      <c r="A270" s="295" t="s">
        <v>679</v>
      </c>
      <c r="B270" s="156" t="str">
        <f>HYPERLINK("[牧场甜心.xlsx]产品!C270",产品!$C$270)</f>
        <v>雷托雷托香皂牙膏</v>
      </c>
      <c r="C270" s="156" t="s">
        <v>908</v>
      </c>
      <c r="D270" s="315" t="s">
        <v>274</v>
      </c>
      <c r="E270" s="316"/>
      <c r="F270" s="316"/>
      <c r="G270" s="316"/>
      <c r="H270" s="316"/>
      <c r="I270" s="792" t="str">
        <f>HYPERLINK("[牧场甜心.xlsx]产品!B260",产品!$C$260)</f>
        <v>雷托雷托香皂</v>
      </c>
      <c r="J270" s="793" t="s">
        <v>287</v>
      </c>
      <c r="K270" s="145" t="str">
        <f>HYPERLINK("[牧场甜心.xlsx]产品!B260",产品!$C$260)</f>
        <v>雷托雷托香皂</v>
      </c>
      <c r="L270" s="145" t="str">
        <f>HYPERLINK("[牧场甜心.xlsx]产品!B256",产品!$C$256)</f>
        <v>高级植物油</v>
      </c>
      <c r="M270" s="145" t="str">
        <f>HYPERLINK("[牧场甜心.xlsx]产品!B264",产品!$C$264)</f>
        <v>伊什沃尔德高级茶叶</v>
      </c>
      <c r="N270" s="316" t="s">
        <v>109</v>
      </c>
      <c r="O270" s="737">
        <v>0.9</v>
      </c>
      <c r="P270" s="737">
        <v>0.99</v>
      </c>
      <c r="Q270" s="737">
        <v>0.99</v>
      </c>
      <c r="R270" s="327">
        <v>512</v>
      </c>
      <c r="S270" s="327">
        <v>1024</v>
      </c>
      <c r="T270" s="312">
        <f t="shared" si="19"/>
        <v>3</v>
      </c>
      <c r="U270" s="312">
        <v>1107</v>
      </c>
      <c r="V270" s="312">
        <f t="shared" si="18"/>
        <v>-83</v>
      </c>
      <c r="W270" s="327">
        <f t="shared" si="16"/>
        <v>-595</v>
      </c>
      <c r="X270" s="802">
        <f t="shared" si="17"/>
        <v>-0.162109375</v>
      </c>
      <c r="Y270" s="312">
        <v>186</v>
      </c>
      <c r="Z270" s="327">
        <v>51</v>
      </c>
      <c r="AA270" s="313">
        <v>13</v>
      </c>
      <c r="AB270" s="809" t="s">
        <v>614</v>
      </c>
      <c r="AC270" s="347"/>
      <c r="AD270" s="347"/>
      <c r="AE270" s="347"/>
    </row>
    <row r="271" spans="1:31">
      <c r="A271" s="295" t="s">
        <v>759</v>
      </c>
      <c r="B271" s="156" t="str">
        <f>HYPERLINK("[牧场甜心.xlsx]产品!C271",产品!$C$271)</f>
        <v>一花的花装饰</v>
      </c>
      <c r="C271" s="156" t="s">
        <v>907</v>
      </c>
      <c r="D271" s="315" t="s">
        <v>274</v>
      </c>
      <c r="E271" s="316"/>
      <c r="F271" s="316"/>
      <c r="G271" s="316" t="s">
        <v>14</v>
      </c>
      <c r="H271" s="316"/>
      <c r="I271" s="792" t="str">
        <f>HYPERLINK("[牧场甜心.xlsx]产品!B261",产品!$C$261)</f>
        <v>爱娜温花头饰</v>
      </c>
      <c r="J271" s="793" t="s">
        <v>287</v>
      </c>
      <c r="K271" s="145" t="str">
        <f>HYPERLINK("[牧场甜心.xlsx]产品!B273",产品!$C$273)</f>
        <v>高级伊什沃尔德羊毛</v>
      </c>
      <c r="L271" s="145" t="str">
        <f>HYPERLINK("[牧场甜心.xlsx]产品!B255",产品!$C$255)</f>
        <v>盛开在霍尔特的花</v>
      </c>
      <c r="M271" s="145" t="str">
        <f>HYPERLINK("[牧场甜心.xlsx]产品!B255",产品!$C$255)</f>
        <v>盛开在霍尔特的花</v>
      </c>
      <c r="N271" s="316" t="s">
        <v>102</v>
      </c>
      <c r="O271" s="737">
        <v>0.6</v>
      </c>
      <c r="P271" s="737">
        <v>0.7</v>
      </c>
      <c r="Q271" s="737">
        <v>0.9</v>
      </c>
      <c r="R271" s="327">
        <v>508</v>
      </c>
      <c r="S271" s="327">
        <v>1016</v>
      </c>
      <c r="T271" s="312">
        <f t="shared" si="19"/>
        <v>3</v>
      </c>
      <c r="U271" s="312">
        <v>616</v>
      </c>
      <c r="V271" s="312">
        <f t="shared" si="18"/>
        <v>400</v>
      </c>
      <c r="W271" s="327">
        <f t="shared" si="16"/>
        <v>-108</v>
      </c>
      <c r="X271" s="802">
        <f t="shared" si="17"/>
        <v>0.78740157480315</v>
      </c>
      <c r="Y271" s="312">
        <v>187</v>
      </c>
      <c r="Z271" s="327">
        <v>64</v>
      </c>
      <c r="AA271" s="313">
        <v>11</v>
      </c>
      <c r="AB271" s="809" t="s">
        <v>614</v>
      </c>
      <c r="AC271" s="347"/>
      <c r="AD271" s="347"/>
      <c r="AE271" s="347"/>
    </row>
    <row r="272" ht="22.5" spans="1:31">
      <c r="A272" s="296" t="s">
        <v>612</v>
      </c>
      <c r="B272" s="178" t="str">
        <f>HYPERLINK("[牧场甜心.xlsx]产品!C272",产品!$C$272)</f>
        <v>雷托雷托羊皮</v>
      </c>
      <c r="C272" s="178" t="s">
        <v>595</v>
      </c>
      <c r="D272" s="553" t="s">
        <v>274</v>
      </c>
      <c r="E272" s="321"/>
      <c r="F272" s="321"/>
      <c r="G272" s="321"/>
      <c r="H272" s="321"/>
      <c r="I272" s="794" t="str">
        <f>HYPERLINK("[牧场甜心.xlsx]动物!A52",动物!$B$52)</f>
        <v>软绵绵夏罗雷羊</v>
      </c>
      <c r="J272" s="795" t="s">
        <v>287</v>
      </c>
      <c r="K272" s="148" t="str">
        <f>HYPERLINK("[牧场甜心.xlsx]产品!B211",产品!$C$211)</f>
        <v>魔物的皮</v>
      </c>
      <c r="L272" s="148" t="str">
        <f>HYPERLINK("[牧场甜心.xlsx]产品!B233",产品!$C$233)</f>
        <v>伊什沃尔德羊毛</v>
      </c>
      <c r="M272" s="148" t="str">
        <f>HYPERLINK("[牧场甜心.xlsx]产品!B273",产品!$C$273)</f>
        <v>高级伊什沃尔德羊毛</v>
      </c>
      <c r="N272" s="321"/>
      <c r="O272" s="740">
        <v>0.8</v>
      </c>
      <c r="P272" s="740">
        <v>0.9</v>
      </c>
      <c r="Q272" s="740">
        <v>0.9</v>
      </c>
      <c r="R272" s="564">
        <v>126</v>
      </c>
      <c r="S272" s="564">
        <v>255</v>
      </c>
      <c r="T272" s="318">
        <f t="shared" si="19"/>
        <v>3</v>
      </c>
      <c r="U272" s="318">
        <v>343</v>
      </c>
      <c r="V272" s="318">
        <f t="shared" si="18"/>
        <v>-88</v>
      </c>
      <c r="W272" s="564">
        <f t="shared" si="16"/>
        <v>-214</v>
      </c>
      <c r="X272" s="803">
        <f t="shared" si="17"/>
        <v>-0.698412698412698</v>
      </c>
      <c r="Y272" s="318">
        <v>822</v>
      </c>
      <c r="Z272" s="564">
        <v>69</v>
      </c>
      <c r="AA272" s="319">
        <v>14</v>
      </c>
      <c r="AB272" s="810" t="s">
        <v>614</v>
      </c>
      <c r="AC272" s="811" t="s">
        <v>626</v>
      </c>
      <c r="AD272" s="812"/>
      <c r="AE272" s="812"/>
    </row>
    <row r="273" ht="22.5" spans="1:31">
      <c r="A273" s="298" t="s">
        <v>634</v>
      </c>
      <c r="B273" s="156" t="str">
        <f>HYPERLINK("[牧场甜心.xlsx]产品!C273",产品!$C$273)</f>
        <v>高级伊什沃尔德羊毛</v>
      </c>
      <c r="C273" s="155" t="s">
        <v>596</v>
      </c>
      <c r="D273" s="326" t="s">
        <v>278</v>
      </c>
      <c r="E273" s="331"/>
      <c r="F273" s="331"/>
      <c r="G273" s="331"/>
      <c r="H273" s="331"/>
      <c r="I273" s="796" t="str">
        <f>HYPERLINK("[牧场甜心.xlsx]动物!A54",动物!$B$54)</f>
        <v>伊什沃尔德盘羊</v>
      </c>
      <c r="J273" s="797" t="s">
        <v>287</v>
      </c>
      <c r="K273" s="141" t="str">
        <f>HYPERLINK("[牧场甜心.xlsx]产品!B233",产品!$C$233)</f>
        <v>伊什沃尔德羊毛</v>
      </c>
      <c r="L273" s="141" t="str">
        <f>HYPERLINK("[牧场甜心.xlsx]产品!B233",产品!$C$233)</f>
        <v>伊什沃尔德羊毛</v>
      </c>
      <c r="M273" s="141" t="str">
        <f>HYPERLINK("[牧场甜心.xlsx]产品!B272",产品!$C$272)</f>
        <v>雷托雷托羊皮</v>
      </c>
      <c r="N273" s="331"/>
      <c r="O273" s="743">
        <v>0.85</v>
      </c>
      <c r="P273" s="743">
        <v>0.95</v>
      </c>
      <c r="Q273" s="743">
        <v>0.95</v>
      </c>
      <c r="R273" s="322">
        <v>330</v>
      </c>
      <c r="S273" s="322">
        <v>660</v>
      </c>
      <c r="T273" s="323">
        <f t="shared" si="19"/>
        <v>3</v>
      </c>
      <c r="U273" s="323">
        <v>146</v>
      </c>
      <c r="V273" s="323">
        <f t="shared" si="18"/>
        <v>514</v>
      </c>
      <c r="W273" s="322">
        <f t="shared" si="16"/>
        <v>184</v>
      </c>
      <c r="X273" s="804">
        <f t="shared" si="17"/>
        <v>1.55757575757576</v>
      </c>
      <c r="Y273" s="323">
        <v>562</v>
      </c>
      <c r="Z273" s="322">
        <v>159</v>
      </c>
      <c r="AA273" s="324">
        <v>15</v>
      </c>
      <c r="AB273" s="813" t="s">
        <v>614</v>
      </c>
      <c r="AC273" s="344" t="s">
        <v>720</v>
      </c>
      <c r="AD273" s="344" t="s">
        <v>721</v>
      </c>
      <c r="AE273" s="344"/>
    </row>
    <row r="274" spans="1:31">
      <c r="A274" s="295" t="s">
        <v>641</v>
      </c>
      <c r="B274" s="156" t="str">
        <f>HYPERLINK("[牧场甜心.xlsx]产品!C274",产品!$C$274)</f>
        <v>雷托雷托牧场的油</v>
      </c>
      <c r="C274" s="156" t="s">
        <v>511</v>
      </c>
      <c r="D274" s="315" t="s">
        <v>278</v>
      </c>
      <c r="E274" s="316"/>
      <c r="F274" s="316"/>
      <c r="G274" s="316"/>
      <c r="H274" s="316"/>
      <c r="I274" s="792" t="str">
        <f>HYPERLINK("[牧场甜心.xlsx]动物!A16",动物!$B$16)</f>
        <v>雷托雷托牛</v>
      </c>
      <c r="J274" s="793" t="s">
        <v>287</v>
      </c>
      <c r="K274" s="145" t="str">
        <f>HYPERLINK("[牧场甜心.xlsx]产品!B256",产品!$C$256)</f>
        <v>高级植物油</v>
      </c>
      <c r="L274" s="145" t="str">
        <f>HYPERLINK("[牧场甜心.xlsx]产品!B256",产品!$C$256)</f>
        <v>高级植物油</v>
      </c>
      <c r="M274" s="145" t="str">
        <f>HYPERLINK("[牧场甜心.xlsx]产品!B256",产品!$C$256)</f>
        <v>高级植物油</v>
      </c>
      <c r="N274" s="316"/>
      <c r="O274" s="737">
        <v>0.7</v>
      </c>
      <c r="P274" s="737">
        <v>0.8</v>
      </c>
      <c r="Q274" s="737">
        <v>0.8</v>
      </c>
      <c r="R274" s="327">
        <v>276</v>
      </c>
      <c r="S274" s="327">
        <v>552</v>
      </c>
      <c r="T274" s="312">
        <f t="shared" si="19"/>
        <v>3</v>
      </c>
      <c r="U274" s="312">
        <v>1008</v>
      </c>
      <c r="V274" s="312">
        <f t="shared" si="18"/>
        <v>-456</v>
      </c>
      <c r="W274" s="327">
        <f t="shared" si="16"/>
        <v>-732</v>
      </c>
      <c r="X274" s="802">
        <f t="shared" si="17"/>
        <v>-1.65217391304348</v>
      </c>
      <c r="Y274" s="312">
        <v>380</v>
      </c>
      <c r="Z274" s="327">
        <v>142</v>
      </c>
      <c r="AA274" s="313">
        <v>16</v>
      </c>
      <c r="AB274" s="809" t="s">
        <v>614</v>
      </c>
      <c r="AC274" s="347" t="s">
        <v>752</v>
      </c>
      <c r="AD274" s="347" t="s">
        <v>1077</v>
      </c>
      <c r="AE274" s="347"/>
    </row>
    <row r="275" spans="1:31">
      <c r="A275" s="295" t="s">
        <v>718</v>
      </c>
      <c r="B275" s="156" t="str">
        <f>HYPERLINK("[牧场甜心.xlsx]产品!C275",产品!$C$275)</f>
        <v>阿尔弗雷德香精油</v>
      </c>
      <c r="C275" s="156" t="s">
        <v>735</v>
      </c>
      <c r="D275" s="315" t="s">
        <v>278</v>
      </c>
      <c r="E275" s="316" t="s">
        <v>14</v>
      </c>
      <c r="F275" s="316"/>
      <c r="G275" s="316" t="s">
        <v>14</v>
      </c>
      <c r="H275" s="316"/>
      <c r="I275" s="792" t="str">
        <f>HYPERLINK("[牧场甜心.xlsx]产品!B263",产品!$C$263)</f>
        <v>阿尔弗雷德树木</v>
      </c>
      <c r="J275" s="793" t="s">
        <v>287</v>
      </c>
      <c r="K275" s="145" t="str">
        <f>HYPERLINK("[牧场甜心.xlsx]产品!B263",产品!$C$263)</f>
        <v>阿尔弗雷德树木</v>
      </c>
      <c r="L275" s="145" t="str">
        <f>HYPERLINK("[牧场甜心.xlsx]产品!B263",产品!$C$263)</f>
        <v>阿尔弗雷德树木</v>
      </c>
      <c r="M275" s="145" t="str">
        <f>HYPERLINK("[牧场甜心.xlsx]产品!B263",产品!$C$263)</f>
        <v>阿尔弗雷德树木</v>
      </c>
      <c r="N275" s="316" t="s">
        <v>94</v>
      </c>
      <c r="O275" s="737">
        <v>0.75</v>
      </c>
      <c r="P275" s="737">
        <v>0.85</v>
      </c>
      <c r="Q275" s="737">
        <v>0.99</v>
      </c>
      <c r="R275" s="327">
        <v>908</v>
      </c>
      <c r="S275" s="327">
        <v>1816</v>
      </c>
      <c r="T275" s="312">
        <f t="shared" si="19"/>
        <v>3</v>
      </c>
      <c r="U275" s="312">
        <v>849</v>
      </c>
      <c r="V275" s="312">
        <f t="shared" si="18"/>
        <v>967</v>
      </c>
      <c r="W275" s="327">
        <f t="shared" si="16"/>
        <v>59</v>
      </c>
      <c r="X275" s="802">
        <f t="shared" si="17"/>
        <v>1.06497797356828</v>
      </c>
      <c r="Y275" s="312">
        <v>268</v>
      </c>
      <c r="Z275" s="327">
        <v>136</v>
      </c>
      <c r="AA275" s="313">
        <v>17</v>
      </c>
      <c r="AB275" s="809" t="s">
        <v>614</v>
      </c>
      <c r="AC275" s="346"/>
      <c r="AD275" s="347"/>
      <c r="AE275" s="347"/>
    </row>
    <row r="276" spans="1:31">
      <c r="A276" s="295" t="s">
        <v>731</v>
      </c>
      <c r="B276" s="156" t="str">
        <f>HYPERLINK("[牧场甜心.xlsx]产品!C276",产品!$C$276)</f>
        <v>高价的木雕牛摆件</v>
      </c>
      <c r="C276" s="156" t="s">
        <v>732</v>
      </c>
      <c r="D276" s="315" t="s">
        <v>278</v>
      </c>
      <c r="E276" s="316"/>
      <c r="F276" s="316"/>
      <c r="G276" s="316" t="s">
        <v>7</v>
      </c>
      <c r="H276" s="316" t="s">
        <v>7</v>
      </c>
      <c r="I276" s="792" t="str">
        <f>HYPERLINK("[牧场甜心.xlsx]产品!B223",产品!$C$223)</f>
        <v>木雕牛摆件</v>
      </c>
      <c r="J276" s="793" t="s">
        <v>287</v>
      </c>
      <c r="K276" s="145" t="str">
        <f>HYPERLINK("[牧场甜心.xlsx]产品!B263",产品!$C$263)</f>
        <v>阿尔弗雷德树木</v>
      </c>
      <c r="L276" s="145" t="str">
        <f>HYPERLINK("[牧场甜心.xlsx]产品!B263",产品!$C$263)</f>
        <v>阿尔弗雷德树木</v>
      </c>
      <c r="M276" s="145" t="str">
        <f>HYPERLINK("[牧场甜心.xlsx]产品!B263",产品!$C$263)</f>
        <v>阿尔弗雷德树木</v>
      </c>
      <c r="N276" s="316"/>
      <c r="O276" s="737">
        <v>0.1</v>
      </c>
      <c r="P276" s="737">
        <v>0.2</v>
      </c>
      <c r="Q276" s="737">
        <v>0.6</v>
      </c>
      <c r="R276" s="327">
        <v>1050</v>
      </c>
      <c r="S276" s="327">
        <v>2100</v>
      </c>
      <c r="T276" s="312">
        <f t="shared" si="19"/>
        <v>3</v>
      </c>
      <c r="U276" s="312">
        <v>849</v>
      </c>
      <c r="V276" s="312">
        <f t="shared" si="18"/>
        <v>1251</v>
      </c>
      <c r="W276" s="327">
        <f t="shared" si="16"/>
        <v>201</v>
      </c>
      <c r="X276" s="802">
        <f t="shared" si="17"/>
        <v>1.19142857142857</v>
      </c>
      <c r="Y276" s="312">
        <v>1666</v>
      </c>
      <c r="Z276" s="327">
        <v>162</v>
      </c>
      <c r="AA276" s="313">
        <v>20</v>
      </c>
      <c r="AB276" s="809" t="s">
        <v>614</v>
      </c>
      <c r="AC276" s="347"/>
      <c r="AD276" s="347"/>
      <c r="AE276" s="347"/>
    </row>
    <row r="277" spans="1:31">
      <c r="A277" s="295" t="s">
        <v>736</v>
      </c>
      <c r="B277" s="156" t="str">
        <f>HYPERLINK("[牧场甜心.xlsx]产品!C277",产品!$C$277)</f>
        <v>最后的蔬菜</v>
      </c>
      <c r="C277" s="156" t="s">
        <v>839</v>
      </c>
      <c r="D277" s="315" t="s">
        <v>278</v>
      </c>
      <c r="E277" s="316"/>
      <c r="F277" s="316"/>
      <c r="G277" s="316"/>
      <c r="H277" s="316"/>
      <c r="I277" s="792" t="str">
        <f>HYPERLINK("[牧场甜心.xlsx]地图!A10",地图!$B$10)</f>
        <v>月之平原</v>
      </c>
      <c r="J277" s="793" t="s">
        <v>287</v>
      </c>
      <c r="K277" s="145" t="str">
        <f>HYPERLINK("[牧场甜心.xlsx]产品!B257",产品!$C$257)</f>
        <v>海洋菜园的万能蔬菜</v>
      </c>
      <c r="L277" s="145" t="str">
        <f>HYPERLINK("[牧场甜心.xlsx]产品!B257",产品!$C$257)</f>
        <v>海洋菜园的万能蔬菜</v>
      </c>
      <c r="M277" s="145" t="str">
        <f>HYPERLINK("[牧场甜心.xlsx]产品!B173",产品!$C$173)</f>
        <v>神木的朝露</v>
      </c>
      <c r="N277" s="316" t="s">
        <v>102</v>
      </c>
      <c r="O277" s="737">
        <v>0.6</v>
      </c>
      <c r="P277" s="737">
        <v>0.7</v>
      </c>
      <c r="Q277" s="737">
        <v>0.7</v>
      </c>
      <c r="R277" s="327">
        <v>1031</v>
      </c>
      <c r="S277" s="327">
        <v>2062</v>
      </c>
      <c r="T277" s="312">
        <f t="shared" si="19"/>
        <v>3</v>
      </c>
      <c r="U277" s="312">
        <v>1147</v>
      </c>
      <c r="V277" s="312">
        <f t="shared" si="18"/>
        <v>915</v>
      </c>
      <c r="W277" s="327">
        <f t="shared" si="16"/>
        <v>-116</v>
      </c>
      <c r="X277" s="802">
        <f t="shared" si="17"/>
        <v>0.887487875848691</v>
      </c>
      <c r="Y277" s="312">
        <v>673</v>
      </c>
      <c r="Z277" s="327">
        <v>152</v>
      </c>
      <c r="AA277" s="313">
        <v>20</v>
      </c>
      <c r="AB277" s="809" t="s">
        <v>642</v>
      </c>
      <c r="AC277" s="347" t="s">
        <v>841</v>
      </c>
      <c r="AD277" s="347"/>
      <c r="AE277" s="347"/>
    </row>
    <row r="278" spans="1:31">
      <c r="A278" s="295" t="s">
        <v>768</v>
      </c>
      <c r="B278" s="156" t="str">
        <f>HYPERLINK("[牧场甜心.xlsx]产品!C278",产品!$C$278)</f>
        <v>霍尔特香水</v>
      </c>
      <c r="C278" s="156" t="s">
        <v>728</v>
      </c>
      <c r="D278" s="315" t="s">
        <v>278</v>
      </c>
      <c r="E278" s="316"/>
      <c r="F278" s="316"/>
      <c r="G278" s="316" t="s">
        <v>7</v>
      </c>
      <c r="H278" s="316"/>
      <c r="I278" s="792" t="str">
        <f>HYPERLINK("[牧场甜心.xlsx]产品!B255",产品!$C$255)</f>
        <v>盛开在霍尔特的花</v>
      </c>
      <c r="J278" s="793" t="s">
        <v>287</v>
      </c>
      <c r="K278" s="145" t="str">
        <f>HYPERLINK("[牧场甜心.xlsx]产品!B255",产品!$C$255)</f>
        <v>盛开在霍尔特的花</v>
      </c>
      <c r="L278" s="145" t="str">
        <f>HYPERLINK("[牧场甜心.xlsx]产品!B269",产品!$C$269)</f>
        <v>霍尔特精油</v>
      </c>
      <c r="M278" s="145" t="str">
        <f>HYPERLINK("[牧场甜心.xlsx]产品!B269",产品!$C$269)</f>
        <v>霍尔特精油</v>
      </c>
      <c r="N278" s="316" t="s">
        <v>109</v>
      </c>
      <c r="O278" s="737">
        <v>0.9</v>
      </c>
      <c r="P278" s="737">
        <v>0.99</v>
      </c>
      <c r="Q278" s="737">
        <v>0.99</v>
      </c>
      <c r="R278" s="327">
        <v>947</v>
      </c>
      <c r="S278" s="327">
        <v>1894</v>
      </c>
      <c r="T278" s="312">
        <f t="shared" si="19"/>
        <v>3</v>
      </c>
      <c r="U278" s="312">
        <v>1213</v>
      </c>
      <c r="V278" s="312">
        <f t="shared" si="18"/>
        <v>681</v>
      </c>
      <c r="W278" s="327">
        <f t="shared" si="16"/>
        <v>-266</v>
      </c>
      <c r="X278" s="802">
        <f t="shared" si="17"/>
        <v>0.719112988384372</v>
      </c>
      <c r="Y278" s="312">
        <v>316</v>
      </c>
      <c r="Z278" s="327">
        <v>142</v>
      </c>
      <c r="AA278" s="313">
        <v>19</v>
      </c>
      <c r="AB278" s="809" t="s">
        <v>614</v>
      </c>
      <c r="AC278" s="347" t="s">
        <v>920</v>
      </c>
      <c r="AD278" s="347"/>
      <c r="AE278" s="347"/>
    </row>
    <row r="279" spans="1:31">
      <c r="A279" s="295" t="s">
        <v>697</v>
      </c>
      <c r="B279" s="156" t="str">
        <f>HYPERLINK("[牧场甜心.xlsx]产品!C279",产品!$C$279)</f>
        <v>长生药草</v>
      </c>
      <c r="C279" s="156" t="s">
        <v>879</v>
      </c>
      <c r="D279" s="315" t="s">
        <v>278</v>
      </c>
      <c r="E279" s="316" t="s">
        <v>28</v>
      </c>
      <c r="F279" s="316" t="s">
        <v>28</v>
      </c>
      <c r="G279" s="316"/>
      <c r="H279" s="316" t="s">
        <v>28</v>
      </c>
      <c r="I279" s="792" t="str">
        <f>HYPERLINK("[牧场甜心.xlsx]地图!A11",地图!$B$11)</f>
        <v>最后的平原</v>
      </c>
      <c r="J279" s="793" t="s">
        <v>287</v>
      </c>
      <c r="K279" s="145" t="str">
        <f>HYPERLINK("[牧场甜心.xlsx]产品!B289",产品!$C$289)</f>
        <v>长生药</v>
      </c>
      <c r="L279" s="145" t="s">
        <v>287</v>
      </c>
      <c r="M279" s="145" t="s">
        <v>287</v>
      </c>
      <c r="N279" s="315" t="s">
        <v>105</v>
      </c>
      <c r="O279" s="737">
        <v>0.15</v>
      </c>
      <c r="P279" s="737">
        <v>0.25</v>
      </c>
      <c r="Q279" s="737">
        <v>0.25</v>
      </c>
      <c r="R279" s="327">
        <v>1480</v>
      </c>
      <c r="S279" s="327">
        <v>2960</v>
      </c>
      <c r="T279" s="312">
        <f t="shared" si="19"/>
        <v>3</v>
      </c>
      <c r="U279" s="312">
        <v>2140</v>
      </c>
      <c r="V279" s="312">
        <f t="shared" si="18"/>
        <v>820</v>
      </c>
      <c r="W279" s="327">
        <f t="shared" si="16"/>
        <v>-660</v>
      </c>
      <c r="X279" s="802">
        <f t="shared" si="17"/>
        <v>0.554054054054054</v>
      </c>
      <c r="Y279" s="312">
        <v>665</v>
      </c>
      <c r="Z279" s="327">
        <v>162</v>
      </c>
      <c r="AA279" s="313">
        <v>20</v>
      </c>
      <c r="AB279" s="809" t="s">
        <v>794</v>
      </c>
      <c r="AC279" s="347" t="s">
        <v>796</v>
      </c>
      <c r="AD279" s="347"/>
      <c r="AE279" s="347"/>
    </row>
    <row r="280" spans="1:31">
      <c r="A280" s="295" t="s">
        <v>802</v>
      </c>
      <c r="B280" s="156" t="str">
        <f>HYPERLINK("[牧场甜心.xlsx]产品!C280",产品!$C$280)</f>
        <v>魔物的毛皮</v>
      </c>
      <c r="C280" s="156" t="s">
        <v>824</v>
      </c>
      <c r="D280" s="315" t="s">
        <v>278</v>
      </c>
      <c r="E280" s="316"/>
      <c r="F280" s="316"/>
      <c r="G280" s="316"/>
      <c r="H280" s="316"/>
      <c r="I280" s="792" t="str">
        <f>HYPERLINK("[牧场甜心.xlsx]地图!A39",地图!$B$39)</f>
        <v>水色之塔　―鬼―</v>
      </c>
      <c r="J280" s="793" t="s">
        <v>287</v>
      </c>
      <c r="K280" s="145" t="str">
        <f>HYPERLINK("[牧场甜心.xlsx]产品!B211",产品!$C$211)</f>
        <v>魔物的皮</v>
      </c>
      <c r="L280" s="145" t="str">
        <f>HYPERLINK("[牧场甜心.xlsx]产品!B272",产品!$C$272)</f>
        <v>雷托雷托羊皮</v>
      </c>
      <c r="M280" s="145" t="str">
        <f>HYPERLINK("[牧场甜心.xlsx]产品!B272",产品!$C$272)</f>
        <v>雷托雷托羊皮</v>
      </c>
      <c r="N280" s="316" t="s">
        <v>102</v>
      </c>
      <c r="O280" s="737">
        <v>0.45</v>
      </c>
      <c r="P280" s="737">
        <v>0.55</v>
      </c>
      <c r="Q280" s="737">
        <v>0.55</v>
      </c>
      <c r="R280" s="327">
        <v>560</v>
      </c>
      <c r="S280" s="327">
        <v>1120</v>
      </c>
      <c r="T280" s="312">
        <f t="shared" si="19"/>
        <v>3</v>
      </c>
      <c r="U280" s="312">
        <v>255</v>
      </c>
      <c r="V280" s="312">
        <f t="shared" si="18"/>
        <v>865</v>
      </c>
      <c r="W280" s="327">
        <f t="shared" si="16"/>
        <v>305</v>
      </c>
      <c r="X280" s="802">
        <f t="shared" si="17"/>
        <v>1.54464285714286</v>
      </c>
      <c r="Y280" s="312">
        <v>402</v>
      </c>
      <c r="Z280" s="327">
        <v>154</v>
      </c>
      <c r="AA280" s="313">
        <v>15</v>
      </c>
      <c r="AB280" s="809" t="s">
        <v>614</v>
      </c>
      <c r="AC280" s="347"/>
      <c r="AD280" s="347"/>
      <c r="AE280" s="347"/>
    </row>
    <row r="281" spans="1:31">
      <c r="A281" s="295" t="s">
        <v>786</v>
      </c>
      <c r="B281" s="156" t="str">
        <f>HYPERLINK("[牧场甜心.xlsx]产品!C281",产品!$C$281)</f>
        <v>龙瞳</v>
      </c>
      <c r="C281" s="156" t="s">
        <v>723</v>
      </c>
      <c r="D281" s="315" t="s">
        <v>278</v>
      </c>
      <c r="E281" s="316"/>
      <c r="F281" s="316"/>
      <c r="G281" s="316"/>
      <c r="H281" s="316"/>
      <c r="I281" s="792" t="str">
        <f>HYPERLINK("[牧场甜心.xlsx]地图!A39",地图!$B$39)</f>
        <v>水色之塔　―鬼―</v>
      </c>
      <c r="J281" s="793" t="s">
        <v>287</v>
      </c>
      <c r="K281" s="145" t="str">
        <f>HYPERLINK("[牧场甜心.xlsx]产品!B301",产品!$C$301)</f>
        <v>龙药神圣长生剂</v>
      </c>
      <c r="L281" s="145" t="s">
        <v>287</v>
      </c>
      <c r="M281" s="145" t="s">
        <v>287</v>
      </c>
      <c r="N281" s="316" t="s">
        <v>35</v>
      </c>
      <c r="O281" s="737">
        <v>0.3</v>
      </c>
      <c r="P281" s="737">
        <v>0.4</v>
      </c>
      <c r="Q281" s="737">
        <v>0.4</v>
      </c>
      <c r="R281" s="327">
        <v>514</v>
      </c>
      <c r="S281" s="327">
        <v>1028</v>
      </c>
      <c r="T281" s="312">
        <f t="shared" si="19"/>
        <v>3</v>
      </c>
      <c r="U281" s="312">
        <v>6228</v>
      </c>
      <c r="V281" s="312">
        <f t="shared" si="18"/>
        <v>-5200</v>
      </c>
      <c r="W281" s="327">
        <f t="shared" ref="W281:W302" si="20">V281-R281</f>
        <v>-5714</v>
      </c>
      <c r="X281" s="802">
        <f t="shared" si="17"/>
        <v>-10.1167315175097</v>
      </c>
      <c r="Y281" s="312">
        <v>399</v>
      </c>
      <c r="Z281" s="327">
        <v>167</v>
      </c>
      <c r="AA281" s="313">
        <v>16</v>
      </c>
      <c r="AB281" s="809" t="s">
        <v>614</v>
      </c>
      <c r="AC281" s="347"/>
      <c r="AD281" s="347"/>
      <c r="AE281" s="347"/>
    </row>
    <row r="282" ht="22.5" spans="1:31">
      <c r="A282" s="296" t="s">
        <v>787</v>
      </c>
      <c r="B282" s="157" t="str">
        <f>HYPERLINK("[牧场甜心.xlsx]产品!C282",产品!$C$282)</f>
        <v>王国羊皮纸</v>
      </c>
      <c r="C282" s="157" t="s">
        <v>626</v>
      </c>
      <c r="D282" s="553" t="s">
        <v>278</v>
      </c>
      <c r="E282" s="321"/>
      <c r="F282" s="321"/>
      <c r="G282" s="321"/>
      <c r="H282" s="321"/>
      <c r="I282" s="794" t="str">
        <f>HYPERLINK("[牧场甜心.xlsx]产品!B272",产品!$C$272)</f>
        <v>雷托雷托羊皮</v>
      </c>
      <c r="J282" s="795" t="s">
        <v>287</v>
      </c>
      <c r="K282" s="148" t="str">
        <f>HYPERLINK("[牧场甜心.xlsx]产品!B272",产品!$C$272)</f>
        <v>雷托雷托羊皮</v>
      </c>
      <c r="L282" s="148" t="str">
        <f>HYPERLINK("[牧场甜心.xlsx]产品!B272",产品!$C$272)</f>
        <v>雷托雷托羊皮</v>
      </c>
      <c r="M282" s="148" t="str">
        <f>HYPERLINK("[牧场甜心.xlsx]产品!B280",产品!$C$280)</f>
        <v>魔物的毛皮</v>
      </c>
      <c r="N282" s="321"/>
      <c r="O282" s="740">
        <v>0.6</v>
      </c>
      <c r="P282" s="740">
        <v>0.7</v>
      </c>
      <c r="Q282" s="740">
        <v>0.7</v>
      </c>
      <c r="R282" s="564">
        <v>929</v>
      </c>
      <c r="S282" s="564">
        <v>1858</v>
      </c>
      <c r="T282" s="318">
        <f t="shared" si="19"/>
        <v>3</v>
      </c>
      <c r="U282" s="318">
        <v>812</v>
      </c>
      <c r="V282" s="318">
        <f t="shared" si="18"/>
        <v>1046</v>
      </c>
      <c r="W282" s="564">
        <f t="shared" si="20"/>
        <v>117</v>
      </c>
      <c r="X282" s="803">
        <f t="shared" si="17"/>
        <v>1.1259418729817</v>
      </c>
      <c r="Y282" s="318">
        <v>281</v>
      </c>
      <c r="Z282" s="564">
        <v>148</v>
      </c>
      <c r="AA282" s="319">
        <v>16</v>
      </c>
      <c r="AB282" s="810" t="s">
        <v>614</v>
      </c>
      <c r="AC282" s="812" t="s">
        <v>929</v>
      </c>
      <c r="AD282" s="812"/>
      <c r="AE282" s="812"/>
    </row>
    <row r="283" ht="22.5" spans="1:31">
      <c r="A283" s="565" t="s">
        <v>665</v>
      </c>
      <c r="B283" s="174" t="str">
        <f>HYPERLINK("[牧场甜心.xlsx]产品!C283",产品!$C$283)</f>
        <v>女神的宠爱小麦粉</v>
      </c>
      <c r="C283" s="177" t="s">
        <v>789</v>
      </c>
      <c r="D283" s="326" t="s">
        <v>282</v>
      </c>
      <c r="E283" s="331"/>
      <c r="F283" s="331"/>
      <c r="G283" s="331"/>
      <c r="H283" s="331"/>
      <c r="I283" s="796" t="str">
        <f>HYPERLINK("[牧场甜心.xlsx]地图!A45",地图!$B$45)</f>
        <v>秘宝洞窟　超级</v>
      </c>
      <c r="J283" s="797" t="s">
        <v>287</v>
      </c>
      <c r="K283" s="141" t="str">
        <f>HYPERLINK("[牧场甜心.xlsx]产品!B253",产品!$C$253)</f>
        <v>王国特级面粉</v>
      </c>
      <c r="L283" s="141" t="str">
        <f>HYPERLINK("[牧场甜心.xlsx]产品!B289",产品!$C$289)</f>
        <v>长生药</v>
      </c>
      <c r="M283" s="141" t="str">
        <f>HYPERLINK("[牧场甜心.xlsx]产品!B284",产品!$C$284)</f>
        <v>奥佩冈特之花</v>
      </c>
      <c r="N283" s="326"/>
      <c r="O283" s="743">
        <v>0.7</v>
      </c>
      <c r="P283" s="743">
        <v>0.8</v>
      </c>
      <c r="Q283" s="743">
        <v>0.8</v>
      </c>
      <c r="R283" s="322">
        <v>1009</v>
      </c>
      <c r="S283" s="322">
        <v>2018</v>
      </c>
      <c r="T283" s="323">
        <f t="shared" si="19"/>
        <v>3</v>
      </c>
      <c r="U283" s="323">
        <v>3155</v>
      </c>
      <c r="V283" s="323">
        <f t="shared" si="18"/>
        <v>-1137</v>
      </c>
      <c r="W283" s="322">
        <f t="shared" si="20"/>
        <v>-2146</v>
      </c>
      <c r="X283" s="804">
        <f t="shared" si="17"/>
        <v>-1.12685827552032</v>
      </c>
      <c r="Y283" s="323">
        <v>631</v>
      </c>
      <c r="Z283" s="322">
        <v>337</v>
      </c>
      <c r="AA283" s="324">
        <v>25</v>
      </c>
      <c r="AB283" s="813" t="s">
        <v>614</v>
      </c>
      <c r="AC283" s="358" t="s">
        <v>847</v>
      </c>
      <c r="AD283" s="358" t="s">
        <v>848</v>
      </c>
      <c r="AE283" s="344" t="s">
        <v>849</v>
      </c>
    </row>
    <row r="284" spans="1:31">
      <c r="A284" s="305" t="s">
        <v>620</v>
      </c>
      <c r="B284" s="175" t="str">
        <f>HYPERLINK("[牧场甜心.xlsx]产品!C284",产品!$C$284)</f>
        <v>奥佩冈特之花</v>
      </c>
      <c r="C284" s="175" t="s">
        <v>689</v>
      </c>
      <c r="D284" s="315" t="s">
        <v>282</v>
      </c>
      <c r="E284" s="316"/>
      <c r="F284" s="316"/>
      <c r="G284" s="316" t="s">
        <v>14</v>
      </c>
      <c r="H284" s="316"/>
      <c r="I284" s="792" t="str">
        <f>HYPERLINK("[牧场甜心.xlsx]地图!A31",地图!$B$31)</f>
        <v>最后的山</v>
      </c>
      <c r="J284" s="793" t="s">
        <v>287</v>
      </c>
      <c r="K284" s="145" t="str">
        <f>HYPERLINK("[牧场甜心.xlsx]产品!B173",产品!$C$173)</f>
        <v>神木的朝露</v>
      </c>
      <c r="L284" s="145" t="str">
        <f>HYPERLINK("[牧场甜心.xlsx]产品!B179",产品!$C$179)</f>
        <v>女神之蜜</v>
      </c>
      <c r="M284" s="145" t="str">
        <f>HYPERLINK("[牧场甜心.xlsx]产品!B255",产品!$C$255)</f>
        <v>盛开在霍尔特的花</v>
      </c>
      <c r="N284" s="315" t="s">
        <v>102</v>
      </c>
      <c r="O284" s="737">
        <v>0.1</v>
      </c>
      <c r="P284" s="737">
        <v>0.2</v>
      </c>
      <c r="Q284" s="737">
        <v>0.4</v>
      </c>
      <c r="R284" s="327">
        <v>809</v>
      </c>
      <c r="S284" s="327">
        <v>1618</v>
      </c>
      <c r="T284" s="312">
        <f t="shared" si="19"/>
        <v>3</v>
      </c>
      <c r="U284" s="312">
        <v>1721</v>
      </c>
      <c r="V284" s="312">
        <f t="shared" si="18"/>
        <v>-103</v>
      </c>
      <c r="W284" s="327">
        <f t="shared" si="20"/>
        <v>-912</v>
      </c>
      <c r="X284" s="802">
        <f t="shared" si="17"/>
        <v>-0.127317676143387</v>
      </c>
      <c r="Y284" s="312">
        <v>1888</v>
      </c>
      <c r="Z284" s="327">
        <v>327</v>
      </c>
      <c r="AA284" s="313">
        <v>29</v>
      </c>
      <c r="AB284" s="809" t="s">
        <v>614</v>
      </c>
      <c r="AC284" s="346" t="s">
        <v>694</v>
      </c>
      <c r="AD284" s="346" t="s">
        <v>695</v>
      </c>
      <c r="AE284" s="346" t="s">
        <v>696</v>
      </c>
    </row>
    <row r="285" spans="1:31">
      <c r="A285" s="305" t="s">
        <v>658</v>
      </c>
      <c r="B285" s="175" t="str">
        <f>HYPERLINK("[牧场甜心.xlsx]产品!C285",产品!$C$285)</f>
        <v>公主香皂</v>
      </c>
      <c r="C285" s="175" t="s">
        <v>900</v>
      </c>
      <c r="D285" s="315" t="s">
        <v>282</v>
      </c>
      <c r="E285" s="316"/>
      <c r="F285" s="316" t="s">
        <v>28</v>
      </c>
      <c r="G285" s="316"/>
      <c r="H285" s="316" t="s">
        <v>14</v>
      </c>
      <c r="I285" s="792" t="str">
        <f>HYPERLINK("[牧场甜心.xlsx]产品!B265",产品!$C$265)</f>
        <v>高级马油护手霜</v>
      </c>
      <c r="J285" s="793" t="s">
        <v>287</v>
      </c>
      <c r="K285" s="145" t="str">
        <f>HYPERLINK("[牧场甜心.xlsx]产品!B265",产品!$C$265)</f>
        <v>高级马油护手霜</v>
      </c>
      <c r="L285" s="145" t="str">
        <f>HYPERLINK("[牧场甜心.xlsx]产品!B278",产品!$C$278)</f>
        <v>霍尔特香水</v>
      </c>
      <c r="M285" s="145" t="str">
        <f>HYPERLINK("[牧场甜心.xlsx]产品!B289",产品!$C$289)</f>
        <v>长生药</v>
      </c>
      <c r="N285" s="315" t="s">
        <v>115</v>
      </c>
      <c r="O285" s="737">
        <v>0.85</v>
      </c>
      <c r="P285" s="737">
        <v>0.95</v>
      </c>
      <c r="Q285" s="737">
        <v>0.99</v>
      </c>
      <c r="R285" s="327">
        <v>1860</v>
      </c>
      <c r="S285" s="327">
        <v>3720</v>
      </c>
      <c r="T285" s="312">
        <f t="shared" si="19"/>
        <v>3</v>
      </c>
      <c r="U285" s="312">
        <v>3655</v>
      </c>
      <c r="V285" s="312">
        <f t="shared" si="18"/>
        <v>65</v>
      </c>
      <c r="W285" s="327">
        <f t="shared" si="20"/>
        <v>-1795</v>
      </c>
      <c r="X285" s="802">
        <f t="shared" si="17"/>
        <v>0.0349462365591398</v>
      </c>
      <c r="Y285" s="312">
        <v>478</v>
      </c>
      <c r="Z285" s="327">
        <v>313</v>
      </c>
      <c r="AA285" s="313">
        <v>24</v>
      </c>
      <c r="AB285" s="809" t="s">
        <v>614</v>
      </c>
      <c r="AC285" s="346"/>
      <c r="AD285" s="346"/>
      <c r="AE285" s="346"/>
    </row>
    <row r="286" spans="1:31">
      <c r="A286" s="305" t="s">
        <v>645</v>
      </c>
      <c r="B286" s="175" t="str">
        <f>HYPERLINK("[牧场甜心.xlsx]产品!C286",产品!$C$286)</f>
        <v>公主香皂</v>
      </c>
      <c r="C286" s="175" t="s">
        <v>900</v>
      </c>
      <c r="D286" s="315" t="s">
        <v>282</v>
      </c>
      <c r="E286" s="316" t="s">
        <v>14</v>
      </c>
      <c r="F286" s="316"/>
      <c r="G286" s="316" t="s">
        <v>28</v>
      </c>
      <c r="H286" s="316"/>
      <c r="I286" s="792" t="str">
        <f>HYPERLINK("[牧场甜心.xlsx]产品!B266",产品!$C$266)</f>
        <v>高级马油香皂</v>
      </c>
      <c r="J286" s="793" t="s">
        <v>287</v>
      </c>
      <c r="K286" s="145" t="str">
        <f>HYPERLINK("[牧场甜心.xlsx]产品!B266",产品!$C$266)</f>
        <v>高级马油香皂</v>
      </c>
      <c r="L286" s="145" t="str">
        <f>HYPERLINK("[牧场甜心.xlsx]产品!B274",产品!$C$274)</f>
        <v>雷托雷托牧场的油</v>
      </c>
      <c r="M286" s="145" t="str">
        <f>HYPERLINK("[牧场甜心.xlsx]产品!B264",产品!$C$264)</f>
        <v>伊什沃尔德高级茶叶</v>
      </c>
      <c r="N286" s="316" t="s">
        <v>112</v>
      </c>
      <c r="O286" s="737">
        <v>0.85</v>
      </c>
      <c r="P286" s="737">
        <v>0.95</v>
      </c>
      <c r="Q286" s="737">
        <v>0.99</v>
      </c>
      <c r="R286" s="327">
        <v>1828</v>
      </c>
      <c r="S286" s="327">
        <v>3656</v>
      </c>
      <c r="T286" s="312">
        <f t="shared" si="19"/>
        <v>3</v>
      </c>
      <c r="U286" s="312">
        <v>1256</v>
      </c>
      <c r="V286" s="312">
        <f t="shared" si="18"/>
        <v>2400</v>
      </c>
      <c r="W286" s="327">
        <f t="shared" si="20"/>
        <v>572</v>
      </c>
      <c r="X286" s="802">
        <f t="shared" ref="X286:X302" si="21">V286/R286</f>
        <v>1.31291028446389</v>
      </c>
      <c r="Y286" s="312">
        <v>432</v>
      </c>
      <c r="Z286" s="327">
        <v>312</v>
      </c>
      <c r="AA286" s="313">
        <v>22</v>
      </c>
      <c r="AB286" s="809" t="s">
        <v>614</v>
      </c>
      <c r="AC286" s="346" t="s">
        <v>838</v>
      </c>
      <c r="AD286" s="347"/>
      <c r="AE286" s="347"/>
    </row>
    <row r="287" spans="1:31">
      <c r="A287" s="305" t="s">
        <v>630</v>
      </c>
      <c r="B287" s="175" t="str">
        <f>HYPERLINK("[牧场甜心.xlsx]产品!C287",产品!$C$287)</f>
        <v>公主洗发水</v>
      </c>
      <c r="C287" s="175" t="s">
        <v>911</v>
      </c>
      <c r="D287" s="315" t="s">
        <v>282</v>
      </c>
      <c r="E287" s="316"/>
      <c r="F287" s="316" t="s">
        <v>14</v>
      </c>
      <c r="G287" s="316"/>
      <c r="H287" s="316" t="s">
        <v>28</v>
      </c>
      <c r="I287" s="792" t="str">
        <f>HYPERLINK("[牧场甜心.xlsx]产品!B267",产品!$C$267)</f>
        <v>高级马油洗发水</v>
      </c>
      <c r="J287" s="793" t="s">
        <v>287</v>
      </c>
      <c r="K287" s="145" t="str">
        <f>HYPERLINK("[牧场甜心.xlsx]产品!B267",产品!$C$267)</f>
        <v>高级马油洗发水</v>
      </c>
      <c r="L287" s="145" t="str">
        <f>HYPERLINK("[牧场甜心.xlsx]产品!B274",产品!$C$274)</f>
        <v>雷托雷托牧场的油</v>
      </c>
      <c r="M287" s="145" t="str">
        <f>HYPERLINK("[牧场甜心.xlsx]产品!B274",产品!$C$274)</f>
        <v>雷托雷托牧场的油</v>
      </c>
      <c r="N287" s="316" t="s">
        <v>91</v>
      </c>
      <c r="O287" s="737">
        <v>0.85</v>
      </c>
      <c r="P287" s="737">
        <v>0.95</v>
      </c>
      <c r="Q287" s="737">
        <v>0.99</v>
      </c>
      <c r="R287" s="327">
        <v>1782</v>
      </c>
      <c r="S287" s="327">
        <v>3564</v>
      </c>
      <c r="T287" s="312">
        <f t="shared" si="19"/>
        <v>3</v>
      </c>
      <c r="U287" s="312">
        <v>1072</v>
      </c>
      <c r="V287" s="312">
        <f t="shared" si="18"/>
        <v>2492</v>
      </c>
      <c r="W287" s="327">
        <f t="shared" si="20"/>
        <v>710</v>
      </c>
      <c r="X287" s="802">
        <f t="shared" si="21"/>
        <v>1.39842873176207</v>
      </c>
      <c r="Y287" s="312">
        <v>460</v>
      </c>
      <c r="Z287" s="327">
        <v>325</v>
      </c>
      <c r="AA287" s="313">
        <v>28</v>
      </c>
      <c r="AB287" s="809" t="s">
        <v>614</v>
      </c>
      <c r="AC287" s="347" t="s">
        <v>939</v>
      </c>
      <c r="AD287" s="347"/>
      <c r="AE287" s="347"/>
    </row>
    <row r="288" spans="1:31">
      <c r="A288" s="305" t="s">
        <v>674</v>
      </c>
      <c r="B288" s="175" t="str">
        <f>HYPERLINK("[牧场甜心.xlsx]产品!C288",产品!$C$288)</f>
        <v>继承水龙血脉的龙鱼</v>
      </c>
      <c r="C288" s="175" t="s">
        <v>722</v>
      </c>
      <c r="D288" s="315" t="s">
        <v>282</v>
      </c>
      <c r="E288" s="316"/>
      <c r="F288" s="316"/>
      <c r="G288" s="316"/>
      <c r="H288" s="316"/>
      <c r="I288" s="792" t="str">
        <f>HYPERLINK("[牧场甜心.xlsx]地图!A21",地图!$B$21)</f>
        <v>最后的森</v>
      </c>
      <c r="J288" s="793" t="s">
        <v>287</v>
      </c>
      <c r="K288" s="145" t="str">
        <f>HYPERLINK("[牧场甜心.xlsx]产品!B248",产品!$C$248)</f>
        <v>称霸海洋的中型鱼</v>
      </c>
      <c r="L288" s="145" t="str">
        <f>HYPERLINK("[牧场甜心.xlsx]产品!B248",产品!$C$248)</f>
        <v>称霸海洋的中型鱼</v>
      </c>
      <c r="M288" s="145" t="str">
        <f>HYPERLINK("[牧场甜心.xlsx]产品!B281",产品!$C$281)</f>
        <v>龙瞳</v>
      </c>
      <c r="N288" s="316"/>
      <c r="O288" s="737">
        <v>0.25</v>
      </c>
      <c r="P288" s="737">
        <v>0.35</v>
      </c>
      <c r="Q288" s="737">
        <v>0.35</v>
      </c>
      <c r="R288" s="327">
        <v>733</v>
      </c>
      <c r="S288" s="327">
        <v>1466</v>
      </c>
      <c r="T288" s="312">
        <f t="shared" si="19"/>
        <v>3</v>
      </c>
      <c r="U288" s="312">
        <v>688</v>
      </c>
      <c r="V288" s="312">
        <f t="shared" si="18"/>
        <v>778</v>
      </c>
      <c r="W288" s="327">
        <f t="shared" si="20"/>
        <v>45</v>
      </c>
      <c r="X288" s="802">
        <f t="shared" si="21"/>
        <v>1.06139154160982</v>
      </c>
      <c r="Y288" s="312">
        <v>1248</v>
      </c>
      <c r="Z288" s="327">
        <v>312</v>
      </c>
      <c r="AA288" s="313">
        <v>26</v>
      </c>
      <c r="AB288" s="809" t="s">
        <v>614</v>
      </c>
      <c r="AC288" s="347" t="s">
        <v>725</v>
      </c>
      <c r="AD288" s="347"/>
      <c r="AE288" s="347"/>
    </row>
    <row r="289" spans="1:31">
      <c r="A289" s="305" t="s">
        <v>661</v>
      </c>
      <c r="B289" s="175" t="str">
        <f>HYPERLINK("[牧场甜心.xlsx]产品!C289",产品!$C$289)</f>
        <v>长生药</v>
      </c>
      <c r="C289" s="175" t="s">
        <v>796</v>
      </c>
      <c r="D289" s="315" t="s">
        <v>282</v>
      </c>
      <c r="E289" s="316"/>
      <c r="F289" s="316" t="s">
        <v>14</v>
      </c>
      <c r="G289" s="316"/>
      <c r="H289" s="316" t="s">
        <v>14</v>
      </c>
      <c r="I289" s="792" t="str">
        <f>HYPERLINK("[牧场甜心.xlsx]产品!C279",产品!$C$279)</f>
        <v>长生药草</v>
      </c>
      <c r="J289" s="793" t="s">
        <v>287</v>
      </c>
      <c r="K289" s="145" t="str">
        <f>HYPERLINK("[牧场甜心.xlsx]产品!B289",产品!$C$289)</f>
        <v>长生药</v>
      </c>
      <c r="L289" s="145" t="str">
        <f>HYPERLINK("[牧场甜心.xlsx]产品!B289",产品!$C$289)</f>
        <v>长生药</v>
      </c>
      <c r="M289" s="145" t="str">
        <f>HYPERLINK("[牧场甜心.xlsx]产品!B173",产品!$C$173)</f>
        <v>神木的朝露</v>
      </c>
      <c r="N289" s="316" t="s">
        <v>94</v>
      </c>
      <c r="O289" s="737">
        <v>0.4</v>
      </c>
      <c r="P289" s="737">
        <v>0.5</v>
      </c>
      <c r="Q289" s="737">
        <v>0.7</v>
      </c>
      <c r="R289" s="327">
        <v>2140</v>
      </c>
      <c r="S289" s="327">
        <v>4280</v>
      </c>
      <c r="T289" s="312">
        <f t="shared" si="19"/>
        <v>3</v>
      </c>
      <c r="U289" s="312">
        <v>5095</v>
      </c>
      <c r="V289" s="312">
        <f t="shared" si="18"/>
        <v>-815</v>
      </c>
      <c r="W289" s="327">
        <f t="shared" si="20"/>
        <v>-2955</v>
      </c>
      <c r="X289" s="802">
        <f t="shared" si="21"/>
        <v>-0.380841121495327</v>
      </c>
      <c r="Y289" s="312">
        <v>984</v>
      </c>
      <c r="Z289" s="327">
        <v>300</v>
      </c>
      <c r="AA289" s="313">
        <v>20</v>
      </c>
      <c r="AB289" s="809" t="s">
        <v>642</v>
      </c>
      <c r="AC289" s="346" t="s">
        <v>809</v>
      </c>
      <c r="AD289" s="347" t="s">
        <v>877</v>
      </c>
      <c r="AE289" s="347"/>
    </row>
    <row r="290" spans="1:31">
      <c r="A290" s="305" t="s">
        <v>679</v>
      </c>
      <c r="B290" s="175" t="str">
        <f>HYPERLINK("[牧场甜心.xlsx]产品!C290",产品!$C$290)</f>
        <v>高级羊毛枕</v>
      </c>
      <c r="C290" s="175" t="s">
        <v>720</v>
      </c>
      <c r="D290" s="315" t="s">
        <v>282</v>
      </c>
      <c r="E290" s="316"/>
      <c r="F290" s="316"/>
      <c r="G290" s="316"/>
      <c r="H290" s="316" t="s">
        <v>14</v>
      </c>
      <c r="I290" s="792" t="str">
        <f>HYPERLINK("[牧场甜心.xlsx]产品!B273",产品!$C$273)</f>
        <v>高级伊什沃尔德羊毛</v>
      </c>
      <c r="J290" s="793" t="s">
        <v>287</v>
      </c>
      <c r="K290" s="145" t="str">
        <f>HYPERLINK("[牧场甜心.xlsx]产品!B273",产品!$C$273)</f>
        <v>高级伊什沃尔德羊毛</v>
      </c>
      <c r="L290" s="145" t="str">
        <f>HYPERLINK("[牧场甜心.xlsx]产品!B273",产品!$C$273)</f>
        <v>高级伊什沃尔德羊毛</v>
      </c>
      <c r="M290" s="145" t="str">
        <f>HYPERLINK("[牧场甜心.xlsx]产品!B280",产品!$C$280)</f>
        <v>魔物的毛皮</v>
      </c>
      <c r="N290" s="316" t="s">
        <v>91</v>
      </c>
      <c r="O290" s="737">
        <v>0.8</v>
      </c>
      <c r="P290" s="737">
        <v>0.9</v>
      </c>
      <c r="Q290" s="737">
        <v>0.99</v>
      </c>
      <c r="R290" s="327">
        <v>1555</v>
      </c>
      <c r="S290" s="327">
        <v>3110</v>
      </c>
      <c r="T290" s="312">
        <f t="shared" si="19"/>
        <v>3</v>
      </c>
      <c r="U290" s="312">
        <v>1220</v>
      </c>
      <c r="V290" s="312">
        <f t="shared" si="18"/>
        <v>1890</v>
      </c>
      <c r="W290" s="327">
        <f t="shared" si="20"/>
        <v>335</v>
      </c>
      <c r="X290" s="802">
        <f t="shared" si="21"/>
        <v>1.21543408360129</v>
      </c>
      <c r="Y290" s="312">
        <v>427</v>
      </c>
      <c r="Z290" s="327">
        <v>311</v>
      </c>
      <c r="AA290" s="313">
        <v>27</v>
      </c>
      <c r="AB290" s="809" t="s">
        <v>614</v>
      </c>
      <c r="AC290" s="346" t="s">
        <v>935</v>
      </c>
      <c r="AD290" s="346"/>
      <c r="AE290" s="347"/>
    </row>
    <row r="291" spans="1:31">
      <c r="A291" s="305" t="s">
        <v>759</v>
      </c>
      <c r="B291" s="175" t="str">
        <f>HYPERLINK("[牧场甜心.xlsx]产品!C291",产品!$C$291)</f>
        <v>高级羊毛绒毯</v>
      </c>
      <c r="C291" s="175" t="s">
        <v>721</v>
      </c>
      <c r="D291" s="315" t="s">
        <v>282</v>
      </c>
      <c r="E291" s="316"/>
      <c r="F291" s="316" t="s">
        <v>28</v>
      </c>
      <c r="G291" s="316"/>
      <c r="H291" s="316" t="s">
        <v>14</v>
      </c>
      <c r="I291" s="792" t="str">
        <f>HYPERLINK("[牧场甜心.xlsx]产品!B273",产品!$C$273)</f>
        <v>高级伊什沃尔德羊毛</v>
      </c>
      <c r="J291" s="793" t="s">
        <v>287</v>
      </c>
      <c r="K291" s="145" t="str">
        <f>HYPERLINK("[牧场甜心.xlsx]产品!B273",产品!$C$273)</f>
        <v>高级伊什沃尔德羊毛</v>
      </c>
      <c r="L291" s="145" t="str">
        <f>HYPERLINK("[牧场甜心.xlsx]产品!B273",产品!$C$273)</f>
        <v>高级伊什沃尔德羊毛</v>
      </c>
      <c r="M291" s="145" t="str">
        <f>HYPERLINK("[牧场甜心.xlsx]产品!B252",产品!$C$252)</f>
        <v>伊什沃尔德羊毛绒毯</v>
      </c>
      <c r="N291" s="316" t="s">
        <v>112</v>
      </c>
      <c r="O291" s="737">
        <v>0.7</v>
      </c>
      <c r="P291" s="737">
        <v>0.8</v>
      </c>
      <c r="Q291" s="737">
        <v>0.99</v>
      </c>
      <c r="R291" s="327">
        <v>1471</v>
      </c>
      <c r="S291" s="327">
        <v>2942</v>
      </c>
      <c r="T291" s="312">
        <f t="shared" si="19"/>
        <v>3</v>
      </c>
      <c r="U291" s="312">
        <v>800</v>
      </c>
      <c r="V291" s="312">
        <f t="shared" si="18"/>
        <v>2142</v>
      </c>
      <c r="W291" s="327">
        <f t="shared" si="20"/>
        <v>671</v>
      </c>
      <c r="X291" s="802">
        <f t="shared" si="21"/>
        <v>1.45615227736234</v>
      </c>
      <c r="Y291" s="312">
        <v>448</v>
      </c>
      <c r="Z291" s="327">
        <v>310</v>
      </c>
      <c r="AA291" s="313">
        <v>25</v>
      </c>
      <c r="AB291" s="809" t="s">
        <v>614</v>
      </c>
      <c r="AC291" s="346" t="s">
        <v>926</v>
      </c>
      <c r="AD291" s="347"/>
      <c r="AE291" s="347"/>
    </row>
    <row r="292" ht="22.5" spans="1:31">
      <c r="A292" s="566" t="s">
        <v>612</v>
      </c>
      <c r="B292" s="176" t="str">
        <f>HYPERLINK("[牧场甜心.xlsx]产品!C292",产品!$C$292)</f>
        <v>王国羊皮纸日记</v>
      </c>
      <c r="C292" s="176" t="s">
        <v>929</v>
      </c>
      <c r="D292" s="553" t="s">
        <v>282</v>
      </c>
      <c r="E292" s="321"/>
      <c r="F292" s="321"/>
      <c r="G292" s="321"/>
      <c r="H292" s="321"/>
      <c r="I292" s="794" t="str">
        <f>HYPERLINK("[牧场甜心.xlsx]产品!B282",产品!$C$282)</f>
        <v>王国羊皮纸</v>
      </c>
      <c r="J292" s="795" t="s">
        <v>287</v>
      </c>
      <c r="K292" s="148" t="str">
        <f>HYPERLINK("[牧场甜心.xlsx]产品!B241",产品!$C$241)</f>
        <v>旅人的日记</v>
      </c>
      <c r="L292" s="148" t="str">
        <f>HYPERLINK("[牧场甜心.xlsx]产品!B282",产品!$C$282)</f>
        <v>王国羊皮纸</v>
      </c>
      <c r="M292" s="148" t="str">
        <f>HYPERLINK("[牧场甜心.xlsx]产品!B282",产品!$C$282)</f>
        <v>王国羊皮纸</v>
      </c>
      <c r="N292" s="321"/>
      <c r="O292" s="740">
        <v>0.6</v>
      </c>
      <c r="P292" s="740">
        <v>0.7</v>
      </c>
      <c r="Q292" s="740">
        <v>0.7</v>
      </c>
      <c r="R292" s="564">
        <v>1906</v>
      </c>
      <c r="S292" s="564">
        <v>3812</v>
      </c>
      <c r="T292" s="318">
        <f t="shared" si="19"/>
        <v>3</v>
      </c>
      <c r="U292" s="318">
        <v>1897</v>
      </c>
      <c r="V292" s="318">
        <f t="shared" si="18"/>
        <v>1915</v>
      </c>
      <c r="W292" s="564">
        <f t="shared" si="20"/>
        <v>9</v>
      </c>
      <c r="X292" s="803">
        <f t="shared" si="21"/>
        <v>1.00472193074502</v>
      </c>
      <c r="Y292" s="318">
        <v>490</v>
      </c>
      <c r="Z292" s="564">
        <v>287</v>
      </c>
      <c r="AA292" s="319">
        <v>28</v>
      </c>
      <c r="AB292" s="810" t="s">
        <v>614</v>
      </c>
      <c r="AC292" s="811"/>
      <c r="AD292" s="812"/>
      <c r="AE292" s="812"/>
    </row>
    <row r="293" ht="22.5" spans="1:31">
      <c r="A293" s="565" t="s">
        <v>634</v>
      </c>
      <c r="B293" s="175" t="str">
        <f>HYPERLINK("[牧场甜心.xlsx]产品!C293",产品!$C$293)</f>
        <v>雷托雷托优选</v>
      </c>
      <c r="C293" s="177" t="s">
        <v>926</v>
      </c>
      <c r="D293" s="326" t="s">
        <v>285</v>
      </c>
      <c r="E293" s="331" t="s">
        <v>28</v>
      </c>
      <c r="F293" s="331" t="s">
        <v>14</v>
      </c>
      <c r="G293" s="331" t="s">
        <v>28</v>
      </c>
      <c r="H293" s="331" t="s">
        <v>7</v>
      </c>
      <c r="I293" s="796" t="str">
        <f>HYPERLINK("[牧场甜心.xlsx]产品!B291",产品!$C$291)</f>
        <v>高级羊毛绒毯</v>
      </c>
      <c r="J293" s="797" t="s">
        <v>287</v>
      </c>
      <c r="K293" s="141" t="str">
        <f>HYPERLINK("[牧场甜心.xlsx]产品!B291",产品!$C$291)</f>
        <v>高级羊毛绒毯</v>
      </c>
      <c r="L293" s="141" t="str">
        <f>HYPERLINK("[牧场甜心.xlsx]产品!B270",产品!$C$270)</f>
        <v>雷托雷托香皂牙膏</v>
      </c>
      <c r="M293" s="141" t="str">
        <f>HYPERLINK("[牧场甜心.xlsx]产品!B268",产品!$C$268)</f>
        <v>雷托雷托果酱组合</v>
      </c>
      <c r="N293" s="331" t="s">
        <v>112</v>
      </c>
      <c r="O293" s="743">
        <v>0.75</v>
      </c>
      <c r="P293" s="743">
        <v>0.85</v>
      </c>
      <c r="Q293" s="743">
        <v>0.99</v>
      </c>
      <c r="R293" s="322">
        <v>5888</v>
      </c>
      <c r="S293" s="322">
        <v>9999</v>
      </c>
      <c r="T293" s="323">
        <f t="shared" si="19"/>
        <v>3</v>
      </c>
      <c r="U293" s="323">
        <v>2427</v>
      </c>
      <c r="V293" s="323">
        <f t="shared" si="18"/>
        <v>7572</v>
      </c>
      <c r="W293" s="322">
        <f t="shared" si="20"/>
        <v>1684</v>
      </c>
      <c r="X293" s="804">
        <f t="shared" si="21"/>
        <v>1.28600543478261</v>
      </c>
      <c r="Y293" s="323">
        <v>997</v>
      </c>
      <c r="Z293" s="322">
        <v>546</v>
      </c>
      <c r="AA293" s="324">
        <v>44</v>
      </c>
      <c r="AB293" s="813" t="s">
        <v>794</v>
      </c>
      <c r="AC293" s="358"/>
      <c r="AD293" s="344"/>
      <c r="AE293" s="344"/>
    </row>
    <row r="294" spans="1:31">
      <c r="A294" s="305" t="s">
        <v>641</v>
      </c>
      <c r="B294" s="175" t="str">
        <f>HYPERLINK("[牧场甜心.xlsx]产品!C294",产品!$C$294)</f>
        <v>神圣长生药</v>
      </c>
      <c r="C294" s="175" t="s">
        <v>809</v>
      </c>
      <c r="D294" s="315" t="s">
        <v>285</v>
      </c>
      <c r="E294" s="316"/>
      <c r="F294" s="316" t="s">
        <v>14</v>
      </c>
      <c r="G294" s="316"/>
      <c r="H294" s="316" t="s">
        <v>14</v>
      </c>
      <c r="I294" s="792" t="str">
        <f>HYPERLINK("[牧场甜心.xlsx]产品!B289",产品!$C$289)</f>
        <v>长生药</v>
      </c>
      <c r="J294" s="793" t="s">
        <v>287</v>
      </c>
      <c r="K294" s="145" t="str">
        <f>HYPERLINK("[牧场甜心.xlsx]产品!B289",产品!$C$289)</f>
        <v>长生药</v>
      </c>
      <c r="L294" s="145" t="str">
        <f>HYPERLINK("[牧场甜心.xlsx]产品!B289",产品!$C$289)</f>
        <v>长生药</v>
      </c>
      <c r="M294" s="145" t="str">
        <f>HYPERLINK("[牧场甜心.xlsx]产品!B173",产品!$C$173)</f>
        <v>神木的朝露</v>
      </c>
      <c r="N294" s="316" t="s">
        <v>94</v>
      </c>
      <c r="O294" s="737">
        <v>0.6</v>
      </c>
      <c r="P294" s="737">
        <v>0.7</v>
      </c>
      <c r="Q294" s="737">
        <v>0.9</v>
      </c>
      <c r="R294" s="327">
        <v>2600</v>
      </c>
      <c r="S294" s="327">
        <v>5200</v>
      </c>
      <c r="T294" s="312">
        <f t="shared" si="19"/>
        <v>3</v>
      </c>
      <c r="U294" s="312">
        <v>5095</v>
      </c>
      <c r="V294" s="312">
        <f t="shared" si="18"/>
        <v>105</v>
      </c>
      <c r="W294" s="327">
        <f t="shared" si="20"/>
        <v>-2495</v>
      </c>
      <c r="X294" s="802">
        <f t="shared" si="21"/>
        <v>0.0403846153846154</v>
      </c>
      <c r="Y294" s="312">
        <v>2076</v>
      </c>
      <c r="Z294" s="327">
        <v>626</v>
      </c>
      <c r="AA294" s="313">
        <v>42</v>
      </c>
      <c r="AB294" s="809" t="s">
        <v>642</v>
      </c>
      <c r="AC294" s="347" t="s">
        <v>810</v>
      </c>
      <c r="AD294" s="347"/>
      <c r="AE294" s="347"/>
    </row>
    <row r="295" spans="1:31">
      <c r="A295" s="305" t="s">
        <v>718</v>
      </c>
      <c r="B295" s="175" t="str">
        <f>HYPERLINK("[牧场甜心.xlsx]产品!C295",产品!$C$295)</f>
        <v>圣女的芳香</v>
      </c>
      <c r="C295" s="175" t="s">
        <v>920</v>
      </c>
      <c r="D295" s="315" t="s">
        <v>285</v>
      </c>
      <c r="E295" s="316" t="s">
        <v>7</v>
      </c>
      <c r="F295" s="316"/>
      <c r="G295" s="316"/>
      <c r="H295" s="316"/>
      <c r="I295" s="792" t="str">
        <f>HYPERLINK("[牧场甜心.xlsx]产品!B278",产品!$C$278)</f>
        <v>霍尔特香水</v>
      </c>
      <c r="J295" s="793" t="s">
        <v>287</v>
      </c>
      <c r="K295" s="145" t="str">
        <f>HYPERLINK("[牧场甜心.xlsx]产品!B284",产品!$C$284)</f>
        <v>奥佩冈特之花</v>
      </c>
      <c r="L295" s="145" t="str">
        <f>HYPERLINK("[牧场甜心.xlsx]产品!B275",产品!$C$275)</f>
        <v>阿尔弗雷德香精油</v>
      </c>
      <c r="M295" s="145" t="str">
        <f>HYPERLINK("[牧场甜心.xlsx]产品!B173",产品!$C$173)</f>
        <v>神木的朝露</v>
      </c>
      <c r="N295" s="316"/>
      <c r="O295" s="737">
        <v>0.8</v>
      </c>
      <c r="P295" s="737">
        <v>0.9</v>
      </c>
      <c r="Q295" s="737">
        <v>0.99</v>
      </c>
      <c r="R295" s="327">
        <v>3111</v>
      </c>
      <c r="S295" s="327">
        <v>6222</v>
      </c>
      <c r="T295" s="312">
        <f t="shared" si="19"/>
        <v>3</v>
      </c>
      <c r="U295" s="312">
        <v>2532</v>
      </c>
      <c r="V295" s="312">
        <f t="shared" si="18"/>
        <v>3690</v>
      </c>
      <c r="W295" s="327">
        <f t="shared" si="20"/>
        <v>579</v>
      </c>
      <c r="X295" s="802">
        <f t="shared" si="21"/>
        <v>1.18611378977821</v>
      </c>
      <c r="Y295" s="312">
        <v>963</v>
      </c>
      <c r="Z295" s="327">
        <v>694</v>
      </c>
      <c r="AA295" s="313">
        <v>41</v>
      </c>
      <c r="AB295" s="809" t="s">
        <v>614</v>
      </c>
      <c r="AC295" s="347"/>
      <c r="AD295" s="347"/>
      <c r="AE295" s="347"/>
    </row>
    <row r="296" spans="1:31">
      <c r="A296" s="305" t="s">
        <v>731</v>
      </c>
      <c r="B296" s="175" t="str">
        <f>HYPERLINK("[牧场甜心.xlsx]产品!C296",产品!$C$296)</f>
        <v>女神的香皂</v>
      </c>
      <c r="C296" s="175" t="s">
        <v>838</v>
      </c>
      <c r="D296" s="315" t="s">
        <v>285</v>
      </c>
      <c r="E296" s="316" t="s">
        <v>14</v>
      </c>
      <c r="F296" s="316"/>
      <c r="G296" s="316"/>
      <c r="H296" s="316" t="s">
        <v>14</v>
      </c>
      <c r="I296" s="792" t="str">
        <f>HYPERLINK("[牧场甜心.xlsx]产品!B285",产品!$C$285)</f>
        <v>公主香皂</v>
      </c>
      <c r="J296" s="793" t="s">
        <v>287</v>
      </c>
      <c r="K296" s="145" t="str">
        <f>HYPERLINK("[牧场甜心.xlsx]产品!B285",产品!$C$285)</f>
        <v>公主香皂</v>
      </c>
      <c r="L296" s="145" t="str">
        <f>HYPERLINK("[牧场甜心.xlsx]产品!B285",产品!$C$285)</f>
        <v>公主香皂</v>
      </c>
      <c r="M296" s="145" t="str">
        <f>HYPERLINK("[牧场甜心.xlsx]产品!B84",产品!$C$84)</f>
        <v>梦幻特级骆驼奶</v>
      </c>
      <c r="N296" s="316" t="s">
        <v>105</v>
      </c>
      <c r="O296" s="737">
        <v>0.9</v>
      </c>
      <c r="P296" s="737">
        <v>0.99</v>
      </c>
      <c r="Q296" s="737">
        <v>0.99</v>
      </c>
      <c r="R296" s="327">
        <v>2888</v>
      </c>
      <c r="S296" s="327">
        <v>5776</v>
      </c>
      <c r="T296" s="312">
        <f t="shared" si="19"/>
        <v>3</v>
      </c>
      <c r="U296" s="312">
        <v>4395</v>
      </c>
      <c r="V296" s="312">
        <f t="shared" si="18"/>
        <v>1381</v>
      </c>
      <c r="W296" s="327">
        <f t="shared" si="20"/>
        <v>-1507</v>
      </c>
      <c r="X296" s="802">
        <f t="shared" si="21"/>
        <v>0.478185595567867</v>
      </c>
      <c r="Y296" s="312">
        <v>1089</v>
      </c>
      <c r="Z296" s="327">
        <v>77</v>
      </c>
      <c r="AA296" s="313">
        <v>42</v>
      </c>
      <c r="AB296" s="809" t="s">
        <v>614</v>
      </c>
      <c r="AC296" s="347"/>
      <c r="AD296" s="347"/>
      <c r="AE296" s="347"/>
    </row>
    <row r="297" spans="1:31">
      <c r="A297" s="305" t="s">
        <v>736</v>
      </c>
      <c r="B297" s="175" t="str">
        <f>HYPERLINK("[牧场甜心.xlsx]产品!C297",产品!$C$297)</f>
        <v>王子洗发水</v>
      </c>
      <c r="C297" s="175" t="s">
        <v>919</v>
      </c>
      <c r="D297" s="315" t="s">
        <v>285</v>
      </c>
      <c r="E297" s="316"/>
      <c r="F297" s="316"/>
      <c r="G297" s="316"/>
      <c r="H297" s="316"/>
      <c r="I297" s="792" t="str">
        <f>HYPERLINK("[牧场甜心.xlsx]产品!B287",产品!$C$287)</f>
        <v>公主洗发水</v>
      </c>
      <c r="J297" s="793" t="s">
        <v>287</v>
      </c>
      <c r="K297" s="145" t="str">
        <f>HYPERLINK("[牧场甜心.xlsx]产品!B287",产品!$C$287)</f>
        <v>公主洗发水</v>
      </c>
      <c r="L297" s="145" t="str">
        <f>HYPERLINK("[牧场甜心.xlsx]产品!B284",产品!$C$284)</f>
        <v>奥佩冈特之花</v>
      </c>
      <c r="M297" s="145" t="str">
        <f>HYPERLINK("[牧场甜心.xlsx]产品!B274",产品!$C$274)</f>
        <v>雷托雷托牧场的油</v>
      </c>
      <c r="N297" s="316" t="s">
        <v>91</v>
      </c>
      <c r="O297" s="737">
        <v>0.9</v>
      </c>
      <c r="P297" s="737">
        <v>0.99</v>
      </c>
      <c r="Q297" s="737">
        <v>0.99</v>
      </c>
      <c r="R297" s="327">
        <v>2940</v>
      </c>
      <c r="S297" s="327">
        <v>5880</v>
      </c>
      <c r="T297" s="312">
        <f t="shared" si="19"/>
        <v>3</v>
      </c>
      <c r="U297" s="312">
        <v>2867</v>
      </c>
      <c r="V297" s="312">
        <f t="shared" si="18"/>
        <v>3013</v>
      </c>
      <c r="W297" s="327">
        <f t="shared" si="20"/>
        <v>73</v>
      </c>
      <c r="X297" s="802">
        <f t="shared" si="21"/>
        <v>1.02482993197279</v>
      </c>
      <c r="Y297" s="312">
        <v>996</v>
      </c>
      <c r="Z297" s="327">
        <v>607</v>
      </c>
      <c r="AA297" s="313">
        <v>47</v>
      </c>
      <c r="AB297" s="809" t="s">
        <v>614</v>
      </c>
      <c r="AC297" s="347"/>
      <c r="AD297" s="347"/>
      <c r="AE297" s="347"/>
    </row>
    <row r="298" spans="1:31">
      <c r="A298" s="305" t="s">
        <v>768</v>
      </c>
      <c r="B298" s="175" t="str">
        <f>HYPERLINK("[牧场甜心.xlsx]产品!C298",产品!$C$298)</f>
        <v>王族的羊毛帽</v>
      </c>
      <c r="C298" s="175" t="s">
        <v>945</v>
      </c>
      <c r="D298" s="315" t="s">
        <v>285</v>
      </c>
      <c r="E298" s="316" t="s">
        <v>28</v>
      </c>
      <c r="F298" s="316" t="s">
        <v>28</v>
      </c>
      <c r="G298" s="316" t="s">
        <v>28</v>
      </c>
      <c r="H298" s="316" t="s">
        <v>7</v>
      </c>
      <c r="I298" s="792" t="str">
        <f>HYPERLINK("[牧场甜心.xlsx]产品!B290",产品!$C$290)</f>
        <v>高级羊毛枕</v>
      </c>
      <c r="J298" s="793" t="s">
        <v>287</v>
      </c>
      <c r="K298" s="145" t="str">
        <f>HYPERLINK("[牧场甜心.xlsx]产品!B273",产品!$C$273)</f>
        <v>高级伊什沃尔德羊毛</v>
      </c>
      <c r="L298" s="145" t="str">
        <f>HYPERLINK("[牧场甜心.xlsx]产品!B284",产品!$C$284)</f>
        <v>奥佩冈特之花</v>
      </c>
      <c r="M298" s="145" t="str">
        <f>HYPERLINK("[牧场甜心.xlsx]产品!B280",产品!$C$280)</f>
        <v>魔物的毛皮</v>
      </c>
      <c r="N298" s="316" t="s">
        <v>91</v>
      </c>
      <c r="O298" s="737">
        <v>0.5</v>
      </c>
      <c r="P298" s="737">
        <v>0.6</v>
      </c>
      <c r="Q298" s="737">
        <v>0.99</v>
      </c>
      <c r="R298" s="327">
        <v>4100</v>
      </c>
      <c r="S298" s="327">
        <v>8200</v>
      </c>
      <c r="T298" s="312">
        <f t="shared" si="19"/>
        <v>3</v>
      </c>
      <c r="U298" s="312">
        <v>1699</v>
      </c>
      <c r="V298" s="312">
        <f t="shared" si="18"/>
        <v>6501</v>
      </c>
      <c r="W298" s="327">
        <f t="shared" si="20"/>
        <v>2401</v>
      </c>
      <c r="X298" s="802">
        <f t="shared" si="21"/>
        <v>1.58560975609756</v>
      </c>
      <c r="Y298" s="312">
        <v>1009</v>
      </c>
      <c r="Z298" s="327">
        <v>499</v>
      </c>
      <c r="AA298" s="313">
        <v>44</v>
      </c>
      <c r="AB298" s="809" t="s">
        <v>614</v>
      </c>
      <c r="AC298" s="347"/>
      <c r="AD298" s="347"/>
      <c r="AE298" s="347"/>
    </row>
    <row r="299" spans="1:31">
      <c r="A299" s="305" t="s">
        <v>697</v>
      </c>
      <c r="B299" s="175" t="str">
        <f>HYPERLINK("[牧场甜心.xlsx]产品!C299",产品!$C$299)</f>
        <v>长生药精油</v>
      </c>
      <c r="C299" s="175" t="s">
        <v>936</v>
      </c>
      <c r="D299" s="315" t="s">
        <v>285</v>
      </c>
      <c r="E299" s="316"/>
      <c r="F299" s="316" t="s">
        <v>14</v>
      </c>
      <c r="G299" s="316"/>
      <c r="H299" s="316"/>
      <c r="I299" s="792" t="str">
        <f>HYPERLINK("[牧场甜心.xlsx]产品!B289",产品!$C$289)</f>
        <v>长生药</v>
      </c>
      <c r="J299" s="793" t="s">
        <v>287</v>
      </c>
      <c r="K299" s="145" t="str">
        <f>HYPERLINK("[牧场甜心.xlsx]产品!B289",产品!$C$289)</f>
        <v>长生药</v>
      </c>
      <c r="L299" s="145" t="str">
        <f>HYPERLINK("[牧场甜心.xlsx]产品!B289",产品!$C$289)</f>
        <v>长生药</v>
      </c>
      <c r="M299" s="145" t="str">
        <f>HYPERLINK("[牧场甜心.xlsx]产品!B275",产品!$C$275)</f>
        <v>阿尔弗雷德香精油</v>
      </c>
      <c r="N299" s="316" t="s">
        <v>94</v>
      </c>
      <c r="O299" s="737">
        <v>0.65</v>
      </c>
      <c r="P299" s="737">
        <v>0.75</v>
      </c>
      <c r="Q299" s="737">
        <v>0.95</v>
      </c>
      <c r="R299" s="327">
        <v>3666</v>
      </c>
      <c r="S299" s="327">
        <v>7332</v>
      </c>
      <c r="T299" s="312">
        <f t="shared" si="19"/>
        <v>3</v>
      </c>
      <c r="U299" s="312">
        <v>5188</v>
      </c>
      <c r="V299" s="312">
        <f t="shared" si="18"/>
        <v>2144</v>
      </c>
      <c r="W299" s="327">
        <f t="shared" si="20"/>
        <v>-1522</v>
      </c>
      <c r="X299" s="802">
        <f t="shared" si="21"/>
        <v>0.584833606110202</v>
      </c>
      <c r="Y299" s="312">
        <v>996</v>
      </c>
      <c r="Z299" s="327">
        <v>500</v>
      </c>
      <c r="AA299" s="313">
        <v>45</v>
      </c>
      <c r="AB299" s="809" t="s">
        <v>614</v>
      </c>
      <c r="AC299" s="347"/>
      <c r="AD299" s="347"/>
      <c r="AE299" s="347"/>
    </row>
    <row r="300" spans="1:31">
      <c r="A300" s="305" t="s">
        <v>802</v>
      </c>
      <c r="B300" s="175" t="str">
        <f>HYPERLINK("[牧场甜心.xlsx]产品!C300",产品!$C$300)</f>
        <v>奥佩冈特香精油</v>
      </c>
      <c r="C300" s="175" t="s">
        <v>696</v>
      </c>
      <c r="D300" s="315" t="s">
        <v>285</v>
      </c>
      <c r="E300" s="316"/>
      <c r="F300" s="316"/>
      <c r="G300" s="316" t="s">
        <v>7</v>
      </c>
      <c r="H300" s="316"/>
      <c r="I300" s="792" t="str">
        <f>HYPERLINK("[牧场甜心.xlsx]产品!B284",产品!$C$284)</f>
        <v>奥佩冈特之花</v>
      </c>
      <c r="J300" s="793" t="s">
        <v>287</v>
      </c>
      <c r="K300" s="145" t="str">
        <f>HYPERLINK("[牧场甜心.xlsx]产品!B284",产品!$C$284)</f>
        <v>奥佩冈特之花</v>
      </c>
      <c r="L300" s="145" t="str">
        <f>HYPERLINK("[牧场甜心.xlsx]产品!B284",产品!$C$284)</f>
        <v>奥佩冈特之花</v>
      </c>
      <c r="M300" s="145" t="str">
        <f>HYPERLINK("[牧场甜心.xlsx]产品!B278",产品!$C$278)</f>
        <v>霍尔特香水</v>
      </c>
      <c r="N300" s="316" t="s">
        <v>102</v>
      </c>
      <c r="O300" s="737">
        <v>0.95</v>
      </c>
      <c r="P300" s="737">
        <v>0.99</v>
      </c>
      <c r="Q300" s="737">
        <v>0.99</v>
      </c>
      <c r="R300" s="327">
        <v>2680</v>
      </c>
      <c r="S300" s="327">
        <v>5360</v>
      </c>
      <c r="T300" s="312">
        <f t="shared" si="19"/>
        <v>3</v>
      </c>
      <c r="U300" s="312">
        <v>2565</v>
      </c>
      <c r="V300" s="312">
        <f t="shared" si="18"/>
        <v>2795</v>
      </c>
      <c r="W300" s="327">
        <f t="shared" si="20"/>
        <v>115</v>
      </c>
      <c r="X300" s="802">
        <f t="shared" si="21"/>
        <v>1.04291044776119</v>
      </c>
      <c r="Y300" s="312">
        <v>1005</v>
      </c>
      <c r="Z300" s="327">
        <v>559</v>
      </c>
      <c r="AA300" s="313">
        <v>48</v>
      </c>
      <c r="AB300" s="809" t="s">
        <v>614</v>
      </c>
      <c r="AC300" s="347"/>
      <c r="AD300" s="347"/>
      <c r="AE300" s="347"/>
    </row>
    <row r="301" spans="1:31">
      <c r="A301" s="305" t="s">
        <v>786</v>
      </c>
      <c r="B301" s="175" t="str">
        <f>HYPERLINK("[牧场甜心.xlsx]产品!C301",产品!$C$301)</f>
        <v>龙药神圣长生剂</v>
      </c>
      <c r="C301" s="175" t="s">
        <v>810</v>
      </c>
      <c r="D301" s="315" t="s">
        <v>285</v>
      </c>
      <c r="E301" s="316"/>
      <c r="F301" s="316" t="s">
        <v>14</v>
      </c>
      <c r="G301" s="316"/>
      <c r="H301" s="316" t="s">
        <v>14</v>
      </c>
      <c r="I301" s="792" t="str">
        <f>HYPERLINK("[牧场甜心.xlsx]产品!B281",产品!$C$281)</f>
        <v>龙瞳</v>
      </c>
      <c r="J301" s="793" t="str">
        <f>HYPERLINK("[牧场甜心.xlsx]产品!B294",产品!$C$294)</f>
        <v>神圣长生药</v>
      </c>
      <c r="K301" s="145" t="str">
        <f>HYPERLINK("[牧场甜心.xlsx]产品!B294",产品!$C$294)</f>
        <v>神圣长生药</v>
      </c>
      <c r="L301" s="145" t="str">
        <f>HYPERLINK("[牧场甜心.xlsx]产品!B288",产品!$C$288)</f>
        <v>继承水龙血脉的龙鱼</v>
      </c>
      <c r="M301" s="145" t="str">
        <f>HYPERLINK("[牧场甜心.xlsx]产品!B281",产品!$C$281)</f>
        <v>龙瞳</v>
      </c>
      <c r="N301" s="316" t="s">
        <v>115</v>
      </c>
      <c r="O301" s="737">
        <v>0.8</v>
      </c>
      <c r="P301" s="737">
        <v>0.9</v>
      </c>
      <c r="Q301" s="737">
        <v>0.99</v>
      </c>
      <c r="R301" s="327">
        <v>6228</v>
      </c>
      <c r="S301" s="327">
        <v>9999</v>
      </c>
      <c r="T301" s="312">
        <f t="shared" si="19"/>
        <v>3</v>
      </c>
      <c r="U301" s="312">
        <v>3847</v>
      </c>
      <c r="V301" s="312">
        <f t="shared" si="18"/>
        <v>6152</v>
      </c>
      <c r="W301" s="327">
        <f t="shared" si="20"/>
        <v>-76</v>
      </c>
      <c r="X301" s="802">
        <f t="shared" si="21"/>
        <v>0.987797045600514</v>
      </c>
      <c r="Y301" s="312">
        <v>1854</v>
      </c>
      <c r="Z301" s="327">
        <v>537</v>
      </c>
      <c r="AA301" s="313">
        <v>49</v>
      </c>
      <c r="AB301" s="809" t="s">
        <v>794</v>
      </c>
      <c r="AC301" s="347" t="s">
        <v>928</v>
      </c>
      <c r="AD301" s="347"/>
      <c r="AE301" s="347"/>
    </row>
    <row r="302" ht="22.5" spans="1:31">
      <c r="A302" s="566" t="s">
        <v>787</v>
      </c>
      <c r="B302" s="179" t="str">
        <f>HYPERLINK("[牧场甜心.xlsx]产品!C302",产品!$C$302)</f>
        <v>爱与和平</v>
      </c>
      <c r="C302" s="179" t="s">
        <v>835</v>
      </c>
      <c r="D302" s="554" t="s">
        <v>285</v>
      </c>
      <c r="E302" s="758" t="s">
        <v>7</v>
      </c>
      <c r="F302" s="758"/>
      <c r="G302" s="758"/>
      <c r="H302" s="758"/>
      <c r="I302" s="814" t="str">
        <f>HYPERLINK("[牧场甜心.xlsx]产品!B301",产品!$C$301)</f>
        <v>龙药神圣长生剂</v>
      </c>
      <c r="J302" s="815" t="s">
        <v>287</v>
      </c>
      <c r="K302" s="162" t="str">
        <f>HYPERLINK("[牧场甜心.xlsx]产品!B102",产品!$C$102)</f>
        <v>女神的炖菜</v>
      </c>
      <c r="L302" s="162" t="str">
        <f>HYPERLINK("[牧场甜心.xlsx]产品!B202",产品!$C$202)</f>
        <v>女神的水果慕斯</v>
      </c>
      <c r="M302" s="162" t="str">
        <f>HYPERLINK("[牧场甜心.xlsx]产品!B296",产品!$C$296)</f>
        <v>女神的香皂</v>
      </c>
      <c r="N302" s="758" t="s">
        <v>112</v>
      </c>
      <c r="O302" s="761">
        <v>0.25</v>
      </c>
      <c r="P302" s="761">
        <v>0.35</v>
      </c>
      <c r="Q302" s="761">
        <v>0.75</v>
      </c>
      <c r="R302" s="567">
        <v>5000</v>
      </c>
      <c r="S302" s="567">
        <v>9999</v>
      </c>
      <c r="T302" s="770">
        <f t="shared" si="19"/>
        <v>3</v>
      </c>
      <c r="U302" s="770">
        <v>12423</v>
      </c>
      <c r="V302" s="770">
        <f t="shared" si="18"/>
        <v>-2424</v>
      </c>
      <c r="W302" s="567">
        <f t="shared" si="20"/>
        <v>-7424</v>
      </c>
      <c r="X302" s="816">
        <f t="shared" si="21"/>
        <v>-0.4848</v>
      </c>
      <c r="Y302" s="770">
        <v>3333</v>
      </c>
      <c r="Z302" s="567">
        <v>652</v>
      </c>
      <c r="AA302" s="776">
        <v>42</v>
      </c>
      <c r="AB302" s="817" t="s">
        <v>614</v>
      </c>
      <c r="AC302" s="818"/>
      <c r="AD302" s="818"/>
      <c r="AE302" s="818"/>
    </row>
  </sheetData>
  <mergeCells count="18">
    <mergeCell ref="O1:Q1"/>
    <mergeCell ref="R1:S1"/>
    <mergeCell ref="T1:V1"/>
    <mergeCell ref="W1:X1"/>
    <mergeCell ref="AC1:AE1"/>
    <mergeCell ref="D1:D2"/>
    <mergeCell ref="E1:E2"/>
    <mergeCell ref="F1:F2"/>
    <mergeCell ref="G1:G2"/>
    <mergeCell ref="H1:H2"/>
    <mergeCell ref="N1:N2"/>
    <mergeCell ref="Y1:Y2"/>
    <mergeCell ref="Z1:Z2"/>
    <mergeCell ref="AA1:AA2"/>
    <mergeCell ref="AB1:AB2"/>
    <mergeCell ref="A1:C2"/>
    <mergeCell ref="K1:M2"/>
    <mergeCell ref="I1:J2"/>
  </mergeCells>
  <pageMargins left="0.75" right="0.75" top="1" bottom="1" header="0.5" footer="0.5"/>
  <headerFooter/>
  <ignoredErrors>
    <ignoredError sqref="U29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2"/>
  <sheetViews>
    <sheetView workbookViewId="0">
      <pane ySplit="2" topLeftCell="A3" activePane="bottomLeft" state="frozen"/>
      <selection/>
      <selection pane="bottomLeft" activeCell="N10" sqref="N10"/>
    </sheetView>
  </sheetViews>
  <sheetFormatPr defaultColWidth="8.875" defaultRowHeight="21.75"/>
  <cols>
    <col min="1" max="1" width="4.125" style="535" customWidth="1"/>
    <col min="2" max="2" width="29.875" style="535" customWidth="1"/>
    <col min="3" max="3" width="29.875" style="140" hidden="1" customWidth="1"/>
    <col min="4" max="4" width="6.75" style="210" customWidth="1"/>
    <col min="5" max="8" width="4.25" style="210" customWidth="1"/>
    <col min="9" max="10" width="6.25" style="209" customWidth="1"/>
    <col min="11" max="11" width="6.625" style="633" customWidth="1"/>
    <col min="12" max="12" width="6.625" style="209" customWidth="1"/>
    <col min="13" max="13" width="2.875" style="633" hidden="1" customWidth="1"/>
    <col min="14" max="16" width="7.875" style="633" customWidth="1"/>
    <col min="17" max="17" width="8.75" style="634" hidden="1" customWidth="1"/>
    <col min="18" max="18" width="5.375" style="209" hidden="1" customWidth="1"/>
    <col min="19" max="19" width="4.125" style="209" hidden="1" customWidth="1"/>
    <col min="20" max="20" width="4.25" style="209" hidden="1" customWidth="1"/>
    <col min="21" max="21" width="6.875" style="210" hidden="1" customWidth="1"/>
    <col min="22" max="25" width="29.875" style="140" customWidth="1"/>
    <col min="26" max="16384" width="8.875" style="140"/>
  </cols>
  <sheetData>
    <row r="1" s="632" customFormat="1" ht="22.5" spans="1:25">
      <c r="A1" s="635" t="s">
        <v>5</v>
      </c>
      <c r="B1" s="636"/>
      <c r="C1" s="637"/>
      <c r="D1" s="638" t="s">
        <v>1092</v>
      </c>
      <c r="E1" s="638" t="s">
        <v>597</v>
      </c>
      <c r="F1" s="638" t="s">
        <v>598</v>
      </c>
      <c r="G1" s="638" t="s">
        <v>599</v>
      </c>
      <c r="H1" s="638" t="s">
        <v>600</v>
      </c>
      <c r="I1" s="636" t="s">
        <v>1</v>
      </c>
      <c r="J1" s="637"/>
      <c r="K1" s="638" t="s">
        <v>1093</v>
      </c>
      <c r="L1" s="659"/>
      <c r="M1" s="660" t="s">
        <v>1078</v>
      </c>
      <c r="N1" s="660"/>
      <c r="O1" s="660"/>
      <c r="P1" s="660"/>
      <c r="Q1" s="670"/>
      <c r="R1" s="638" t="s">
        <v>604</v>
      </c>
      <c r="S1" s="638" t="s">
        <v>244</v>
      </c>
      <c r="T1" s="671" t="s">
        <v>605</v>
      </c>
      <c r="U1" s="638" t="s">
        <v>606</v>
      </c>
      <c r="V1" s="638" t="s">
        <v>607</v>
      </c>
      <c r="W1" s="638"/>
      <c r="X1" s="638"/>
      <c r="Y1" s="691" t="s">
        <v>608</v>
      </c>
    </row>
    <row r="2" s="632" customFormat="1" ht="21" customHeight="1" spans="1:25">
      <c r="A2" s="639"/>
      <c r="B2" s="640"/>
      <c r="C2" s="641"/>
      <c r="D2" s="642"/>
      <c r="E2" s="642"/>
      <c r="F2" s="642"/>
      <c r="G2" s="642"/>
      <c r="H2" s="642"/>
      <c r="I2" s="640" t="s">
        <v>250</v>
      </c>
      <c r="J2" s="640" t="s">
        <v>1079</v>
      </c>
      <c r="K2" s="661">
        <v>0</v>
      </c>
      <c r="L2" s="640" t="s">
        <v>250</v>
      </c>
      <c r="M2" s="640" t="s">
        <v>611</v>
      </c>
      <c r="N2" s="640" t="s">
        <v>1081</v>
      </c>
      <c r="O2" s="662" t="s">
        <v>1082</v>
      </c>
      <c r="P2" s="663" t="s">
        <v>1094</v>
      </c>
      <c r="Q2" s="672" t="s">
        <v>603</v>
      </c>
      <c r="R2" s="642"/>
      <c r="S2" s="642"/>
      <c r="T2" s="673"/>
      <c r="U2" s="642"/>
      <c r="V2" s="642"/>
      <c r="W2" s="642"/>
      <c r="X2" s="642"/>
      <c r="Y2" s="692"/>
    </row>
    <row r="3" s="140" customFormat="1" ht="22.5" spans="1:25">
      <c r="A3" s="643" t="s">
        <v>634</v>
      </c>
      <c r="B3" s="644" t="str">
        <f>HYPERLINK("[牧场甜心.xlsx]产品!B293",产品!$C$293)</f>
        <v>雷托雷托优选</v>
      </c>
      <c r="C3" s="645" t="s">
        <v>926</v>
      </c>
      <c r="D3" s="573" t="s">
        <v>285</v>
      </c>
      <c r="E3" s="646" t="s">
        <v>28</v>
      </c>
      <c r="F3" s="646" t="s">
        <v>14</v>
      </c>
      <c r="G3" s="646" t="s">
        <v>28</v>
      </c>
      <c r="H3" s="646" t="s">
        <v>7</v>
      </c>
      <c r="I3" s="664">
        <v>0.85</v>
      </c>
      <c r="J3" s="665">
        <v>0.99</v>
      </c>
      <c r="K3" s="607">
        <v>5888</v>
      </c>
      <c r="L3" s="666">
        <v>9999</v>
      </c>
      <c r="M3" s="607">
        <f t="shared" ref="M3:M63" si="0">COUNTIF(V3:X3,"*")</f>
        <v>3</v>
      </c>
      <c r="N3" s="607">
        <v>2427</v>
      </c>
      <c r="O3" s="666">
        <f t="shared" ref="O3:O66" si="1">L3-N3</f>
        <v>7572</v>
      </c>
      <c r="P3" s="607">
        <f t="shared" ref="P3:P66" si="2">O3-K3</f>
        <v>1684</v>
      </c>
      <c r="Q3" s="674">
        <f t="shared" ref="Q3:Q66" si="3">O3/K3</f>
        <v>1.28600543478261</v>
      </c>
      <c r="R3" s="675">
        <v>546</v>
      </c>
      <c r="S3" s="676">
        <v>44</v>
      </c>
      <c r="T3" s="677" t="s">
        <v>794</v>
      </c>
      <c r="U3" s="678" t="s">
        <v>112</v>
      </c>
      <c r="V3" s="679" t="str">
        <f>HYPERLINK("[牧场甜心.xlsx]产品!B291",产品!$C$291)</f>
        <v>高级羊毛绒毯</v>
      </c>
      <c r="W3" s="679" t="str">
        <f>HYPERLINK("[牧场甜心.xlsx]产品!B270",产品!$C$270)</f>
        <v>雷托雷托香皂牙膏</v>
      </c>
      <c r="X3" s="679" t="str">
        <f>HYPERLINK("[牧场甜心.xlsx]产品!B268",产品!$C$268)</f>
        <v>雷托雷托果酱组合</v>
      </c>
      <c r="Y3" s="693" t="s">
        <v>721</v>
      </c>
    </row>
    <row r="4" s="140" customFormat="1" spans="1:25">
      <c r="A4" s="647" t="s">
        <v>802</v>
      </c>
      <c r="B4" s="648" t="str">
        <f>HYPERLINK("[牧场甜心.xlsx]产品!B80",产品!$C$80)</f>
        <v>雷托雷托煎蛋饼</v>
      </c>
      <c r="C4" s="649" t="s">
        <v>999</v>
      </c>
      <c r="D4" s="579" t="s">
        <v>278</v>
      </c>
      <c r="E4" s="587"/>
      <c r="F4" s="587" t="s">
        <v>14</v>
      </c>
      <c r="G4" s="587"/>
      <c r="H4" s="587"/>
      <c r="I4" s="667">
        <v>0.99</v>
      </c>
      <c r="J4" s="667">
        <v>0.99</v>
      </c>
      <c r="K4" s="612">
        <v>4683</v>
      </c>
      <c r="L4" s="668">
        <v>9366</v>
      </c>
      <c r="M4" s="612">
        <f t="shared" si="0"/>
        <v>3</v>
      </c>
      <c r="N4" s="612">
        <v>2209</v>
      </c>
      <c r="O4" s="668">
        <f t="shared" si="1"/>
        <v>7157</v>
      </c>
      <c r="P4" s="612">
        <f t="shared" si="2"/>
        <v>2474</v>
      </c>
      <c r="Q4" s="680">
        <f t="shared" si="3"/>
        <v>1.52829382874226</v>
      </c>
      <c r="R4" s="681">
        <v>103</v>
      </c>
      <c r="S4" s="682">
        <v>17</v>
      </c>
      <c r="T4" s="683" t="s">
        <v>794</v>
      </c>
      <c r="U4" s="627" t="s">
        <v>35</v>
      </c>
      <c r="V4" s="684" t="str">
        <f>HYPERLINK("[牧场甜心.xlsx]产品!B85",产品!$C$85)</f>
        <v>海洋黄金蛋</v>
      </c>
      <c r="W4" s="684" t="str">
        <f>HYPERLINK("[牧场甜心.xlsx]产品!B64",产品!$C$64)</f>
        <v>极品骆驼奶</v>
      </c>
      <c r="X4" s="684" t="str">
        <f>HYPERLINK("[牧场甜心.xlsx]产品!B59",产品!$C$59)</f>
        <v>雷托雷托蛋黄酱</v>
      </c>
      <c r="Y4" s="694" t="s">
        <v>688</v>
      </c>
    </row>
    <row r="5" s="140" customFormat="1" spans="1:25">
      <c r="A5" s="650" t="s">
        <v>768</v>
      </c>
      <c r="B5" s="651" t="str">
        <f>HYPERLINK("[牧场甜心.xlsx]产品!B298",产品!$C$298)</f>
        <v>王族的羊毛帽</v>
      </c>
      <c r="C5" s="652" t="s">
        <v>945</v>
      </c>
      <c r="D5" s="579" t="s">
        <v>285</v>
      </c>
      <c r="E5" s="585" t="s">
        <v>28</v>
      </c>
      <c r="F5" s="585" t="s">
        <v>28</v>
      </c>
      <c r="G5" s="585" t="s">
        <v>28</v>
      </c>
      <c r="H5" s="585" t="s">
        <v>7</v>
      </c>
      <c r="I5" s="669">
        <v>0.6</v>
      </c>
      <c r="J5" s="667">
        <v>0.99</v>
      </c>
      <c r="K5" s="612">
        <v>4100</v>
      </c>
      <c r="L5" s="668">
        <v>8200</v>
      </c>
      <c r="M5" s="612">
        <f t="shared" si="0"/>
        <v>3</v>
      </c>
      <c r="N5" s="612">
        <v>1699</v>
      </c>
      <c r="O5" s="668">
        <f t="shared" si="1"/>
        <v>6501</v>
      </c>
      <c r="P5" s="612">
        <f t="shared" si="2"/>
        <v>2401</v>
      </c>
      <c r="Q5" s="685">
        <f t="shared" si="3"/>
        <v>1.58560975609756</v>
      </c>
      <c r="R5" s="686">
        <v>499</v>
      </c>
      <c r="S5" s="682">
        <v>44</v>
      </c>
      <c r="T5" s="687" t="s">
        <v>614</v>
      </c>
      <c r="U5" s="627" t="s">
        <v>91</v>
      </c>
      <c r="V5" s="684" t="str">
        <f>HYPERLINK("[牧场甜心.xlsx]产品!B273",产品!$C$273)</f>
        <v>高级伊什沃尔德羊毛</v>
      </c>
      <c r="W5" s="684" t="str">
        <f>HYPERLINK("[牧场甜心.xlsx]产品!B284",产品!$C$284)</f>
        <v>奥佩冈特之花</v>
      </c>
      <c r="X5" s="684" t="str">
        <f>HYPERLINK("[牧场甜心.xlsx]产品!B280",产品!$C$280)</f>
        <v>魔物的毛皮</v>
      </c>
      <c r="Y5" s="695" t="s">
        <v>720</v>
      </c>
    </row>
    <row r="6" s="140" customFormat="1" spans="1:25">
      <c r="A6" s="650" t="s">
        <v>786</v>
      </c>
      <c r="B6" s="651" t="str">
        <f>HYPERLINK("[牧场甜心.xlsx]产品!B301",产品!$C$301)</f>
        <v>龙药神圣长生剂</v>
      </c>
      <c r="C6" s="652" t="s">
        <v>810</v>
      </c>
      <c r="D6" s="579" t="s">
        <v>285</v>
      </c>
      <c r="E6" s="585"/>
      <c r="F6" s="585" t="s">
        <v>14</v>
      </c>
      <c r="G6" s="585"/>
      <c r="H6" s="585" t="s">
        <v>14</v>
      </c>
      <c r="I6" s="669">
        <v>0.9</v>
      </c>
      <c r="J6" s="667">
        <v>0.99</v>
      </c>
      <c r="K6" s="612">
        <v>6228</v>
      </c>
      <c r="L6" s="668">
        <v>9999</v>
      </c>
      <c r="M6" s="612">
        <f t="shared" si="0"/>
        <v>3</v>
      </c>
      <c r="N6" s="612">
        <v>3847</v>
      </c>
      <c r="O6" s="668">
        <f t="shared" si="1"/>
        <v>6152</v>
      </c>
      <c r="P6" s="612">
        <f t="shared" si="2"/>
        <v>-76</v>
      </c>
      <c r="Q6" s="685">
        <f t="shared" si="3"/>
        <v>0.987797045600514</v>
      </c>
      <c r="R6" s="686">
        <v>537</v>
      </c>
      <c r="S6" s="682">
        <v>49</v>
      </c>
      <c r="T6" s="687" t="s">
        <v>794</v>
      </c>
      <c r="U6" s="627" t="s">
        <v>115</v>
      </c>
      <c r="V6" s="684" t="str">
        <f>HYPERLINK("[牧场甜心.xlsx]产品!B294",产品!$C$294)</f>
        <v>神圣长生药</v>
      </c>
      <c r="W6" s="684" t="str">
        <f>HYPERLINK("[牧场甜心.xlsx]产品!B288",产品!$C$288)</f>
        <v>继承水龙血脉的龙鱼</v>
      </c>
      <c r="X6" s="684" t="str">
        <f>HYPERLINK("[牧场甜心.xlsx]产品!B281",产品!$C$281)</f>
        <v>龙瞳</v>
      </c>
      <c r="Y6" s="695" t="s">
        <v>927</v>
      </c>
    </row>
    <row r="7" s="140" customFormat="1" spans="1:25">
      <c r="A7" s="653" t="s">
        <v>679</v>
      </c>
      <c r="B7" s="654" t="str">
        <f>HYPERLINK("[牧场甜心.xlsx]产品!B190",产品!$C$190)</f>
        <v>公主蛋糕</v>
      </c>
      <c r="C7" s="654" t="s">
        <v>1000</v>
      </c>
      <c r="D7" s="655" t="s">
        <v>282</v>
      </c>
      <c r="E7" s="580" t="s">
        <v>14</v>
      </c>
      <c r="F7" s="580" t="s">
        <v>14</v>
      </c>
      <c r="G7" s="580"/>
      <c r="H7" s="580" t="s">
        <v>28</v>
      </c>
      <c r="I7" s="667">
        <v>0.99</v>
      </c>
      <c r="J7" s="667">
        <v>0.99</v>
      </c>
      <c r="K7" s="612">
        <v>4855</v>
      </c>
      <c r="L7" s="668">
        <v>9710</v>
      </c>
      <c r="M7" s="612">
        <f t="shared" si="0"/>
        <v>3</v>
      </c>
      <c r="N7" s="612">
        <v>4204</v>
      </c>
      <c r="O7" s="668">
        <f t="shared" si="1"/>
        <v>5506</v>
      </c>
      <c r="P7" s="612">
        <f t="shared" si="2"/>
        <v>651</v>
      </c>
      <c r="Q7" s="688">
        <f t="shared" si="3"/>
        <v>1.1340885684861</v>
      </c>
      <c r="R7" s="689">
        <v>193</v>
      </c>
      <c r="S7" s="682">
        <v>27</v>
      </c>
      <c r="T7" s="690" t="s">
        <v>794</v>
      </c>
      <c r="U7" s="627" t="s">
        <v>109</v>
      </c>
      <c r="V7" s="684" t="str">
        <f>HYPERLINK("[牧场甜心.xlsx]产品!B83",产品!$C$83)</f>
        <v>海洋黄金牛奶</v>
      </c>
      <c r="W7" s="684" t="str">
        <f>HYPERLINK("[牧场甜心.xlsx]产品!B85",产品!$C$85)</f>
        <v>海洋黄金蛋</v>
      </c>
      <c r="X7" s="684" t="str">
        <f>HYPERLINK("[牧场甜心.xlsx]产品!B283",产品!$C$283)</f>
        <v>女神的宠爱小麦粉</v>
      </c>
      <c r="Y7" s="696" t="s">
        <v>976</v>
      </c>
    </row>
    <row r="8" s="140" customFormat="1" spans="1:25">
      <c r="A8" s="653" t="s">
        <v>674</v>
      </c>
      <c r="B8" s="654" t="str">
        <f>HYPERLINK("[牧场甜心.xlsx]产品!B188",产品!$C$188)</f>
        <v>奥佩冈特果冻</v>
      </c>
      <c r="C8" s="654" t="s">
        <v>969</v>
      </c>
      <c r="D8" s="655" t="s">
        <v>282</v>
      </c>
      <c r="E8" s="580" t="s">
        <v>28</v>
      </c>
      <c r="F8" s="580"/>
      <c r="G8" s="580" t="s">
        <v>14</v>
      </c>
      <c r="H8" s="580"/>
      <c r="I8" s="667">
        <v>0.99</v>
      </c>
      <c r="J8" s="667">
        <v>0.99</v>
      </c>
      <c r="K8" s="612">
        <v>3190</v>
      </c>
      <c r="L8" s="668">
        <v>6380</v>
      </c>
      <c r="M8" s="612">
        <f t="shared" si="0"/>
        <v>3</v>
      </c>
      <c r="N8" s="612">
        <v>1584</v>
      </c>
      <c r="O8" s="668">
        <f t="shared" si="1"/>
        <v>4796</v>
      </c>
      <c r="P8" s="612">
        <f t="shared" si="2"/>
        <v>1606</v>
      </c>
      <c r="Q8" s="688">
        <f t="shared" si="3"/>
        <v>1.50344827586207</v>
      </c>
      <c r="R8" s="689">
        <v>171</v>
      </c>
      <c r="S8" s="682">
        <v>29</v>
      </c>
      <c r="T8" s="690" t="s">
        <v>642</v>
      </c>
      <c r="U8" s="627" t="s">
        <v>105</v>
      </c>
      <c r="V8" s="684" t="str">
        <f>HYPERLINK("[牧场甜心.xlsx]产品!B284",产品!$C$284)</f>
        <v>奥佩冈特之花</v>
      </c>
      <c r="W8" s="684" t="str">
        <f>HYPERLINK("[牧场甜心.xlsx]产品!B220",产品!$C$220)</f>
        <v>果冻怪食用明胶</v>
      </c>
      <c r="X8" s="684" t="str">
        <f>HYPERLINK("[牧场甜心.xlsx]产品!B179",产品!$C$179)</f>
        <v>女神之蜜</v>
      </c>
      <c r="Y8" s="696" t="s">
        <v>923</v>
      </c>
    </row>
    <row r="9" s="140" customFormat="1" spans="1:25">
      <c r="A9" s="650" t="s">
        <v>718</v>
      </c>
      <c r="B9" s="651" t="str">
        <f>HYPERLINK("[牧场甜心.xlsx]产品!B295",产品!$C$295)</f>
        <v>圣女的芳香</v>
      </c>
      <c r="C9" s="652" t="s">
        <v>920</v>
      </c>
      <c r="D9" s="579" t="s">
        <v>285</v>
      </c>
      <c r="E9" s="585" t="s">
        <v>7</v>
      </c>
      <c r="F9" s="585"/>
      <c r="G9" s="585"/>
      <c r="H9" s="585"/>
      <c r="I9" s="669">
        <v>0.9</v>
      </c>
      <c r="J9" s="667">
        <v>0.99</v>
      </c>
      <c r="K9" s="612">
        <v>3111</v>
      </c>
      <c r="L9" s="668">
        <v>6222</v>
      </c>
      <c r="M9" s="612">
        <f t="shared" si="0"/>
        <v>3</v>
      </c>
      <c r="N9" s="612">
        <v>2532</v>
      </c>
      <c r="O9" s="668">
        <f t="shared" si="1"/>
        <v>3690</v>
      </c>
      <c r="P9" s="612">
        <f t="shared" si="2"/>
        <v>579</v>
      </c>
      <c r="Q9" s="685">
        <f t="shared" si="3"/>
        <v>1.18611378977821</v>
      </c>
      <c r="R9" s="686">
        <v>694</v>
      </c>
      <c r="S9" s="682">
        <v>41</v>
      </c>
      <c r="T9" s="687" t="s">
        <v>614</v>
      </c>
      <c r="U9" s="627"/>
      <c r="V9" s="684" t="str">
        <f>HYPERLINK("[牧场甜心.xlsx]产品!B284",产品!$C$284)</f>
        <v>奥佩冈特之花</v>
      </c>
      <c r="W9" s="684" t="str">
        <f>HYPERLINK("[牧场甜心.xlsx]产品!B275",产品!$C$275)</f>
        <v>阿尔弗雷德香精油</v>
      </c>
      <c r="X9" s="684" t="str">
        <f>HYPERLINK("[牧场甜心.xlsx]产品!B173",产品!$C$173)</f>
        <v>神木的朝露</v>
      </c>
      <c r="Y9" s="695" t="s">
        <v>728</v>
      </c>
    </row>
    <row r="10" s="140" customFormat="1" spans="1:25">
      <c r="A10" s="653" t="s">
        <v>665</v>
      </c>
      <c r="B10" s="654" t="str">
        <f>HYPERLINK("[牧场甜心.xlsx]产品!B183",产品!$C$183)</f>
        <v>特选水果蛋挞</v>
      </c>
      <c r="C10" s="656" t="s">
        <v>917</v>
      </c>
      <c r="D10" s="655" t="s">
        <v>282</v>
      </c>
      <c r="E10" s="580"/>
      <c r="F10" s="580"/>
      <c r="G10" s="580"/>
      <c r="H10" s="580" t="s">
        <v>14</v>
      </c>
      <c r="I10" s="667">
        <v>0.99</v>
      </c>
      <c r="J10" s="667">
        <v>0.99</v>
      </c>
      <c r="K10" s="612">
        <v>3097</v>
      </c>
      <c r="L10" s="668">
        <v>6194</v>
      </c>
      <c r="M10" s="612">
        <f t="shared" si="0"/>
        <v>3</v>
      </c>
      <c r="N10" s="612">
        <v>2518</v>
      </c>
      <c r="O10" s="668">
        <f t="shared" si="1"/>
        <v>3676</v>
      </c>
      <c r="P10" s="612">
        <f t="shared" si="2"/>
        <v>579</v>
      </c>
      <c r="Q10" s="688">
        <f t="shared" si="3"/>
        <v>1.18695511785599</v>
      </c>
      <c r="R10" s="689">
        <v>191</v>
      </c>
      <c r="S10" s="682">
        <v>26</v>
      </c>
      <c r="T10" s="690" t="s">
        <v>642</v>
      </c>
      <c r="U10" s="579"/>
      <c r="V10" s="684" t="str">
        <f>HYPERLINK("[牧场甜心.xlsx]产品!B163",产品!$C$163)</f>
        <v>王国水果蛋挞</v>
      </c>
      <c r="W10" s="684" t="str">
        <f>HYPERLINK("[牧场甜心.xlsx]产品!B153",产品!$C$153)</f>
        <v>王国蜜瓜</v>
      </c>
      <c r="X10" s="684" t="str">
        <f>HYPERLINK("[牧场甜心.xlsx]产品!B179",产品!$C$179)</f>
        <v>女神之蜜</v>
      </c>
      <c r="Y10" s="696" t="s">
        <v>1006</v>
      </c>
    </row>
    <row r="11" s="140" customFormat="1" spans="1:25">
      <c r="A11" s="653" t="s">
        <v>736</v>
      </c>
      <c r="B11" s="654" t="str">
        <f>HYPERLINK("[牧场甜心.xlsx]产品!B177",产品!$C$177)</f>
        <v>鲷鱼烧</v>
      </c>
      <c r="C11" s="649" t="s">
        <v>716</v>
      </c>
      <c r="D11" s="579" t="s">
        <v>278</v>
      </c>
      <c r="E11" s="580"/>
      <c r="F11" s="580"/>
      <c r="G11" s="580"/>
      <c r="H11" s="580" t="s">
        <v>14</v>
      </c>
      <c r="I11" s="669">
        <v>0.9</v>
      </c>
      <c r="J11" s="667">
        <v>0.99</v>
      </c>
      <c r="K11" s="612">
        <v>2006</v>
      </c>
      <c r="L11" s="668">
        <v>4012</v>
      </c>
      <c r="M11" s="612">
        <f t="shared" si="0"/>
        <v>3</v>
      </c>
      <c r="N11" s="612">
        <v>453</v>
      </c>
      <c r="O11" s="668">
        <f t="shared" si="1"/>
        <v>3559</v>
      </c>
      <c r="P11" s="612">
        <f t="shared" si="2"/>
        <v>1553</v>
      </c>
      <c r="Q11" s="688">
        <f t="shared" si="3"/>
        <v>1.77417746759721</v>
      </c>
      <c r="R11" s="689">
        <v>111</v>
      </c>
      <c r="S11" s="682">
        <v>20</v>
      </c>
      <c r="T11" s="690" t="s">
        <v>642</v>
      </c>
      <c r="U11" s="627" t="s">
        <v>102</v>
      </c>
      <c r="V11" s="684" t="str">
        <f>HYPERLINK("[牧场甜心.xlsx]产品!B248",产品!$C$248)</f>
        <v>称霸海洋的中型鱼</v>
      </c>
      <c r="W11" s="684" t="str">
        <f>HYPERLINK("[牧场甜心.xlsx]产品!B54",产品!$C$54)</f>
        <v>大自然之恩惠鸡蛋</v>
      </c>
      <c r="X11" s="684" t="str">
        <f>HYPERLINK("[牧场甜心.xlsx]产品!B63",产品!$C$63)</f>
        <v>极品山羊奶</v>
      </c>
      <c r="Y11" s="696" t="s">
        <v>714</v>
      </c>
    </row>
    <row r="12" s="140" customFormat="1" spans="1:25">
      <c r="A12" s="647" t="s">
        <v>802</v>
      </c>
      <c r="B12" s="648" t="str">
        <f>HYPERLINK("[牧场甜心.xlsx]产品!B100",产品!$C$100)</f>
        <v>女神煎蛋饼</v>
      </c>
      <c r="C12" s="657" t="s">
        <v>981</v>
      </c>
      <c r="D12" s="579" t="s">
        <v>285</v>
      </c>
      <c r="E12" s="587" t="s">
        <v>14</v>
      </c>
      <c r="F12" s="587"/>
      <c r="G12" s="587"/>
      <c r="H12" s="587"/>
      <c r="I12" s="667">
        <v>0.99</v>
      </c>
      <c r="J12" s="667">
        <v>0.99</v>
      </c>
      <c r="K12" s="612">
        <v>6000</v>
      </c>
      <c r="L12" s="668">
        <v>9999</v>
      </c>
      <c r="M12" s="612">
        <f t="shared" si="0"/>
        <v>3</v>
      </c>
      <c r="N12" s="612">
        <v>6946</v>
      </c>
      <c r="O12" s="668">
        <f t="shared" si="1"/>
        <v>3053</v>
      </c>
      <c r="P12" s="612">
        <f t="shared" si="2"/>
        <v>-2947</v>
      </c>
      <c r="Q12" s="680">
        <f t="shared" si="3"/>
        <v>0.508833333333333</v>
      </c>
      <c r="R12" s="681">
        <v>572</v>
      </c>
      <c r="S12" s="682">
        <v>48</v>
      </c>
      <c r="T12" s="683" t="s">
        <v>794</v>
      </c>
      <c r="U12" s="627" t="s">
        <v>94</v>
      </c>
      <c r="V12" s="684" t="str">
        <f>HYPERLINK("[牧场甜心.xlsx]产品!B80",产品!$C$80)</f>
        <v>雷托雷托煎蛋饼</v>
      </c>
      <c r="W12" s="684" t="str">
        <f>HYPERLINK("[牧场甜心.xlsx]产品!B85",产品!$C$85)</f>
        <v>海洋黄金蛋</v>
      </c>
      <c r="X12" s="684" t="str">
        <f>HYPERLINK("[牧场甜心.xlsx]产品!B179",产品!$C$179)</f>
        <v>女神之蜜</v>
      </c>
      <c r="Y12" s="694" t="s">
        <v>970</v>
      </c>
    </row>
    <row r="13" s="140" customFormat="1" spans="1:25">
      <c r="A13" s="650" t="s">
        <v>736</v>
      </c>
      <c r="B13" s="651" t="str">
        <f>HYPERLINK("[牧场甜心.xlsx]产品!B297",产品!$C$297)</f>
        <v>王子洗发水</v>
      </c>
      <c r="C13" s="652" t="s">
        <v>919</v>
      </c>
      <c r="D13" s="579" t="s">
        <v>285</v>
      </c>
      <c r="E13" s="585"/>
      <c r="F13" s="585"/>
      <c r="G13" s="585"/>
      <c r="H13" s="585"/>
      <c r="I13" s="667">
        <v>0.99</v>
      </c>
      <c r="J13" s="667">
        <v>0.99</v>
      </c>
      <c r="K13" s="612">
        <v>2940</v>
      </c>
      <c r="L13" s="668">
        <v>5880</v>
      </c>
      <c r="M13" s="612">
        <f t="shared" si="0"/>
        <v>3</v>
      </c>
      <c r="N13" s="612">
        <v>2867</v>
      </c>
      <c r="O13" s="668">
        <f t="shared" si="1"/>
        <v>3013</v>
      </c>
      <c r="P13" s="612">
        <f t="shared" si="2"/>
        <v>73</v>
      </c>
      <c r="Q13" s="685">
        <f t="shared" si="3"/>
        <v>1.02482993197279</v>
      </c>
      <c r="R13" s="686">
        <v>607</v>
      </c>
      <c r="S13" s="682">
        <v>47</v>
      </c>
      <c r="T13" s="687" t="s">
        <v>614</v>
      </c>
      <c r="U13" s="627" t="s">
        <v>91</v>
      </c>
      <c r="V13" s="684" t="str">
        <f>HYPERLINK("[牧场甜心.xlsx]产品!B287",产品!$C$287)</f>
        <v>公主洗发水</v>
      </c>
      <c r="W13" s="684" t="str">
        <f>HYPERLINK("[牧场甜心.xlsx]产品!B284",产品!$C$284)</f>
        <v>奥佩冈特之花</v>
      </c>
      <c r="X13" s="684" t="str">
        <f>HYPERLINK("[牧场甜心.xlsx]产品!B274",产品!$C$274)</f>
        <v>雷托雷托牧场的油</v>
      </c>
      <c r="Y13" s="695" t="s">
        <v>911</v>
      </c>
    </row>
    <row r="14" s="140" customFormat="1" spans="1:25">
      <c r="A14" s="650" t="s">
        <v>802</v>
      </c>
      <c r="B14" s="651" t="str">
        <f>HYPERLINK("[牧场甜心.xlsx]产品!B300",产品!$C$300)</f>
        <v>奥佩冈特香精油</v>
      </c>
      <c r="C14" s="652" t="s">
        <v>696</v>
      </c>
      <c r="D14" s="579" t="s">
        <v>285</v>
      </c>
      <c r="E14" s="585"/>
      <c r="F14" s="585"/>
      <c r="G14" s="585" t="s">
        <v>7</v>
      </c>
      <c r="H14" s="585"/>
      <c r="I14" s="667">
        <v>0.99</v>
      </c>
      <c r="J14" s="667">
        <v>0.99</v>
      </c>
      <c r="K14" s="612">
        <v>2680</v>
      </c>
      <c r="L14" s="668">
        <v>5360</v>
      </c>
      <c r="M14" s="612">
        <f t="shared" si="0"/>
        <v>3</v>
      </c>
      <c r="N14" s="612">
        <v>2565</v>
      </c>
      <c r="O14" s="668">
        <f t="shared" si="1"/>
        <v>2795</v>
      </c>
      <c r="P14" s="612">
        <f t="shared" si="2"/>
        <v>115</v>
      </c>
      <c r="Q14" s="685">
        <f t="shared" si="3"/>
        <v>1.04291044776119</v>
      </c>
      <c r="R14" s="686">
        <v>559</v>
      </c>
      <c r="S14" s="682">
        <v>48</v>
      </c>
      <c r="T14" s="687" t="s">
        <v>614</v>
      </c>
      <c r="U14" s="627" t="s">
        <v>102</v>
      </c>
      <c r="V14" s="684" t="str">
        <f>HYPERLINK("[牧场甜心.xlsx]产品!B284",产品!$C$284)</f>
        <v>奥佩冈特之花</v>
      </c>
      <c r="W14" s="684" t="str">
        <f>HYPERLINK("[牧场甜心.xlsx]产品!B284",产品!$C$284)</f>
        <v>奥佩冈特之花</v>
      </c>
      <c r="X14" s="684" t="str">
        <f>HYPERLINK("[牧场甜心.xlsx]产品!B278",产品!$C$278)</f>
        <v>霍尔特香水</v>
      </c>
      <c r="Y14" s="695" t="s">
        <v>689</v>
      </c>
    </row>
    <row r="15" s="140" customFormat="1" spans="1:25">
      <c r="A15" s="647" t="s">
        <v>787</v>
      </c>
      <c r="B15" s="648" t="str">
        <f>HYPERLINK("[牧场甜心.xlsx]产品!B102",产品!$C$102)</f>
        <v>女神的炖菜</v>
      </c>
      <c r="C15" s="657" t="s">
        <v>836</v>
      </c>
      <c r="D15" s="579" t="s">
        <v>285</v>
      </c>
      <c r="E15" s="587" t="s">
        <v>14</v>
      </c>
      <c r="F15" s="587"/>
      <c r="G15" s="587"/>
      <c r="H15" s="587" t="s">
        <v>14</v>
      </c>
      <c r="I15" s="667">
        <v>0.99</v>
      </c>
      <c r="J15" s="667">
        <v>0.99</v>
      </c>
      <c r="K15" s="612">
        <v>3980</v>
      </c>
      <c r="L15" s="668">
        <v>7960</v>
      </c>
      <c r="M15" s="612">
        <f t="shared" si="0"/>
        <v>3</v>
      </c>
      <c r="N15" s="612">
        <v>5388</v>
      </c>
      <c r="O15" s="668">
        <f t="shared" si="1"/>
        <v>2572</v>
      </c>
      <c r="P15" s="612">
        <f t="shared" si="2"/>
        <v>-1408</v>
      </c>
      <c r="Q15" s="680">
        <f t="shared" si="3"/>
        <v>0.646231155778894</v>
      </c>
      <c r="R15" s="681">
        <v>511</v>
      </c>
      <c r="S15" s="682">
        <v>50</v>
      </c>
      <c r="T15" s="683" t="s">
        <v>642</v>
      </c>
      <c r="U15" s="627" t="s">
        <v>35</v>
      </c>
      <c r="V15" s="684" t="str">
        <f>HYPERLINK("[牧场甜心.xlsx]产品!B92",产品!$C$92)</f>
        <v>拉可莫炖菜</v>
      </c>
      <c r="W15" s="684" t="str">
        <f>HYPERLINK("[牧场甜心.xlsx]产品!B83",产品!$C$83)</f>
        <v>海洋黄金牛奶</v>
      </c>
      <c r="X15" s="684" t="str">
        <f>HYPERLINK("[牧场甜心.xlsx]产品!B179",产品!$C$179)</f>
        <v>女神之蜜</v>
      </c>
      <c r="Y15" s="694" t="s">
        <v>961</v>
      </c>
    </row>
    <row r="16" s="140" customFormat="1" spans="1:25">
      <c r="A16" s="653" t="s">
        <v>802</v>
      </c>
      <c r="B16" s="654" t="str">
        <f>HYPERLINK("[牧场甜心.xlsx]产品!B200",产品!$C$200)</f>
        <v>女神的草莓蛋糕</v>
      </c>
      <c r="C16" s="654" t="s">
        <v>998</v>
      </c>
      <c r="D16" s="579" t="s">
        <v>285</v>
      </c>
      <c r="E16" s="580"/>
      <c r="F16" s="580"/>
      <c r="G16" s="580" t="s">
        <v>14</v>
      </c>
      <c r="H16" s="580" t="s">
        <v>14</v>
      </c>
      <c r="I16" s="667">
        <v>0.99</v>
      </c>
      <c r="J16" s="667">
        <v>0.99</v>
      </c>
      <c r="K16" s="612">
        <v>6500</v>
      </c>
      <c r="L16" s="668">
        <v>9999</v>
      </c>
      <c r="M16" s="612">
        <f t="shared" si="0"/>
        <v>3</v>
      </c>
      <c r="N16" s="612">
        <v>7472</v>
      </c>
      <c r="O16" s="668">
        <f t="shared" si="1"/>
        <v>2527</v>
      </c>
      <c r="P16" s="612">
        <f t="shared" si="2"/>
        <v>-3973</v>
      </c>
      <c r="Q16" s="688">
        <f t="shared" si="3"/>
        <v>0.388769230769231</v>
      </c>
      <c r="R16" s="689">
        <v>367</v>
      </c>
      <c r="S16" s="682">
        <v>50</v>
      </c>
      <c r="T16" s="690" t="s">
        <v>794</v>
      </c>
      <c r="U16" s="627" t="s">
        <v>109</v>
      </c>
      <c r="V16" s="684" t="str">
        <f>HYPERLINK("[牧场甜心.xlsx]产品!B179",产品!$C$179)</f>
        <v>女神之蜜</v>
      </c>
      <c r="W16" s="684" t="str">
        <f>HYPERLINK("[牧场甜心.xlsx]产品!B182",产品!$C$182)</f>
        <v>月牙萩饼</v>
      </c>
      <c r="X16" s="684" t="str">
        <f>HYPERLINK("[牧场甜心.xlsx]产品!B190",产品!$C$190)</f>
        <v>公主蛋糕</v>
      </c>
      <c r="Y16" s="696" t="s">
        <v>1000</v>
      </c>
    </row>
    <row r="17" s="140" customFormat="1" spans="1:25">
      <c r="A17" s="650" t="s">
        <v>630</v>
      </c>
      <c r="B17" s="651" t="str">
        <f>HYPERLINK("[牧场甜心.xlsx]产品!B287",产品!$C$287)</f>
        <v>公主洗发水</v>
      </c>
      <c r="C17" s="652" t="s">
        <v>911</v>
      </c>
      <c r="D17" s="655" t="s">
        <v>282</v>
      </c>
      <c r="E17" s="585"/>
      <c r="F17" s="585" t="s">
        <v>14</v>
      </c>
      <c r="G17" s="585"/>
      <c r="H17" s="585" t="s">
        <v>28</v>
      </c>
      <c r="I17" s="667">
        <v>0.95</v>
      </c>
      <c r="J17" s="667">
        <v>0.99</v>
      </c>
      <c r="K17" s="612">
        <v>1782</v>
      </c>
      <c r="L17" s="668">
        <v>3564</v>
      </c>
      <c r="M17" s="612">
        <f t="shared" si="0"/>
        <v>3</v>
      </c>
      <c r="N17" s="612">
        <v>1072</v>
      </c>
      <c r="O17" s="668">
        <f t="shared" si="1"/>
        <v>2492</v>
      </c>
      <c r="P17" s="612">
        <f t="shared" si="2"/>
        <v>710</v>
      </c>
      <c r="Q17" s="685">
        <f t="shared" si="3"/>
        <v>1.39842873176207</v>
      </c>
      <c r="R17" s="686">
        <v>325</v>
      </c>
      <c r="S17" s="682">
        <v>28</v>
      </c>
      <c r="T17" s="687" t="s">
        <v>614</v>
      </c>
      <c r="U17" s="627" t="s">
        <v>91</v>
      </c>
      <c r="V17" s="684" t="str">
        <f>HYPERLINK("[牧场甜心.xlsx]产品!B267",产品!$C$267)</f>
        <v>高级马油洗发水</v>
      </c>
      <c r="W17" s="684" t="str">
        <f>HYPERLINK("[牧场甜心.xlsx]产品!B274",产品!$C$274)</f>
        <v>雷托雷托牧场的油</v>
      </c>
      <c r="X17" s="684" t="str">
        <f>HYPERLINK("[牧场甜心.xlsx]产品!B274",产品!$C$274)</f>
        <v>雷托雷托牧场的油</v>
      </c>
      <c r="Y17" s="695" t="s">
        <v>828</v>
      </c>
    </row>
    <row r="18" s="140" customFormat="1" spans="1:25">
      <c r="A18" s="647" t="s">
        <v>612</v>
      </c>
      <c r="B18" s="648" t="str">
        <f>HYPERLINK("[牧场甜心.xlsx]产品!B92",产品!$C$92)</f>
        <v>拉可莫炖菜</v>
      </c>
      <c r="C18" s="657" t="s">
        <v>961</v>
      </c>
      <c r="D18" s="655" t="s">
        <v>282</v>
      </c>
      <c r="E18" s="587" t="s">
        <v>28</v>
      </c>
      <c r="F18" s="587" t="s">
        <v>28</v>
      </c>
      <c r="G18" s="587" t="s">
        <v>28</v>
      </c>
      <c r="H18" s="587" t="s">
        <v>7</v>
      </c>
      <c r="I18" s="669">
        <v>0.65</v>
      </c>
      <c r="J18" s="667">
        <v>0.99</v>
      </c>
      <c r="K18" s="612">
        <v>2930</v>
      </c>
      <c r="L18" s="668">
        <v>5860</v>
      </c>
      <c r="M18" s="612">
        <f t="shared" si="0"/>
        <v>3</v>
      </c>
      <c r="N18" s="612">
        <v>3459</v>
      </c>
      <c r="O18" s="668">
        <f t="shared" si="1"/>
        <v>2401</v>
      </c>
      <c r="P18" s="612">
        <f t="shared" si="2"/>
        <v>-529</v>
      </c>
      <c r="Q18" s="680">
        <f t="shared" si="3"/>
        <v>0.819453924914676</v>
      </c>
      <c r="R18" s="681">
        <v>259</v>
      </c>
      <c r="S18" s="682">
        <v>88</v>
      </c>
      <c r="T18" s="683" t="s">
        <v>642</v>
      </c>
      <c r="U18" s="627" t="s">
        <v>109</v>
      </c>
      <c r="V18" s="684" t="str">
        <f>HYPERLINK("[牧场甜心.xlsx]产品!B83",产品!$C$83)</f>
        <v>海洋黄金牛奶</v>
      </c>
      <c r="W18" s="684" t="str">
        <f>HYPERLINK("[牧场甜心.xlsx]产品!B277",产品!$C$277)</f>
        <v>最后的蔬菜</v>
      </c>
      <c r="X18" s="684" t="str">
        <f>HYPERLINK("[牧场甜心.xlsx]产品!B288",产品!$C$288)</f>
        <v>继承水龙血脉的龙鱼</v>
      </c>
      <c r="Y18" s="694" t="s">
        <v>977</v>
      </c>
    </row>
    <row r="19" s="140" customFormat="1" spans="1:25">
      <c r="A19" s="650" t="s">
        <v>645</v>
      </c>
      <c r="B19" s="651" t="str">
        <f>HYPERLINK("[牧场甜心.xlsx]产品!B286",产品!$C$286)</f>
        <v>公主香皂</v>
      </c>
      <c r="C19" s="652" t="s">
        <v>900</v>
      </c>
      <c r="D19" s="655" t="s">
        <v>282</v>
      </c>
      <c r="E19" s="585" t="s">
        <v>14</v>
      </c>
      <c r="F19" s="585"/>
      <c r="G19" s="585" t="s">
        <v>28</v>
      </c>
      <c r="H19" s="585"/>
      <c r="I19" s="667">
        <v>0.95</v>
      </c>
      <c r="J19" s="667">
        <v>0.99</v>
      </c>
      <c r="K19" s="612">
        <v>1828</v>
      </c>
      <c r="L19" s="668">
        <v>3656</v>
      </c>
      <c r="M19" s="612">
        <f t="shared" si="0"/>
        <v>3</v>
      </c>
      <c r="N19" s="612">
        <v>1256</v>
      </c>
      <c r="O19" s="668">
        <f t="shared" si="1"/>
        <v>2400</v>
      </c>
      <c r="P19" s="612">
        <f t="shared" si="2"/>
        <v>572</v>
      </c>
      <c r="Q19" s="685">
        <f t="shared" si="3"/>
        <v>1.31291028446389</v>
      </c>
      <c r="R19" s="686">
        <v>312</v>
      </c>
      <c r="S19" s="682">
        <v>22</v>
      </c>
      <c r="T19" s="687" t="s">
        <v>614</v>
      </c>
      <c r="U19" s="627" t="s">
        <v>112</v>
      </c>
      <c r="V19" s="684" t="str">
        <f>HYPERLINK("[牧场甜心.xlsx]产品!B266",产品!$C$266)</f>
        <v>高级马油香皂</v>
      </c>
      <c r="W19" s="684" t="str">
        <f>HYPERLINK("[牧场甜心.xlsx]产品!B274",产品!$C$274)</f>
        <v>雷托雷托牧场的油</v>
      </c>
      <c r="X19" s="684" t="str">
        <f>HYPERLINK("[牧场甜心.xlsx]产品!B264",产品!$C$264)</f>
        <v>伊什沃尔德高级茶叶</v>
      </c>
      <c r="Y19" s="695" t="s">
        <v>806</v>
      </c>
    </row>
    <row r="20" s="140" customFormat="1" spans="1:25">
      <c r="A20" s="653" t="s">
        <v>736</v>
      </c>
      <c r="B20" s="654" t="str">
        <f>HYPERLINK("[牧场甜心.xlsx]产品!B197",产品!$C$197)</f>
        <v>圣女的水果冰糕</v>
      </c>
      <c r="C20" s="654" t="s">
        <v>973</v>
      </c>
      <c r="D20" s="579" t="s">
        <v>285</v>
      </c>
      <c r="E20" s="580"/>
      <c r="F20" s="580" t="s">
        <v>7</v>
      </c>
      <c r="G20" s="580"/>
      <c r="H20" s="580" t="s">
        <v>28</v>
      </c>
      <c r="I20" s="667">
        <v>0.99</v>
      </c>
      <c r="J20" s="667">
        <v>0.99</v>
      </c>
      <c r="K20" s="612">
        <v>3750</v>
      </c>
      <c r="L20" s="668">
        <v>7500</v>
      </c>
      <c r="M20" s="612">
        <f t="shared" si="0"/>
        <v>3</v>
      </c>
      <c r="N20" s="612">
        <v>5142</v>
      </c>
      <c r="O20" s="668">
        <f t="shared" si="1"/>
        <v>2358</v>
      </c>
      <c r="P20" s="612">
        <f t="shared" si="2"/>
        <v>-1392</v>
      </c>
      <c r="Q20" s="688">
        <f t="shared" si="3"/>
        <v>0.6288</v>
      </c>
      <c r="R20" s="689">
        <v>478</v>
      </c>
      <c r="S20" s="682">
        <v>46</v>
      </c>
      <c r="T20" s="690" t="s">
        <v>642</v>
      </c>
      <c r="U20" s="627"/>
      <c r="V20" s="684" t="str">
        <f>HYPERLINK("[牧场甜心.xlsx]产品!B187",产品!$C$187)</f>
        <v>雷托雷托拉可莫圣代</v>
      </c>
      <c r="W20" s="684" t="str">
        <f>HYPERLINK("[牧场甜心.xlsx]产品!B177",产品!$C$177)</f>
        <v>鲷鱼烧</v>
      </c>
      <c r="X20" s="684" t="str">
        <f>HYPERLINK("[牧场甜心.xlsx]产品!B284",产品!$C$284)</f>
        <v>奥佩冈特之花</v>
      </c>
      <c r="Y20" s="696" t="s">
        <v>974</v>
      </c>
    </row>
    <row r="21" s="140" customFormat="1" spans="1:25">
      <c r="A21" s="647" t="s">
        <v>718</v>
      </c>
      <c r="B21" s="648" t="str">
        <f>HYPERLINK("[牧场甜心.xlsx]产品!B95",产品!$C$95)</f>
        <v>国王的炸肉饼</v>
      </c>
      <c r="C21" s="657" t="s">
        <v>951</v>
      </c>
      <c r="D21" s="579" t="s">
        <v>285</v>
      </c>
      <c r="E21" s="587" t="s">
        <v>14</v>
      </c>
      <c r="F21" s="587" t="s">
        <v>14</v>
      </c>
      <c r="G21" s="587"/>
      <c r="H21" s="587"/>
      <c r="I21" s="669">
        <v>0.8</v>
      </c>
      <c r="J21" s="667">
        <v>0.99</v>
      </c>
      <c r="K21" s="612">
        <v>3732</v>
      </c>
      <c r="L21" s="668">
        <v>7464</v>
      </c>
      <c r="M21" s="612">
        <f t="shared" si="0"/>
        <v>3</v>
      </c>
      <c r="N21" s="612">
        <v>5117</v>
      </c>
      <c r="O21" s="668">
        <f t="shared" si="1"/>
        <v>2347</v>
      </c>
      <c r="P21" s="612">
        <f t="shared" si="2"/>
        <v>-1385</v>
      </c>
      <c r="Q21" s="680">
        <f t="shared" si="3"/>
        <v>0.628885316184352</v>
      </c>
      <c r="R21" s="681">
        <v>572</v>
      </c>
      <c r="S21" s="682">
        <v>40</v>
      </c>
      <c r="T21" s="683" t="s">
        <v>642</v>
      </c>
      <c r="U21" s="627" t="s">
        <v>112</v>
      </c>
      <c r="V21" s="684" t="str">
        <f>HYPERLINK("[牧场甜心.xlsx]产品!B67",产品!$C$67)</f>
        <v>高级奶油可乐饼</v>
      </c>
      <c r="W21" s="684" t="str">
        <f>HYPERLINK("[牧场甜心.xlsx]产品!B89",产品!$C$89)</f>
        <v>驼的骆骆驼</v>
      </c>
      <c r="X21" s="684" t="str">
        <f>HYPERLINK("[牧场甜心.xlsx]产品!B283",产品!$C$283)</f>
        <v>女神的宠爱小麦粉</v>
      </c>
      <c r="Y21" s="694" t="s">
        <v>780</v>
      </c>
    </row>
    <row r="22" s="140" customFormat="1" spans="1:25">
      <c r="A22" s="653" t="s">
        <v>768</v>
      </c>
      <c r="B22" s="654" t="str">
        <f>HYPERLINK("[牧场甜心.xlsx]产品!B198",产品!$C$198)</f>
        <v>黄金果冻</v>
      </c>
      <c r="C22" s="654" t="s">
        <v>968</v>
      </c>
      <c r="D22" s="579" t="s">
        <v>285</v>
      </c>
      <c r="E22" s="580" t="s">
        <v>14</v>
      </c>
      <c r="F22" s="580"/>
      <c r="G22" s="580"/>
      <c r="H22" s="580"/>
      <c r="I22" s="669">
        <v>0.8</v>
      </c>
      <c r="J22" s="667">
        <v>0.99</v>
      </c>
      <c r="K22" s="612">
        <v>3852</v>
      </c>
      <c r="L22" s="668">
        <v>7704</v>
      </c>
      <c r="M22" s="612">
        <f t="shared" si="0"/>
        <v>3</v>
      </c>
      <c r="N22" s="612">
        <v>5399</v>
      </c>
      <c r="O22" s="668">
        <f t="shared" si="1"/>
        <v>2305</v>
      </c>
      <c r="P22" s="612">
        <f t="shared" si="2"/>
        <v>-1547</v>
      </c>
      <c r="Q22" s="688">
        <f t="shared" si="3"/>
        <v>0.598390446521288</v>
      </c>
      <c r="R22" s="689">
        <v>478</v>
      </c>
      <c r="S22" s="682">
        <v>42</v>
      </c>
      <c r="T22" s="690" t="s">
        <v>642</v>
      </c>
      <c r="U22" s="627" t="s">
        <v>105</v>
      </c>
      <c r="V22" s="684" t="str">
        <f>HYPERLINK("[牧场甜心.xlsx]产品!B83",产品!$C$83)</f>
        <v>海洋黄金牛奶</v>
      </c>
      <c r="W22" s="684" t="str">
        <f>HYPERLINK("[牧场甜心.xlsx]产品!B188",产品!$C$188)</f>
        <v>奥佩冈特果冻</v>
      </c>
      <c r="X22" s="684" t="str">
        <f>HYPERLINK("[牧场甜心.xlsx]产品!B281",产品!$C$281)</f>
        <v>龙瞳</v>
      </c>
      <c r="Y22" s="696" t="s">
        <v>969</v>
      </c>
    </row>
    <row r="23" s="140" customFormat="1" spans="1:25">
      <c r="A23" s="647" t="s">
        <v>786</v>
      </c>
      <c r="B23" s="648" t="str">
        <f>HYPERLINK("[牧场甜心.xlsx]产品!B81",产品!$C$81)</f>
        <v>雷托雷托炒蛋</v>
      </c>
      <c r="C23" s="649" t="s">
        <v>860</v>
      </c>
      <c r="D23" s="579" t="s">
        <v>278</v>
      </c>
      <c r="E23" s="587"/>
      <c r="F23" s="587"/>
      <c r="G23" s="587" t="s">
        <v>14</v>
      </c>
      <c r="H23" s="587"/>
      <c r="I23" s="667">
        <v>0.95</v>
      </c>
      <c r="J23" s="667">
        <v>0.99</v>
      </c>
      <c r="K23" s="612">
        <v>1927</v>
      </c>
      <c r="L23" s="668">
        <v>3854</v>
      </c>
      <c r="M23" s="612">
        <f t="shared" si="0"/>
        <v>3</v>
      </c>
      <c r="N23" s="612">
        <v>1636</v>
      </c>
      <c r="O23" s="668">
        <f t="shared" si="1"/>
        <v>2218</v>
      </c>
      <c r="P23" s="612">
        <f t="shared" si="2"/>
        <v>291</v>
      </c>
      <c r="Q23" s="680">
        <f t="shared" si="3"/>
        <v>1.15101193565127</v>
      </c>
      <c r="R23" s="681">
        <v>101</v>
      </c>
      <c r="S23" s="682">
        <v>15</v>
      </c>
      <c r="T23" s="683" t="s">
        <v>642</v>
      </c>
      <c r="U23" s="627" t="s">
        <v>87</v>
      </c>
      <c r="V23" s="684" t="str">
        <f>HYPERLINK("[牧场甜心.xlsx]产品!B34",产品!$C$34)</f>
        <v>海洋王国的健康蛋</v>
      </c>
      <c r="W23" s="684" t="str">
        <f>HYPERLINK("[牧场甜心.xlsx]产品!B54",产品!$C$54)</f>
        <v>大自然之恩惠鸡蛋</v>
      </c>
      <c r="X23" s="684" t="str">
        <f>HYPERLINK("[牧场甜心.xlsx]产品!B85",产品!$C$85)</f>
        <v>海洋黄金蛋</v>
      </c>
      <c r="Y23" s="694" t="s">
        <v>543</v>
      </c>
    </row>
    <row r="24" s="140" customFormat="1" spans="1:25">
      <c r="A24" s="647" t="s">
        <v>612</v>
      </c>
      <c r="B24" s="648" t="str">
        <f>HYPERLINK("[牧场甜心.xlsx]产品!B72",产品!$C$72)</f>
        <v>王国奶油炖菜</v>
      </c>
      <c r="C24" s="649" t="s">
        <v>977</v>
      </c>
      <c r="D24" s="655" t="s">
        <v>274</v>
      </c>
      <c r="E24" s="587" t="s">
        <v>14</v>
      </c>
      <c r="F24" s="587" t="s">
        <v>28</v>
      </c>
      <c r="G24" s="587"/>
      <c r="H24" s="587" t="s">
        <v>14</v>
      </c>
      <c r="I24" s="667">
        <v>0.99</v>
      </c>
      <c r="J24" s="667">
        <v>0.99</v>
      </c>
      <c r="K24" s="612">
        <v>1307</v>
      </c>
      <c r="L24" s="668">
        <v>2614</v>
      </c>
      <c r="M24" s="612">
        <f t="shared" si="0"/>
        <v>3</v>
      </c>
      <c r="N24" s="612">
        <v>404</v>
      </c>
      <c r="O24" s="668">
        <f t="shared" si="1"/>
        <v>2210</v>
      </c>
      <c r="P24" s="612">
        <f t="shared" si="2"/>
        <v>903</v>
      </c>
      <c r="Q24" s="680">
        <f t="shared" si="3"/>
        <v>1.69089517980107</v>
      </c>
      <c r="R24" s="681">
        <v>57</v>
      </c>
      <c r="S24" s="682">
        <v>11</v>
      </c>
      <c r="T24" s="683" t="s">
        <v>642</v>
      </c>
      <c r="U24" s="627" t="s">
        <v>91</v>
      </c>
      <c r="V24" s="684" t="str">
        <f>HYPERLINK("[牧场甜心.xlsx]产品!B53",产品!$C$53)</f>
        <v>大自然之恩惠牛奶</v>
      </c>
      <c r="W24" s="684" t="str">
        <f>HYPERLINK("[牧场甜心.xlsx]产品!B257",产品!$C$257)</f>
        <v>海洋菜园的万能蔬菜</v>
      </c>
      <c r="X24" s="684" t="str">
        <f>HYPERLINK("[牧场甜心.xlsx]产品!B248",产品!$C$248)</f>
        <v>称霸海洋的中型鱼</v>
      </c>
      <c r="Y24" s="694" t="s">
        <v>766</v>
      </c>
    </row>
    <row r="25" s="140" customFormat="1" spans="1:25">
      <c r="A25" s="647" t="s">
        <v>802</v>
      </c>
      <c r="B25" s="648" t="str">
        <f>HYPERLINK("[牧场甜心.xlsx]产品!B60",产品!$C$60)</f>
        <v>王国烤鱼</v>
      </c>
      <c r="C25" s="657" t="s">
        <v>715</v>
      </c>
      <c r="D25" s="579" t="s">
        <v>260</v>
      </c>
      <c r="E25" s="587"/>
      <c r="F25" s="587" t="s">
        <v>14</v>
      </c>
      <c r="G25" s="587"/>
      <c r="H25" s="587"/>
      <c r="I25" s="669">
        <v>0.9</v>
      </c>
      <c r="J25" s="667">
        <v>0.99</v>
      </c>
      <c r="K25" s="612">
        <v>1233</v>
      </c>
      <c r="L25" s="668">
        <v>2466</v>
      </c>
      <c r="M25" s="612">
        <f t="shared" si="0"/>
        <v>3</v>
      </c>
      <c r="N25" s="612">
        <v>297</v>
      </c>
      <c r="O25" s="668">
        <f t="shared" si="1"/>
        <v>2169</v>
      </c>
      <c r="P25" s="612">
        <f t="shared" si="2"/>
        <v>936</v>
      </c>
      <c r="Q25" s="680">
        <f t="shared" si="3"/>
        <v>1.75912408759124</v>
      </c>
      <c r="R25" s="681">
        <v>32</v>
      </c>
      <c r="S25" s="682">
        <v>9</v>
      </c>
      <c r="T25" s="683" t="s">
        <v>794</v>
      </c>
      <c r="U25" s="627" t="s">
        <v>102</v>
      </c>
      <c r="V25" s="684" t="str">
        <f>HYPERLINK("[牧场甜心.xlsx]产品!B248",产品!$C$248)</f>
        <v>称霸海洋的中型鱼</v>
      </c>
      <c r="W25" s="684" t="str">
        <f>HYPERLINK("[牧场甜心.xlsx]产品!B244",产品!$C$244)</f>
        <v>高级王国之油</v>
      </c>
      <c r="X25" s="684" t="str">
        <f>HYPERLINK("[牧场甜心.xlsx]产品!B46",产品!$C$46)</f>
        <v>伊什沃尔德黄油</v>
      </c>
      <c r="Y25" s="694" t="s">
        <v>714</v>
      </c>
    </row>
    <row r="26" s="140" customFormat="1" spans="1:25">
      <c r="A26" s="653" t="s">
        <v>658</v>
      </c>
      <c r="B26" s="654" t="str">
        <f>HYPERLINK("[牧场甜心.xlsx]产品!B185",产品!$C$185)</f>
        <v>太阳的奶茶</v>
      </c>
      <c r="C26" s="654" t="s">
        <v>946</v>
      </c>
      <c r="D26" s="655" t="s">
        <v>282</v>
      </c>
      <c r="E26" s="580" t="s">
        <v>28</v>
      </c>
      <c r="F26" s="580" t="s">
        <v>28</v>
      </c>
      <c r="G26" s="580" t="s">
        <v>7</v>
      </c>
      <c r="H26" s="580" t="s">
        <v>28</v>
      </c>
      <c r="I26" s="667">
        <v>0.95</v>
      </c>
      <c r="J26" s="667">
        <v>0.99</v>
      </c>
      <c r="K26" s="612">
        <v>2478</v>
      </c>
      <c r="L26" s="668">
        <v>4956</v>
      </c>
      <c r="M26" s="612">
        <f t="shared" si="0"/>
        <v>3</v>
      </c>
      <c r="N26" s="612">
        <v>2790</v>
      </c>
      <c r="O26" s="668">
        <f t="shared" si="1"/>
        <v>2166</v>
      </c>
      <c r="P26" s="612">
        <f t="shared" si="2"/>
        <v>-312</v>
      </c>
      <c r="Q26" s="688">
        <f t="shared" si="3"/>
        <v>0.87409200968523</v>
      </c>
      <c r="R26" s="689">
        <v>210</v>
      </c>
      <c r="S26" s="682">
        <v>21</v>
      </c>
      <c r="T26" s="690" t="s">
        <v>614</v>
      </c>
      <c r="U26" s="579" t="s">
        <v>115</v>
      </c>
      <c r="V26" s="684" t="str">
        <f>HYPERLINK("[牧场甜心.xlsx]产品!B175",产品!$C$175)</f>
        <v>芳香舒心茶</v>
      </c>
      <c r="W26" s="684" t="str">
        <f>HYPERLINK("[牧场甜心.xlsx]产品!B173",产品!$C$173)</f>
        <v>神木的朝露</v>
      </c>
      <c r="X26" s="684" t="str">
        <f>HYPERLINK("[牧场甜心.xlsx]产品!B84",产品!$C$84)</f>
        <v>梦幻特级骆驼奶</v>
      </c>
      <c r="Y26" s="696" t="s">
        <v>815</v>
      </c>
    </row>
    <row r="27" s="140" customFormat="1" spans="1:25">
      <c r="A27" s="653" t="s">
        <v>731</v>
      </c>
      <c r="B27" s="654" t="str">
        <f>HYPERLINK("[牧场甜心.xlsx]产品!B196",产品!$C$196)</f>
        <v>女神的曲奇</v>
      </c>
      <c r="C27" s="654" t="s">
        <v>959</v>
      </c>
      <c r="D27" s="579" t="s">
        <v>285</v>
      </c>
      <c r="E27" s="580"/>
      <c r="F27" s="580"/>
      <c r="G27" s="580"/>
      <c r="H27" s="580"/>
      <c r="I27" s="667">
        <v>0.99</v>
      </c>
      <c r="J27" s="667">
        <v>0.99</v>
      </c>
      <c r="K27" s="612">
        <v>3346</v>
      </c>
      <c r="L27" s="668">
        <v>6692</v>
      </c>
      <c r="M27" s="612">
        <f t="shared" si="0"/>
        <v>3</v>
      </c>
      <c r="N27" s="612">
        <v>4531</v>
      </c>
      <c r="O27" s="668">
        <f t="shared" si="1"/>
        <v>2161</v>
      </c>
      <c r="P27" s="612">
        <f t="shared" si="2"/>
        <v>-1185</v>
      </c>
      <c r="Q27" s="688">
        <f t="shared" si="3"/>
        <v>0.64584578601315</v>
      </c>
      <c r="R27" s="689">
        <v>331</v>
      </c>
      <c r="S27" s="682">
        <v>42</v>
      </c>
      <c r="T27" s="690" t="s">
        <v>614</v>
      </c>
      <c r="U27" s="627" t="s">
        <v>91</v>
      </c>
      <c r="V27" s="684" t="str">
        <f>HYPERLINK("[牧场甜心.xlsx]产品!B176",产品!$C$176)</f>
        <v>汐的曲奇</v>
      </c>
      <c r="W27" s="684" t="str">
        <f>HYPERLINK("[牧场甜心.xlsx]产品!B179",产品!$C$179)</f>
        <v>女神之蜜</v>
      </c>
      <c r="X27" s="684" t="str">
        <f>HYPERLINK("[牧场甜心.xlsx]产品!B186",产品!$C$186)</f>
        <v>奥佩冈特ハルヴァ</v>
      </c>
      <c r="Y27" s="696" t="s">
        <v>619</v>
      </c>
    </row>
    <row r="28" s="140" customFormat="1" spans="1:25">
      <c r="A28" s="650" t="s">
        <v>759</v>
      </c>
      <c r="B28" s="651" t="str">
        <f>HYPERLINK("[牧场甜心.xlsx]产品!B291",产品!$C$291)</f>
        <v>高级羊毛绒毯</v>
      </c>
      <c r="C28" s="652" t="s">
        <v>721</v>
      </c>
      <c r="D28" s="655" t="s">
        <v>282</v>
      </c>
      <c r="E28" s="585"/>
      <c r="F28" s="585" t="s">
        <v>28</v>
      </c>
      <c r="G28" s="585"/>
      <c r="H28" s="585" t="s">
        <v>14</v>
      </c>
      <c r="I28" s="669">
        <v>0.8</v>
      </c>
      <c r="J28" s="667">
        <v>0.99</v>
      </c>
      <c r="K28" s="612">
        <v>1471</v>
      </c>
      <c r="L28" s="668">
        <v>2942</v>
      </c>
      <c r="M28" s="612">
        <f t="shared" si="0"/>
        <v>3</v>
      </c>
      <c r="N28" s="612">
        <v>800</v>
      </c>
      <c r="O28" s="668">
        <f t="shared" si="1"/>
        <v>2142</v>
      </c>
      <c r="P28" s="612">
        <f t="shared" si="2"/>
        <v>671</v>
      </c>
      <c r="Q28" s="685">
        <f t="shared" si="3"/>
        <v>1.45615227736234</v>
      </c>
      <c r="R28" s="686">
        <v>310</v>
      </c>
      <c r="S28" s="682">
        <v>25</v>
      </c>
      <c r="T28" s="687" t="s">
        <v>614</v>
      </c>
      <c r="U28" s="627" t="s">
        <v>112</v>
      </c>
      <c r="V28" s="684" t="str">
        <f>HYPERLINK("[牧场甜心.xlsx]产品!B273",产品!$C$273)</f>
        <v>高级伊什沃尔德羊毛</v>
      </c>
      <c r="W28" s="684" t="str">
        <f>HYPERLINK("[牧场甜心.xlsx]产品!B273",产品!$C$273)</f>
        <v>高级伊什沃尔德羊毛</v>
      </c>
      <c r="X28" s="684" t="str">
        <f>HYPERLINK("[牧场甜心.xlsx]产品!B252",产品!$C$252)</f>
        <v>伊什沃尔德羊毛绒毯</v>
      </c>
      <c r="Y28" s="695" t="s">
        <v>596</v>
      </c>
    </row>
    <row r="29" s="140" customFormat="1" spans="1:25">
      <c r="A29" s="653" t="s">
        <v>665</v>
      </c>
      <c r="B29" s="654" t="str">
        <f>HYPERLINK("[牧场甜心.xlsx]产品!B163",产品!$C$163)</f>
        <v>王国水果蛋挞</v>
      </c>
      <c r="C29" s="658" t="s">
        <v>1006</v>
      </c>
      <c r="D29" s="655" t="s">
        <v>274</v>
      </c>
      <c r="E29" s="580" t="s">
        <v>14</v>
      </c>
      <c r="F29" s="580"/>
      <c r="G29" s="580"/>
      <c r="H29" s="580" t="s">
        <v>14</v>
      </c>
      <c r="I29" s="667">
        <v>0.95</v>
      </c>
      <c r="J29" s="667">
        <v>0.99</v>
      </c>
      <c r="K29" s="612">
        <v>1405</v>
      </c>
      <c r="L29" s="668">
        <v>2810</v>
      </c>
      <c r="M29" s="612">
        <f t="shared" si="0"/>
        <v>3</v>
      </c>
      <c r="N29" s="612">
        <v>672</v>
      </c>
      <c r="O29" s="668">
        <f t="shared" si="1"/>
        <v>2138</v>
      </c>
      <c r="P29" s="612">
        <f t="shared" si="2"/>
        <v>733</v>
      </c>
      <c r="Q29" s="688">
        <f t="shared" si="3"/>
        <v>1.52170818505338</v>
      </c>
      <c r="R29" s="689">
        <v>45</v>
      </c>
      <c r="S29" s="682">
        <v>12</v>
      </c>
      <c r="T29" s="690" t="s">
        <v>794</v>
      </c>
      <c r="U29" s="579"/>
      <c r="V29" s="684" t="str">
        <f>HYPERLINK("[牧场甜心.xlsx]产品!B253",产品!$C$253)</f>
        <v>王国特级面粉</v>
      </c>
      <c r="W29" s="684" t="str">
        <f>HYPERLINK("[牧场甜心.xlsx]产品!B54",产品!$C$54)</f>
        <v>大自然之恩惠鸡蛋</v>
      </c>
      <c r="X29" s="684" t="str">
        <f>HYPERLINK("[牧场甜心.xlsx]产品!B153",产品!$C$153)</f>
        <v>王国蜜瓜</v>
      </c>
      <c r="Y29" s="696" t="s">
        <v>832</v>
      </c>
    </row>
    <row r="30" s="140" customFormat="1" spans="1:25">
      <c r="A30" s="653" t="s">
        <v>661</v>
      </c>
      <c r="B30" s="654" t="str">
        <f>HYPERLINK("[牧场甜心.xlsx]产品!B189",产品!$C$189)</f>
        <v>公主冰激凌</v>
      </c>
      <c r="C30" s="654" t="s">
        <v>958</v>
      </c>
      <c r="D30" s="655" t="s">
        <v>282</v>
      </c>
      <c r="E30" s="580"/>
      <c r="F30" s="580" t="s">
        <v>14</v>
      </c>
      <c r="G30" s="580" t="s">
        <v>14</v>
      </c>
      <c r="H30" s="580" t="s">
        <v>28</v>
      </c>
      <c r="I30" s="667">
        <v>0.99</v>
      </c>
      <c r="J30" s="667">
        <v>0.99</v>
      </c>
      <c r="K30" s="612">
        <v>2761</v>
      </c>
      <c r="L30" s="668">
        <v>5522</v>
      </c>
      <c r="M30" s="612">
        <f t="shared" si="0"/>
        <v>3</v>
      </c>
      <c r="N30" s="612">
        <v>3471</v>
      </c>
      <c r="O30" s="668">
        <f t="shared" si="1"/>
        <v>2051</v>
      </c>
      <c r="P30" s="612">
        <f t="shared" si="2"/>
        <v>-710</v>
      </c>
      <c r="Q30" s="688">
        <f t="shared" si="3"/>
        <v>0.742846794639623</v>
      </c>
      <c r="R30" s="689">
        <v>204</v>
      </c>
      <c r="S30" s="682">
        <v>28</v>
      </c>
      <c r="T30" s="690" t="s">
        <v>642</v>
      </c>
      <c r="U30" s="627" t="s">
        <v>109</v>
      </c>
      <c r="V30" s="684" t="str">
        <f>HYPERLINK("[牧场甜心.xlsx]产品!B83",产品!$C$83)</f>
        <v>海洋黄金牛奶</v>
      </c>
      <c r="W30" s="684" t="str">
        <f>HYPERLINK("[牧场甜心.xlsx]产品!B85",产品!$C$85)</f>
        <v>海洋黄金蛋</v>
      </c>
      <c r="X30" s="684" t="str">
        <f>HYPERLINK("[牧场甜心.xlsx]产品!B274",产品!$C$274)</f>
        <v>雷托雷托牧场的油</v>
      </c>
      <c r="Y30" s="696" t="s">
        <v>962</v>
      </c>
    </row>
    <row r="31" s="140" customFormat="1" spans="1:25">
      <c r="A31" s="653" t="s">
        <v>641</v>
      </c>
      <c r="B31" s="654" t="str">
        <f>HYPERLINK("[牧场甜心.xlsx]产品!B194",产品!$C$194)</f>
        <v>芝士的芝士酸奶</v>
      </c>
      <c r="C31" s="654" t="s">
        <v>795</v>
      </c>
      <c r="D31" s="579" t="s">
        <v>285</v>
      </c>
      <c r="E31" s="580" t="s">
        <v>14</v>
      </c>
      <c r="F31" s="580"/>
      <c r="G31" s="580" t="s">
        <v>14</v>
      </c>
      <c r="H31" s="580"/>
      <c r="I31" s="669">
        <v>0.9</v>
      </c>
      <c r="J31" s="667">
        <v>0.99</v>
      </c>
      <c r="K31" s="612">
        <v>3216</v>
      </c>
      <c r="L31" s="668">
        <v>6432</v>
      </c>
      <c r="M31" s="612">
        <f t="shared" si="0"/>
        <v>3</v>
      </c>
      <c r="N31" s="612">
        <v>4510</v>
      </c>
      <c r="O31" s="668">
        <f t="shared" si="1"/>
        <v>1922</v>
      </c>
      <c r="P31" s="612">
        <f t="shared" si="2"/>
        <v>-1294</v>
      </c>
      <c r="Q31" s="688">
        <f t="shared" si="3"/>
        <v>0.597636815920398</v>
      </c>
      <c r="R31" s="689">
        <v>325</v>
      </c>
      <c r="S31" s="682">
        <v>45</v>
      </c>
      <c r="T31" s="690" t="s">
        <v>614</v>
      </c>
      <c r="U31" s="627" t="s">
        <v>94</v>
      </c>
      <c r="V31" s="684" t="str">
        <f>HYPERLINK("[牧场甜心.xlsx]产品!B83",产品!$C$83)</f>
        <v>海洋黄金牛奶</v>
      </c>
      <c r="W31" s="684" t="str">
        <f>HYPERLINK("[牧场甜心.xlsx]产品!B84",产品!$C$84)</f>
        <v>梦幻特级骆驼奶</v>
      </c>
      <c r="X31" s="684" t="str">
        <f>HYPERLINK("[牧场甜心.xlsx]产品!B289",产品!$C$289)</f>
        <v>长生药</v>
      </c>
      <c r="Y31" s="696" t="s">
        <v>594</v>
      </c>
    </row>
    <row r="32" s="140" customFormat="1" spans="1:25">
      <c r="A32" s="650" t="s">
        <v>679</v>
      </c>
      <c r="B32" s="651" t="str">
        <f>HYPERLINK("[牧场甜心.xlsx]产品!B290",产品!$C$290)</f>
        <v>高级羊毛枕</v>
      </c>
      <c r="C32" s="652" t="s">
        <v>720</v>
      </c>
      <c r="D32" s="655" t="s">
        <v>282</v>
      </c>
      <c r="E32" s="585"/>
      <c r="F32" s="585"/>
      <c r="G32" s="585"/>
      <c r="H32" s="585" t="s">
        <v>14</v>
      </c>
      <c r="I32" s="669">
        <v>0.9</v>
      </c>
      <c r="J32" s="667">
        <v>0.99</v>
      </c>
      <c r="K32" s="612">
        <v>1555</v>
      </c>
      <c r="L32" s="668">
        <v>3110</v>
      </c>
      <c r="M32" s="612">
        <f t="shared" si="0"/>
        <v>3</v>
      </c>
      <c r="N32" s="612">
        <v>1220</v>
      </c>
      <c r="O32" s="668">
        <f t="shared" si="1"/>
        <v>1890</v>
      </c>
      <c r="P32" s="612">
        <f t="shared" si="2"/>
        <v>335</v>
      </c>
      <c r="Q32" s="685">
        <f t="shared" si="3"/>
        <v>1.21543408360129</v>
      </c>
      <c r="R32" s="686">
        <v>311</v>
      </c>
      <c r="S32" s="682">
        <v>27</v>
      </c>
      <c r="T32" s="687" t="s">
        <v>614</v>
      </c>
      <c r="U32" s="627" t="s">
        <v>91</v>
      </c>
      <c r="V32" s="684" t="str">
        <f>HYPERLINK("[牧场甜心.xlsx]产品!B273",产品!$C$273)</f>
        <v>高级伊什沃尔德羊毛</v>
      </c>
      <c r="W32" s="684" t="str">
        <f>HYPERLINK("[牧场甜心.xlsx]产品!B273",产品!$C$273)</f>
        <v>高级伊什沃尔德羊毛</v>
      </c>
      <c r="X32" s="684" t="str">
        <f>HYPERLINK("[牧场甜心.xlsx]产品!B280",产品!$C$280)</f>
        <v>魔物的毛皮</v>
      </c>
      <c r="Y32" s="695" t="s">
        <v>596</v>
      </c>
    </row>
    <row r="33" s="140" customFormat="1" spans="1:25">
      <c r="A33" s="653" t="s">
        <v>759</v>
      </c>
      <c r="B33" s="654" t="str">
        <f>HYPERLINK("[牧场甜心.xlsx]产品!B191",产品!$C$191)</f>
        <v>公主布丁</v>
      </c>
      <c r="C33" s="654" t="s">
        <v>980</v>
      </c>
      <c r="D33" s="655" t="s">
        <v>282</v>
      </c>
      <c r="E33" s="580" t="s">
        <v>28</v>
      </c>
      <c r="F33" s="580"/>
      <c r="G33" s="580" t="s">
        <v>14</v>
      </c>
      <c r="H33" s="580" t="s">
        <v>14</v>
      </c>
      <c r="I33" s="667">
        <v>0.99</v>
      </c>
      <c r="J33" s="667">
        <v>0.99</v>
      </c>
      <c r="K33" s="612">
        <v>2873</v>
      </c>
      <c r="L33" s="668">
        <v>5746</v>
      </c>
      <c r="M33" s="612">
        <f t="shared" si="0"/>
        <v>3</v>
      </c>
      <c r="N33" s="612">
        <v>3870</v>
      </c>
      <c r="O33" s="668">
        <f t="shared" si="1"/>
        <v>1876</v>
      </c>
      <c r="P33" s="612">
        <f t="shared" si="2"/>
        <v>-997</v>
      </c>
      <c r="Q33" s="688">
        <f t="shared" si="3"/>
        <v>0.652975983292725</v>
      </c>
      <c r="R33" s="689">
        <v>212</v>
      </c>
      <c r="S33" s="682">
        <v>27</v>
      </c>
      <c r="T33" s="690" t="s">
        <v>642</v>
      </c>
      <c r="U33" s="627" t="s">
        <v>105</v>
      </c>
      <c r="V33" s="684" t="str">
        <f>HYPERLINK("[牧场甜心.xlsx]产品!B83",产品!$C$83)</f>
        <v>海洋黄金牛奶</v>
      </c>
      <c r="W33" s="684" t="str">
        <f>HYPERLINK("[牧场甜心.xlsx]产品!B84",产品!$C$84)</f>
        <v>梦幻特级骆驼奶</v>
      </c>
      <c r="X33" s="684" t="str">
        <f>HYPERLINK("[牧场甜心.xlsx]产品!B85",产品!$C$85)</f>
        <v>海洋黄金蛋</v>
      </c>
      <c r="Y33" s="696" t="s">
        <v>985</v>
      </c>
    </row>
    <row r="34" s="140" customFormat="1" spans="1:25">
      <c r="A34" s="653" t="s">
        <v>718</v>
      </c>
      <c r="B34" s="654" t="str">
        <f>HYPERLINK("[牧场甜心.xlsx]产品!B195",产品!$C$195)</f>
        <v>奥佩冈特茶</v>
      </c>
      <c r="C34" s="654" t="s">
        <v>695</v>
      </c>
      <c r="D34" s="579" t="s">
        <v>285</v>
      </c>
      <c r="E34" s="580"/>
      <c r="F34" s="580"/>
      <c r="G34" s="580" t="s">
        <v>14</v>
      </c>
      <c r="H34" s="580"/>
      <c r="I34" s="667">
        <v>0.99</v>
      </c>
      <c r="J34" s="667">
        <v>0.99</v>
      </c>
      <c r="K34" s="612">
        <v>3024</v>
      </c>
      <c r="L34" s="668">
        <v>6048</v>
      </c>
      <c r="M34" s="612">
        <f t="shared" si="0"/>
        <v>3</v>
      </c>
      <c r="N34" s="612">
        <v>4318</v>
      </c>
      <c r="O34" s="668">
        <f t="shared" si="1"/>
        <v>1730</v>
      </c>
      <c r="P34" s="612">
        <f t="shared" si="2"/>
        <v>-1294</v>
      </c>
      <c r="Q34" s="688">
        <f t="shared" si="3"/>
        <v>0.572089947089947</v>
      </c>
      <c r="R34" s="689">
        <v>441</v>
      </c>
      <c r="S34" s="682">
        <v>49</v>
      </c>
      <c r="T34" s="690" t="s">
        <v>614</v>
      </c>
      <c r="U34" s="627" t="s">
        <v>115</v>
      </c>
      <c r="V34" s="684" t="str">
        <f>HYPERLINK("[牧场甜心.xlsx]产品!B284",产品!$C$284)</f>
        <v>奥佩冈特之花</v>
      </c>
      <c r="W34" s="684" t="str">
        <f>HYPERLINK("[牧场甜心.xlsx]产品!B185",产品!$C$185)</f>
        <v>太阳的奶茶</v>
      </c>
      <c r="X34" s="684" t="str">
        <f>HYPERLINK("[牧场甜心.xlsx]产品!B277",产品!$C$277)</f>
        <v>最后的蔬菜</v>
      </c>
      <c r="Y34" s="696" t="s">
        <v>689</v>
      </c>
    </row>
    <row r="35" s="140" customFormat="1" spans="1:25">
      <c r="A35" s="647" t="s">
        <v>786</v>
      </c>
      <c r="B35" s="648" t="str">
        <f>HYPERLINK("[牧场甜心.xlsx]产品!B101",产品!$C$101)</f>
        <v>女神的紧急</v>
      </c>
      <c r="C35" s="657" t="s">
        <v>960</v>
      </c>
      <c r="D35" s="579" t="s">
        <v>285</v>
      </c>
      <c r="E35" s="587"/>
      <c r="F35" s="587" t="s">
        <v>14</v>
      </c>
      <c r="G35" s="587"/>
      <c r="H35" s="587"/>
      <c r="I35" s="669">
        <v>0.8</v>
      </c>
      <c r="J35" s="667">
        <v>0.99</v>
      </c>
      <c r="K35" s="612">
        <v>3820</v>
      </c>
      <c r="L35" s="668">
        <v>7460</v>
      </c>
      <c r="M35" s="612">
        <f t="shared" si="0"/>
        <v>3</v>
      </c>
      <c r="N35" s="612">
        <v>5781</v>
      </c>
      <c r="O35" s="668">
        <f t="shared" si="1"/>
        <v>1679</v>
      </c>
      <c r="P35" s="612">
        <f t="shared" si="2"/>
        <v>-2141</v>
      </c>
      <c r="Q35" s="680">
        <f t="shared" si="3"/>
        <v>0.439528795811518</v>
      </c>
      <c r="R35" s="681">
        <v>582</v>
      </c>
      <c r="S35" s="682">
        <v>48</v>
      </c>
      <c r="T35" s="683" t="s">
        <v>642</v>
      </c>
      <c r="U35" s="627" t="s">
        <v>91</v>
      </c>
      <c r="V35" s="684" t="str">
        <f>HYPERLINK("[牧场甜心.xlsx]产品!B81",产品!$C$81)</f>
        <v>雷托雷托炒蛋</v>
      </c>
      <c r="W35" s="684" t="str">
        <f>HYPERLINK("[牧场甜心.xlsx]产品!B81",产品!$C$81)</f>
        <v>雷托雷托炒蛋</v>
      </c>
      <c r="X35" s="684" t="str">
        <f>HYPERLINK("[牧场甜心.xlsx]产品!B81",产品!$C$81)</f>
        <v>雷托雷托炒蛋</v>
      </c>
      <c r="Y35" s="694" t="s">
        <v>970</v>
      </c>
    </row>
    <row r="36" s="140" customFormat="1" spans="1:25">
      <c r="A36" s="647" t="s">
        <v>634</v>
      </c>
      <c r="B36" s="648" t="str">
        <f>HYPERLINK("[牧场甜心.xlsx]产品!B73",产品!$C$73)</f>
        <v>蜜莓面包</v>
      </c>
      <c r="C36" s="658" t="s">
        <v>986</v>
      </c>
      <c r="D36" s="579" t="s">
        <v>278</v>
      </c>
      <c r="E36" s="587" t="s">
        <v>14</v>
      </c>
      <c r="F36" s="587"/>
      <c r="G36" s="587"/>
      <c r="H36" s="587"/>
      <c r="I36" s="669">
        <v>0.8</v>
      </c>
      <c r="J36" s="667">
        <v>0.99</v>
      </c>
      <c r="K36" s="612">
        <v>1388</v>
      </c>
      <c r="L36" s="668">
        <v>2776</v>
      </c>
      <c r="M36" s="612">
        <f t="shared" si="0"/>
        <v>3</v>
      </c>
      <c r="N36" s="612">
        <v>1246</v>
      </c>
      <c r="O36" s="668">
        <f t="shared" si="1"/>
        <v>1530</v>
      </c>
      <c r="P36" s="612">
        <f t="shared" si="2"/>
        <v>142</v>
      </c>
      <c r="Q36" s="680">
        <f t="shared" si="3"/>
        <v>1.10230547550432</v>
      </c>
      <c r="R36" s="681">
        <v>149</v>
      </c>
      <c r="S36" s="682">
        <v>17</v>
      </c>
      <c r="T36" s="683" t="s">
        <v>817</v>
      </c>
      <c r="U36" s="627" t="s">
        <v>105</v>
      </c>
      <c r="V36" s="684" t="str">
        <f>HYPERLINK("[牧场甜心.xlsx]产品!B55",产品!$C$55)</f>
        <v>伊什沃尔德瑞士卷</v>
      </c>
      <c r="W36" s="684" t="str">
        <f>HYPERLINK("[牧场甜心.xlsx]产品!B268",产品!$C$268)</f>
        <v>雷托雷托果酱组合</v>
      </c>
      <c r="X36" s="684" t="str">
        <f>HYPERLINK("[牧场甜心.xlsx]产品!B159",产品!$C$159)</f>
        <v>天使之蜜</v>
      </c>
      <c r="Y36" s="694" t="s">
        <v>797</v>
      </c>
    </row>
    <row r="37" s="140" customFormat="1" spans="1:25">
      <c r="A37" s="653" t="s">
        <v>674</v>
      </c>
      <c r="B37" s="654" t="str">
        <f>HYPERLINK("[牧场甜心.xlsx]产品!B168",产品!$C$168)</f>
        <v>天使的甜甜圈</v>
      </c>
      <c r="C37" s="649" t="s">
        <v>996</v>
      </c>
      <c r="D37" s="655" t="s">
        <v>274</v>
      </c>
      <c r="E37" s="580"/>
      <c r="F37" s="580"/>
      <c r="G37" s="580"/>
      <c r="H37" s="580" t="s">
        <v>14</v>
      </c>
      <c r="I37" s="669">
        <v>0.9</v>
      </c>
      <c r="J37" s="667">
        <v>0.99</v>
      </c>
      <c r="K37" s="612">
        <v>1014</v>
      </c>
      <c r="L37" s="668">
        <v>2028</v>
      </c>
      <c r="M37" s="612">
        <f t="shared" si="0"/>
        <v>3</v>
      </c>
      <c r="N37" s="612">
        <v>572</v>
      </c>
      <c r="O37" s="668">
        <f t="shared" si="1"/>
        <v>1456</v>
      </c>
      <c r="P37" s="612">
        <f t="shared" si="2"/>
        <v>442</v>
      </c>
      <c r="Q37" s="688">
        <f t="shared" si="3"/>
        <v>1.43589743589744</v>
      </c>
      <c r="R37" s="689">
        <v>40</v>
      </c>
      <c r="S37" s="682">
        <v>11</v>
      </c>
      <c r="T37" s="690" t="s">
        <v>642</v>
      </c>
      <c r="U37" s="627" t="s">
        <v>109</v>
      </c>
      <c r="V37" s="684" t="str">
        <f>HYPERLINK("[牧场甜心.xlsx]产品!B253",产品!$C$253)</f>
        <v>王国特级面粉</v>
      </c>
      <c r="W37" s="684" t="str">
        <f>HYPERLINK("[牧场甜心.xlsx]产品!B63",产品!$C$63)</f>
        <v>极品山羊奶</v>
      </c>
      <c r="X37" s="684" t="str">
        <f>HYPERLINK("[牧场甜心.xlsx]产品!B54",产品!$C$54)</f>
        <v>大自然之恩惠鸡蛋</v>
      </c>
      <c r="Y37" s="696" t="s">
        <v>955</v>
      </c>
    </row>
    <row r="38" s="140" customFormat="1" spans="1:25">
      <c r="A38" s="653" t="s">
        <v>658</v>
      </c>
      <c r="B38" s="654" t="str">
        <f>HYPERLINK("[牧场甜心.xlsx]产品!B165",产品!$C$165)</f>
        <v>帕尔雪花茶的色彩</v>
      </c>
      <c r="C38" s="649" t="s">
        <v>965</v>
      </c>
      <c r="D38" s="655" t="s">
        <v>274</v>
      </c>
      <c r="E38" s="580" t="s">
        <v>7</v>
      </c>
      <c r="F38" s="580"/>
      <c r="G38" s="580"/>
      <c r="H38" s="580"/>
      <c r="I38" s="669">
        <v>0.8</v>
      </c>
      <c r="J38" s="667">
        <v>0.99</v>
      </c>
      <c r="K38" s="612">
        <v>1041</v>
      </c>
      <c r="L38" s="668">
        <v>2082</v>
      </c>
      <c r="M38" s="612">
        <f t="shared" si="0"/>
        <v>3</v>
      </c>
      <c r="N38" s="612">
        <v>664</v>
      </c>
      <c r="O38" s="668">
        <f t="shared" si="1"/>
        <v>1418</v>
      </c>
      <c r="P38" s="612">
        <f t="shared" si="2"/>
        <v>377</v>
      </c>
      <c r="Q38" s="688">
        <f t="shared" si="3"/>
        <v>1.36215177713737</v>
      </c>
      <c r="R38" s="689">
        <v>38</v>
      </c>
      <c r="S38" s="682">
        <v>13</v>
      </c>
      <c r="T38" s="690" t="s">
        <v>642</v>
      </c>
      <c r="U38" s="627" t="s">
        <v>94</v>
      </c>
      <c r="V38" s="684" t="str">
        <f>HYPERLINK("[牧场甜心.xlsx]产品!B255",产品!$C$255)</f>
        <v>盛开在霍尔特的花</v>
      </c>
      <c r="W38" s="684" t="str">
        <f>HYPERLINK("[牧场甜心.xlsx]产品!B264",产品!$C$264)</f>
        <v>伊什沃尔德高级茶叶</v>
      </c>
      <c r="X38" s="684" t="str">
        <f>HYPERLINK("[牧场甜心.xlsx]产品!B144",产品!$C$144)</f>
        <v>维他命果实</v>
      </c>
      <c r="Y38" s="696" t="s">
        <v>948</v>
      </c>
    </row>
    <row r="39" s="140" customFormat="1" spans="1:25">
      <c r="A39" s="650" t="s">
        <v>731</v>
      </c>
      <c r="B39" s="651" t="str">
        <f>HYPERLINK("[牧场甜心.xlsx]产品!B296",产品!$C$296)</f>
        <v>女神的香皂</v>
      </c>
      <c r="C39" s="652" t="s">
        <v>838</v>
      </c>
      <c r="D39" s="579" t="s">
        <v>285</v>
      </c>
      <c r="E39" s="585" t="s">
        <v>14</v>
      </c>
      <c r="F39" s="585"/>
      <c r="G39" s="585"/>
      <c r="H39" s="585" t="s">
        <v>14</v>
      </c>
      <c r="I39" s="667">
        <v>0.99</v>
      </c>
      <c r="J39" s="667">
        <v>0.99</v>
      </c>
      <c r="K39" s="612">
        <v>2888</v>
      </c>
      <c r="L39" s="668">
        <v>5776</v>
      </c>
      <c r="M39" s="612">
        <f t="shared" si="0"/>
        <v>3</v>
      </c>
      <c r="N39" s="612">
        <v>4395</v>
      </c>
      <c r="O39" s="668">
        <f t="shared" si="1"/>
        <v>1381</v>
      </c>
      <c r="P39" s="612">
        <f t="shared" si="2"/>
        <v>-1507</v>
      </c>
      <c r="Q39" s="685">
        <f t="shared" si="3"/>
        <v>0.478185595567867</v>
      </c>
      <c r="R39" s="686">
        <v>77</v>
      </c>
      <c r="S39" s="682">
        <v>42</v>
      </c>
      <c r="T39" s="687" t="s">
        <v>614</v>
      </c>
      <c r="U39" s="627" t="s">
        <v>105</v>
      </c>
      <c r="V39" s="684" t="str">
        <f>HYPERLINK("[牧场甜心.xlsx]产品!B285",产品!$C$285)</f>
        <v>公主香皂</v>
      </c>
      <c r="W39" s="684" t="str">
        <f>HYPERLINK("[牧场甜心.xlsx]产品!B285",产品!$C$285)</f>
        <v>公主香皂</v>
      </c>
      <c r="X39" s="684" t="str">
        <f>HYPERLINK("[牧场甜心.xlsx]产品!B84",产品!$C$84)</f>
        <v>梦幻特级骆驼奶</v>
      </c>
      <c r="Y39" s="695" t="s">
        <v>900</v>
      </c>
    </row>
    <row r="40" s="140" customFormat="1" spans="1:25">
      <c r="A40" s="653" t="s">
        <v>802</v>
      </c>
      <c r="B40" s="654" t="str">
        <f>HYPERLINK("[牧场甜心.xlsx]产品!B160",产品!$C$160)</f>
        <v>草莓蛋糕</v>
      </c>
      <c r="C40" s="654" t="s">
        <v>1009</v>
      </c>
      <c r="D40" s="579" t="s">
        <v>260</v>
      </c>
      <c r="E40" s="580"/>
      <c r="F40" s="580"/>
      <c r="G40" s="580"/>
      <c r="H40" s="580" t="s">
        <v>14</v>
      </c>
      <c r="I40" s="667">
        <v>0.99</v>
      </c>
      <c r="J40" s="667">
        <v>0.99</v>
      </c>
      <c r="K40" s="612">
        <v>810</v>
      </c>
      <c r="L40" s="668">
        <v>1620</v>
      </c>
      <c r="M40" s="612">
        <f t="shared" si="0"/>
        <v>3</v>
      </c>
      <c r="N40" s="612">
        <v>326</v>
      </c>
      <c r="O40" s="668">
        <f t="shared" si="1"/>
        <v>1294</v>
      </c>
      <c r="P40" s="612">
        <f t="shared" si="2"/>
        <v>484</v>
      </c>
      <c r="Q40" s="688">
        <f t="shared" si="3"/>
        <v>1.59753086419753</v>
      </c>
      <c r="R40" s="689">
        <v>22</v>
      </c>
      <c r="S40" s="682">
        <v>10</v>
      </c>
      <c r="T40" s="690" t="s">
        <v>794</v>
      </c>
      <c r="U40" s="627" t="s">
        <v>105</v>
      </c>
      <c r="V40" s="684" t="str">
        <f>HYPERLINK("[牧场甜心.xlsx]产品!B105",产品!$C$105)</f>
        <v>梅洛的野莓</v>
      </c>
      <c r="W40" s="684" t="str">
        <f>HYPERLINK("[牧场甜心.xlsx]产品!B253",产品!$C$253)</f>
        <v>王国特级面粉</v>
      </c>
      <c r="X40" s="684" t="str">
        <f>HYPERLINK("[牧场甜心.xlsx]产品!B54",产品!$C$54)</f>
        <v>大自然之恩惠鸡蛋</v>
      </c>
      <c r="Y40" s="696" t="s">
        <v>829</v>
      </c>
    </row>
    <row r="41" s="140" customFormat="1" spans="1:25">
      <c r="A41" s="653" t="s">
        <v>630</v>
      </c>
      <c r="B41" s="654" t="str">
        <f>HYPERLINK("[牧场甜心.xlsx]产品!B187",产品!$C$187)</f>
        <v>雷托雷托拉可莫圣代</v>
      </c>
      <c r="C41" s="654" t="s">
        <v>974</v>
      </c>
      <c r="D41" s="655" t="s">
        <v>282</v>
      </c>
      <c r="E41" s="580"/>
      <c r="F41" s="580" t="s">
        <v>7</v>
      </c>
      <c r="G41" s="580"/>
      <c r="H41" s="580" t="s">
        <v>28</v>
      </c>
      <c r="I41" s="669">
        <v>0.75</v>
      </c>
      <c r="J41" s="667">
        <v>0.99</v>
      </c>
      <c r="K41" s="612">
        <v>2327</v>
      </c>
      <c r="L41" s="668">
        <v>4654</v>
      </c>
      <c r="M41" s="612">
        <f t="shared" si="0"/>
        <v>3</v>
      </c>
      <c r="N41" s="612">
        <v>3515</v>
      </c>
      <c r="O41" s="668">
        <f t="shared" si="1"/>
        <v>1139</v>
      </c>
      <c r="P41" s="612">
        <f t="shared" si="2"/>
        <v>-1188</v>
      </c>
      <c r="Q41" s="688">
        <f t="shared" si="3"/>
        <v>0.489471422432316</v>
      </c>
      <c r="R41" s="689">
        <v>230</v>
      </c>
      <c r="S41" s="682">
        <v>25</v>
      </c>
      <c r="T41" s="690" t="s">
        <v>642</v>
      </c>
      <c r="U41" s="627" t="s">
        <v>102</v>
      </c>
      <c r="V41" s="684" t="str">
        <f>HYPERLINK("[牧场甜心.xlsx]产品!B167",产品!$C$167)</f>
        <v>王国水果圣代</v>
      </c>
      <c r="W41" s="684" t="str">
        <f>HYPERLINK("[牧场甜心.xlsx]产品!B180",产品!$C$180)</f>
        <v>恋爱的哈密瓜蛋糕</v>
      </c>
      <c r="X41" s="684" t="str">
        <f>HYPERLINK("[牧场甜心.xlsx]产品!B284",产品!$C$284)</f>
        <v>奥佩冈特之花</v>
      </c>
      <c r="Y41" s="696" t="s">
        <v>988</v>
      </c>
    </row>
    <row r="42" s="140" customFormat="1" spans="1:25">
      <c r="A42" s="653" t="s">
        <v>630</v>
      </c>
      <c r="B42" s="654" t="str">
        <f>HYPERLINK("[牧场甜心.xlsx]产品!B167",产品!$C$167)</f>
        <v>王国水果圣代</v>
      </c>
      <c r="C42" s="649" t="s">
        <v>988</v>
      </c>
      <c r="D42" s="655" t="s">
        <v>274</v>
      </c>
      <c r="E42" s="580"/>
      <c r="F42" s="580" t="s">
        <v>14</v>
      </c>
      <c r="G42" s="580"/>
      <c r="H42" s="580"/>
      <c r="I42" s="667">
        <v>0.99</v>
      </c>
      <c r="J42" s="667">
        <v>0.99</v>
      </c>
      <c r="K42" s="612">
        <v>844</v>
      </c>
      <c r="L42" s="668">
        <v>1688</v>
      </c>
      <c r="M42" s="612">
        <f t="shared" si="0"/>
        <v>3</v>
      </c>
      <c r="N42" s="612">
        <v>693</v>
      </c>
      <c r="O42" s="668">
        <f t="shared" si="1"/>
        <v>995</v>
      </c>
      <c r="P42" s="612">
        <f t="shared" si="2"/>
        <v>151</v>
      </c>
      <c r="Q42" s="688">
        <f t="shared" si="3"/>
        <v>1.17890995260664</v>
      </c>
      <c r="R42" s="689">
        <v>44</v>
      </c>
      <c r="S42" s="682">
        <v>15</v>
      </c>
      <c r="T42" s="690" t="s">
        <v>642</v>
      </c>
      <c r="U42" s="627"/>
      <c r="V42" s="684" t="str">
        <f>HYPERLINK("[牧场甜心.xlsx]产品!B147",产品!$C$147)</f>
        <v>蓝色午后圣代</v>
      </c>
      <c r="W42" s="684" t="str">
        <f>HYPERLINK("[牧场甜心.xlsx]产品!B153",产品!$C$153)</f>
        <v>王国蜜瓜</v>
      </c>
      <c r="X42" s="684" t="str">
        <f>HYPERLINK("[牧场甜心.xlsx]产品!B159",产品!$C$159)</f>
        <v>天使之蜜</v>
      </c>
      <c r="Y42" s="696" t="s">
        <v>934</v>
      </c>
    </row>
    <row r="43" s="140" customFormat="1" spans="1:25">
      <c r="A43" s="653" t="s">
        <v>718</v>
      </c>
      <c r="B43" s="654" t="str">
        <f>HYPERLINK("[牧场甜心.xlsx]产品!B175",产品!$C$175)</f>
        <v>芳香舒心茶</v>
      </c>
      <c r="C43" s="649" t="s">
        <v>815</v>
      </c>
      <c r="D43" s="579" t="s">
        <v>278</v>
      </c>
      <c r="E43" s="580" t="s">
        <v>14</v>
      </c>
      <c r="F43" s="580"/>
      <c r="G43" s="580" t="s">
        <v>14</v>
      </c>
      <c r="H43" s="580"/>
      <c r="I43" s="667">
        <v>0.99</v>
      </c>
      <c r="J43" s="667">
        <v>0.99</v>
      </c>
      <c r="K43" s="612">
        <v>1300</v>
      </c>
      <c r="L43" s="668">
        <v>2600</v>
      </c>
      <c r="M43" s="612">
        <f t="shared" si="0"/>
        <v>3</v>
      </c>
      <c r="N43" s="612">
        <v>1630</v>
      </c>
      <c r="O43" s="668">
        <f t="shared" si="1"/>
        <v>970</v>
      </c>
      <c r="P43" s="612">
        <f t="shared" si="2"/>
        <v>-330</v>
      </c>
      <c r="Q43" s="688">
        <f t="shared" si="3"/>
        <v>0.746153846153846</v>
      </c>
      <c r="R43" s="689">
        <v>109</v>
      </c>
      <c r="S43" s="682">
        <v>15</v>
      </c>
      <c r="T43" s="690" t="s">
        <v>614</v>
      </c>
      <c r="U43" s="627" t="s">
        <v>87</v>
      </c>
      <c r="V43" s="684" t="str">
        <f>HYPERLINK("[牧场甜心.xlsx]产品!B165",产品!$C$165)</f>
        <v>帕尔雪花茶的色彩</v>
      </c>
      <c r="W43" s="684" t="str">
        <f>HYPERLINK("[牧场甜心.xlsx]产品!B264",产品!$C$264)</f>
        <v>伊什沃尔德高级茶叶</v>
      </c>
      <c r="X43" s="684" t="str">
        <f>HYPERLINK("[牧场甜心.xlsx]产品!B250",产品!$C$250)</f>
        <v>维他命草药润喉糖</v>
      </c>
      <c r="Y43" s="696" t="s">
        <v>993</v>
      </c>
    </row>
    <row r="44" s="140" customFormat="1" spans="1:25">
      <c r="A44" s="653" t="s">
        <v>697</v>
      </c>
      <c r="B44" s="654" t="str">
        <f>HYPERLINK("[牧场甜心.xlsx]产品!B199",产品!$C$199)</f>
        <v>圣女的冰激凌</v>
      </c>
      <c r="C44" s="654" t="s">
        <v>957</v>
      </c>
      <c r="D44" s="579" t="s">
        <v>285</v>
      </c>
      <c r="E44" s="580"/>
      <c r="F44" s="580" t="s">
        <v>14</v>
      </c>
      <c r="G44" s="580"/>
      <c r="H44" s="580"/>
      <c r="I44" s="667">
        <v>0.99</v>
      </c>
      <c r="J44" s="667">
        <v>0.99</v>
      </c>
      <c r="K44" s="612">
        <v>3383</v>
      </c>
      <c r="L44" s="668">
        <v>6766</v>
      </c>
      <c r="M44" s="612">
        <f t="shared" si="0"/>
        <v>3</v>
      </c>
      <c r="N44" s="612">
        <v>5798</v>
      </c>
      <c r="O44" s="668">
        <f t="shared" si="1"/>
        <v>968</v>
      </c>
      <c r="P44" s="612">
        <f t="shared" si="2"/>
        <v>-2415</v>
      </c>
      <c r="Q44" s="688">
        <f t="shared" si="3"/>
        <v>0.286136565178835</v>
      </c>
      <c r="R44" s="689">
        <v>441</v>
      </c>
      <c r="S44" s="682">
        <v>45</v>
      </c>
      <c r="T44" s="690" t="s">
        <v>642</v>
      </c>
      <c r="U44" s="627"/>
      <c r="V44" s="684" t="str">
        <f>HYPERLINK("[牧场甜心.xlsx]产品!B189",产品!$C$189)</f>
        <v>公主冰激凌</v>
      </c>
      <c r="W44" s="684" t="str">
        <f>HYPERLINK("[牧场甜心.xlsx]产品!B189",产品!$C$189)</f>
        <v>公主冰激凌</v>
      </c>
      <c r="X44" s="684" t="str">
        <f>HYPERLINK("[牧场甜心.xlsx]产品!B274",产品!$C$274)</f>
        <v>雷托雷托牧场的油</v>
      </c>
      <c r="Y44" s="696" t="s">
        <v>958</v>
      </c>
    </row>
    <row r="45" s="140" customFormat="1" spans="1:25">
      <c r="A45" s="650" t="s">
        <v>718</v>
      </c>
      <c r="B45" s="651" t="str">
        <f>HYPERLINK("[牧场甜心.xlsx]产品!B275",产品!$C$275)</f>
        <v>阿尔弗雷德香精油</v>
      </c>
      <c r="C45" s="649" t="s">
        <v>735</v>
      </c>
      <c r="D45" s="579" t="s">
        <v>278</v>
      </c>
      <c r="E45" s="585" t="s">
        <v>14</v>
      </c>
      <c r="F45" s="585"/>
      <c r="G45" s="585" t="s">
        <v>14</v>
      </c>
      <c r="H45" s="585"/>
      <c r="I45" s="669">
        <v>0.85</v>
      </c>
      <c r="J45" s="667">
        <v>0.99</v>
      </c>
      <c r="K45" s="612">
        <v>908</v>
      </c>
      <c r="L45" s="668">
        <v>1816</v>
      </c>
      <c r="M45" s="612">
        <f t="shared" si="0"/>
        <v>3</v>
      </c>
      <c r="N45" s="612">
        <v>849</v>
      </c>
      <c r="O45" s="668">
        <f t="shared" si="1"/>
        <v>967</v>
      </c>
      <c r="P45" s="612">
        <f t="shared" si="2"/>
        <v>59</v>
      </c>
      <c r="Q45" s="685">
        <f t="shared" si="3"/>
        <v>1.06497797356828</v>
      </c>
      <c r="R45" s="686">
        <v>136</v>
      </c>
      <c r="S45" s="682">
        <v>17</v>
      </c>
      <c r="T45" s="687" t="s">
        <v>614</v>
      </c>
      <c r="U45" s="627" t="s">
        <v>94</v>
      </c>
      <c r="V45" s="684" t="str">
        <f>HYPERLINK("[牧场甜心.xlsx]产品!B263",产品!$C$263)</f>
        <v>阿尔弗雷德树木</v>
      </c>
      <c r="W45" s="684" t="str">
        <f>HYPERLINK("[牧场甜心.xlsx]产品!B263",产品!$C$263)</f>
        <v>阿尔弗雷德树木</v>
      </c>
      <c r="X45" s="684" t="str">
        <f>HYPERLINK("[牧场甜心.xlsx]产品!B263",产品!$C$263)</f>
        <v>阿尔弗雷德树木</v>
      </c>
      <c r="Y45" s="695" t="s">
        <v>733</v>
      </c>
    </row>
    <row r="46" s="140" customFormat="1" spans="1:25">
      <c r="A46" s="647" t="s">
        <v>661</v>
      </c>
      <c r="B46" s="648" t="str">
        <f>HYPERLINK("[牧场甜心.xlsx]产品!B49",产品!$C$49)</f>
        <v>伊什沃尔德煎蛋饼</v>
      </c>
      <c r="C46" s="657" t="s">
        <v>688</v>
      </c>
      <c r="D46" s="655" t="s">
        <v>253</v>
      </c>
      <c r="E46" s="587"/>
      <c r="F46" s="587"/>
      <c r="G46" s="587"/>
      <c r="H46" s="587"/>
      <c r="I46" s="667">
        <v>0.99</v>
      </c>
      <c r="J46" s="667">
        <v>0.99</v>
      </c>
      <c r="K46" s="612">
        <v>505</v>
      </c>
      <c r="L46" s="668">
        <v>1010</v>
      </c>
      <c r="M46" s="612">
        <f t="shared" si="0"/>
        <v>3</v>
      </c>
      <c r="N46" s="612">
        <v>47</v>
      </c>
      <c r="O46" s="668">
        <f t="shared" si="1"/>
        <v>963</v>
      </c>
      <c r="P46" s="612">
        <f t="shared" si="2"/>
        <v>458</v>
      </c>
      <c r="Q46" s="680">
        <f t="shared" si="3"/>
        <v>1.90693069306931</v>
      </c>
      <c r="R46" s="681">
        <v>25</v>
      </c>
      <c r="S46" s="682">
        <v>7</v>
      </c>
      <c r="T46" s="683" t="s">
        <v>794</v>
      </c>
      <c r="U46" s="579"/>
      <c r="V46" s="684" t="str">
        <f>HYPERLINK("[牧场甜心.xlsx]产品!B34",产品!$C$34)</f>
        <v>海洋王国的健康蛋</v>
      </c>
      <c r="W46" s="684" t="str">
        <f>HYPERLINK("[牧场甜心.xlsx]产品!B33",产品!$C$33)</f>
        <v>海洋王国的健康奶</v>
      </c>
      <c r="X46" s="684" t="str">
        <f>HYPERLINK("[牧场甜心.xlsx]产品!B207",产品!$C$207)</f>
        <v>海洋菜园的当季蔬菜</v>
      </c>
      <c r="Y46" s="694" t="s">
        <v>429</v>
      </c>
    </row>
    <row r="47" s="140" customFormat="1" spans="1:25">
      <c r="A47" s="650" t="s">
        <v>658</v>
      </c>
      <c r="B47" s="651" t="str">
        <f>HYPERLINK("[牧场甜心.xlsx]产品!B265",产品!$C$265)</f>
        <v>高级马油护手霜</v>
      </c>
      <c r="C47" s="649" t="s">
        <v>850</v>
      </c>
      <c r="D47" s="655" t="s">
        <v>274</v>
      </c>
      <c r="E47" s="585"/>
      <c r="F47" s="585"/>
      <c r="G47" s="585"/>
      <c r="H47" s="585" t="s">
        <v>14</v>
      </c>
      <c r="I47" s="669">
        <v>0.9</v>
      </c>
      <c r="J47" s="667">
        <v>0.99</v>
      </c>
      <c r="K47" s="612">
        <v>568</v>
      </c>
      <c r="L47" s="668">
        <v>1136</v>
      </c>
      <c r="M47" s="612">
        <f t="shared" si="0"/>
        <v>3</v>
      </c>
      <c r="N47" s="612">
        <v>174</v>
      </c>
      <c r="O47" s="668">
        <f t="shared" si="1"/>
        <v>962</v>
      </c>
      <c r="P47" s="612">
        <f t="shared" si="2"/>
        <v>394</v>
      </c>
      <c r="Q47" s="685">
        <f t="shared" si="3"/>
        <v>1.69366197183099</v>
      </c>
      <c r="R47" s="686">
        <v>58</v>
      </c>
      <c r="S47" s="682">
        <v>13</v>
      </c>
      <c r="T47" s="687" t="s">
        <v>614</v>
      </c>
      <c r="U47" s="627" t="s">
        <v>115</v>
      </c>
      <c r="V47" s="684" t="str">
        <f>HYPERLINK("[牧场甜心.xlsx]产品!B234",产品!$C$234)</f>
        <v>马油香草霜</v>
      </c>
      <c r="W47" s="684" t="str">
        <f>HYPERLINK("[牧场甜心.xlsx]产品!B254",产品!$C$254)</f>
        <v>高级马油</v>
      </c>
      <c r="X47" s="684" t="str">
        <f>HYPERLINK("[牧场甜心.xlsx]产品!B242",产品!$C$242)</f>
        <v>王国精油</v>
      </c>
      <c r="Y47" s="695" t="s">
        <v>628</v>
      </c>
    </row>
    <row r="48" s="140" customFormat="1" spans="1:25">
      <c r="A48" s="653" t="s">
        <v>661</v>
      </c>
      <c r="B48" s="654" t="str">
        <f>HYPERLINK("[牧场甜心.xlsx]产品!B169",产品!$C$169)</f>
        <v>雷托雷托牧场的礼物</v>
      </c>
      <c r="C48" s="649" t="s">
        <v>962</v>
      </c>
      <c r="D48" s="655" t="s">
        <v>274</v>
      </c>
      <c r="E48" s="580"/>
      <c r="F48" s="580" t="s">
        <v>7</v>
      </c>
      <c r="G48" s="580"/>
      <c r="H48" s="580" t="s">
        <v>28</v>
      </c>
      <c r="I48" s="669">
        <v>0.85</v>
      </c>
      <c r="J48" s="667">
        <v>0.99</v>
      </c>
      <c r="K48" s="612">
        <v>789</v>
      </c>
      <c r="L48" s="668">
        <v>1578</v>
      </c>
      <c r="M48" s="612">
        <f t="shared" si="0"/>
        <v>3</v>
      </c>
      <c r="N48" s="612">
        <v>630</v>
      </c>
      <c r="O48" s="668">
        <f t="shared" si="1"/>
        <v>948</v>
      </c>
      <c r="P48" s="612">
        <f t="shared" si="2"/>
        <v>159</v>
      </c>
      <c r="Q48" s="688">
        <f t="shared" si="3"/>
        <v>1.20152091254753</v>
      </c>
      <c r="R48" s="689">
        <v>40</v>
      </c>
      <c r="S48" s="682">
        <v>15</v>
      </c>
      <c r="T48" s="690" t="s">
        <v>642</v>
      </c>
      <c r="U48" s="627" t="s">
        <v>91</v>
      </c>
      <c r="V48" s="684" t="str">
        <f>HYPERLINK("[牧场甜心.xlsx]产品!B63",产品!$C$63)</f>
        <v>极品山羊奶</v>
      </c>
      <c r="W48" s="684" t="str">
        <f>HYPERLINK("[牧场甜心.xlsx]产品!B64",产品!$C$64)</f>
        <v>极品骆驼奶</v>
      </c>
      <c r="X48" s="684" t="str">
        <f>HYPERLINK("[牧场甜心.xlsx]产品!B54",产品!$C$54)</f>
        <v>大自然之恩惠鸡蛋</v>
      </c>
      <c r="Y48" s="696" t="s">
        <v>938</v>
      </c>
    </row>
    <row r="49" s="140" customFormat="1" spans="1:25">
      <c r="A49" s="653" t="s">
        <v>620</v>
      </c>
      <c r="B49" s="654" t="str">
        <f>HYPERLINK("[牧场甜心.xlsx]产品!B184",产品!$C$184)</f>
        <v>蜜花年轮蛋糕</v>
      </c>
      <c r="C49" s="654" t="s">
        <v>848</v>
      </c>
      <c r="D49" s="655" t="s">
        <v>282</v>
      </c>
      <c r="E49" s="580" t="s">
        <v>14</v>
      </c>
      <c r="F49" s="580"/>
      <c r="G49" s="580"/>
      <c r="H49" s="580"/>
      <c r="I49" s="669">
        <v>0.85</v>
      </c>
      <c r="J49" s="667">
        <v>0.99</v>
      </c>
      <c r="K49" s="612">
        <v>2448</v>
      </c>
      <c r="L49" s="668">
        <v>4896</v>
      </c>
      <c r="M49" s="612">
        <f t="shared" si="0"/>
        <v>3</v>
      </c>
      <c r="N49" s="612">
        <v>3958</v>
      </c>
      <c r="O49" s="668">
        <f t="shared" si="1"/>
        <v>938</v>
      </c>
      <c r="P49" s="612">
        <f t="shared" si="2"/>
        <v>-1510</v>
      </c>
      <c r="Q49" s="688">
        <f t="shared" si="3"/>
        <v>0.383169934640523</v>
      </c>
      <c r="R49" s="689">
        <v>170</v>
      </c>
      <c r="S49" s="682">
        <v>21</v>
      </c>
      <c r="T49" s="690" t="s">
        <v>614</v>
      </c>
      <c r="U49" s="579" t="s">
        <v>91</v>
      </c>
      <c r="V49" s="684" t="str">
        <f>HYPERLINK("[牧场甜心.xlsx]产品!B83",产品!$C$83)</f>
        <v>海洋黄金牛奶</v>
      </c>
      <c r="W49" s="684" t="str">
        <f>HYPERLINK("[牧场甜心.xlsx]产品!B85",产品!$C$85)</f>
        <v>海洋黄金蛋</v>
      </c>
      <c r="X49" s="684" t="str">
        <f>HYPERLINK("[牧场甜心.xlsx]产品!B179",产品!$C$179)</f>
        <v>女神之蜜</v>
      </c>
      <c r="Y49" s="696" t="s">
        <v>966</v>
      </c>
    </row>
    <row r="50" s="140" customFormat="1" spans="1:25">
      <c r="A50" s="653" t="s">
        <v>679</v>
      </c>
      <c r="B50" s="654" t="str">
        <f>HYPERLINK("[牧场甜心.xlsx]产品!B170",产品!$C$170)</f>
        <v>王国芝士蛋糕</v>
      </c>
      <c r="C50" s="649" t="s">
        <v>975</v>
      </c>
      <c r="D50" s="655" t="s">
        <v>274</v>
      </c>
      <c r="E50" s="580" t="s">
        <v>14</v>
      </c>
      <c r="F50" s="580"/>
      <c r="G50" s="580"/>
      <c r="H50" s="580"/>
      <c r="I50" s="669">
        <v>0.8</v>
      </c>
      <c r="J50" s="667">
        <v>0.99</v>
      </c>
      <c r="K50" s="612">
        <v>763</v>
      </c>
      <c r="L50" s="668">
        <v>1526</v>
      </c>
      <c r="M50" s="612">
        <f t="shared" si="0"/>
        <v>3</v>
      </c>
      <c r="N50" s="612">
        <v>812</v>
      </c>
      <c r="O50" s="668">
        <f t="shared" si="1"/>
        <v>714</v>
      </c>
      <c r="P50" s="612">
        <f t="shared" si="2"/>
        <v>-49</v>
      </c>
      <c r="Q50" s="688">
        <f t="shared" si="3"/>
        <v>0.935779816513762</v>
      </c>
      <c r="R50" s="689">
        <v>39</v>
      </c>
      <c r="S50" s="682">
        <v>12</v>
      </c>
      <c r="T50" s="690" t="s">
        <v>642</v>
      </c>
      <c r="U50" s="627" t="s">
        <v>115</v>
      </c>
      <c r="V50" s="684" t="str">
        <f>HYPERLINK("[牧场甜心.xlsx]产品!B253",产品!$C$253)</f>
        <v>王国特级面粉</v>
      </c>
      <c r="W50" s="684" t="str">
        <f>HYPERLINK("[牧场甜心.xlsx]产品!B57",产品!$C$57)</f>
        <v>大自然的山羊芝士</v>
      </c>
      <c r="X50" s="684" t="str">
        <f>HYPERLINK("[牧场甜心.xlsx]产品!B54",产品!$C$54)</f>
        <v>大自然之恩惠鸡蛋</v>
      </c>
      <c r="Y50" s="696" t="s">
        <v>832</v>
      </c>
    </row>
    <row r="51" s="140" customFormat="1" spans="1:25">
      <c r="A51" s="650" t="s">
        <v>768</v>
      </c>
      <c r="B51" s="651" t="str">
        <f>HYPERLINK("[牧场甜心.xlsx]产品!B278",产品!$C$278)</f>
        <v>霍尔特香水</v>
      </c>
      <c r="C51" s="649" t="s">
        <v>728</v>
      </c>
      <c r="D51" s="579" t="s">
        <v>278</v>
      </c>
      <c r="E51" s="585"/>
      <c r="F51" s="585"/>
      <c r="G51" s="585" t="s">
        <v>7</v>
      </c>
      <c r="H51" s="585"/>
      <c r="I51" s="667">
        <v>0.99</v>
      </c>
      <c r="J51" s="667">
        <v>0.99</v>
      </c>
      <c r="K51" s="612">
        <v>947</v>
      </c>
      <c r="L51" s="668">
        <v>1894</v>
      </c>
      <c r="M51" s="612">
        <f t="shared" si="0"/>
        <v>3</v>
      </c>
      <c r="N51" s="612">
        <v>1213</v>
      </c>
      <c r="O51" s="668">
        <f t="shared" si="1"/>
        <v>681</v>
      </c>
      <c r="P51" s="612">
        <f t="shared" si="2"/>
        <v>-266</v>
      </c>
      <c r="Q51" s="685">
        <f t="shared" si="3"/>
        <v>0.719112988384372</v>
      </c>
      <c r="R51" s="686">
        <v>142</v>
      </c>
      <c r="S51" s="682">
        <v>19</v>
      </c>
      <c r="T51" s="687" t="s">
        <v>614</v>
      </c>
      <c r="U51" s="627" t="s">
        <v>109</v>
      </c>
      <c r="V51" s="684" t="str">
        <f>HYPERLINK("[牧场甜心.xlsx]产品!B255",产品!$C$255)</f>
        <v>盛开在霍尔特的花</v>
      </c>
      <c r="W51" s="684" t="str">
        <f>HYPERLINK("[牧场甜心.xlsx]产品!B269",产品!$C$269)</f>
        <v>霍尔特精油</v>
      </c>
      <c r="X51" s="684" t="str">
        <f>HYPERLINK("[牧场甜心.xlsx]产品!B269",产品!$C$269)</f>
        <v>霍尔特精油</v>
      </c>
      <c r="Y51" s="695" t="s">
        <v>692</v>
      </c>
    </row>
    <row r="52" s="140" customFormat="1" spans="1:25">
      <c r="A52" s="650" t="s">
        <v>661</v>
      </c>
      <c r="B52" s="651" t="str">
        <f>HYPERLINK("[牧场甜心.xlsx]产品!B269",产品!$C$269)</f>
        <v>霍尔特精油</v>
      </c>
      <c r="C52" s="649" t="s">
        <v>896</v>
      </c>
      <c r="D52" s="655" t="s">
        <v>274</v>
      </c>
      <c r="E52" s="585"/>
      <c r="F52" s="585"/>
      <c r="G52" s="585" t="s">
        <v>7</v>
      </c>
      <c r="H52" s="585"/>
      <c r="I52" s="667">
        <v>0.95</v>
      </c>
      <c r="J52" s="667">
        <v>0.99</v>
      </c>
      <c r="K52" s="612">
        <v>535</v>
      </c>
      <c r="L52" s="668">
        <v>1070</v>
      </c>
      <c r="M52" s="612">
        <f t="shared" si="0"/>
        <v>3</v>
      </c>
      <c r="N52" s="612">
        <v>429</v>
      </c>
      <c r="O52" s="668">
        <f t="shared" si="1"/>
        <v>641</v>
      </c>
      <c r="P52" s="612">
        <f t="shared" si="2"/>
        <v>106</v>
      </c>
      <c r="Q52" s="685">
        <f t="shared" si="3"/>
        <v>1.1981308411215</v>
      </c>
      <c r="R52" s="686">
        <v>62</v>
      </c>
      <c r="S52" s="682">
        <v>12</v>
      </c>
      <c r="T52" s="687" t="s">
        <v>614</v>
      </c>
      <c r="U52" s="627" t="s">
        <v>94</v>
      </c>
      <c r="V52" s="684" t="str">
        <f>HYPERLINK("[牧场甜心.xlsx]产品!B255",产品!$C$255)</f>
        <v>盛开在霍尔特的花</v>
      </c>
      <c r="W52" s="684" t="str">
        <f>HYPERLINK("[牧场甜心.xlsx]产品!B255",产品!$C$255)</f>
        <v>盛开在霍尔特的花</v>
      </c>
      <c r="X52" s="684" t="str">
        <f>HYPERLINK("[牧场甜心.xlsx]产品!B255",产品!$C$255)</f>
        <v>盛开在霍尔特的花</v>
      </c>
      <c r="Y52" s="695" t="s">
        <v>895</v>
      </c>
    </row>
    <row r="53" s="140" customFormat="1" spans="1:25">
      <c r="A53" s="647" t="s">
        <v>731</v>
      </c>
      <c r="B53" s="648" t="str">
        <f>HYPERLINK("[牧场甜心.xlsx]产品!B96",产品!$C$96)</f>
        <v>黄金火锅</v>
      </c>
      <c r="C53" s="657" t="s">
        <v>956</v>
      </c>
      <c r="D53" s="579" t="s">
        <v>285</v>
      </c>
      <c r="E53" s="587"/>
      <c r="F53" s="587" t="s">
        <v>28</v>
      </c>
      <c r="G53" s="587"/>
      <c r="H53" s="587" t="s">
        <v>7</v>
      </c>
      <c r="I53" s="669">
        <v>0.85</v>
      </c>
      <c r="J53" s="667">
        <v>0.99</v>
      </c>
      <c r="K53" s="612">
        <v>3550</v>
      </c>
      <c r="L53" s="668">
        <v>7100</v>
      </c>
      <c r="M53" s="612">
        <f t="shared" si="0"/>
        <v>3</v>
      </c>
      <c r="N53" s="612">
        <v>6551</v>
      </c>
      <c r="O53" s="668">
        <f t="shared" si="1"/>
        <v>549</v>
      </c>
      <c r="P53" s="612">
        <f t="shared" si="2"/>
        <v>-3001</v>
      </c>
      <c r="Q53" s="680">
        <f t="shared" si="3"/>
        <v>0.154647887323944</v>
      </c>
      <c r="R53" s="681">
        <v>554</v>
      </c>
      <c r="S53" s="682">
        <v>49</v>
      </c>
      <c r="T53" s="683" t="s">
        <v>642</v>
      </c>
      <c r="U53" s="627" t="s">
        <v>109</v>
      </c>
      <c r="V53" s="684" t="str">
        <f>HYPERLINK("[牧场甜心.xlsx]产品!B78",产品!$C$78)</f>
        <v>极品骆驼芝士</v>
      </c>
      <c r="W53" s="684" t="str">
        <f>HYPERLINK("[牧场甜心.xlsx]产品!B86",产品!$C$86)</f>
        <v>海洋黄金芝士</v>
      </c>
      <c r="X53" s="684" t="str">
        <f>HYPERLINK("[牧场甜心.xlsx]产品!B88",产品!$C$88)</f>
        <v>虚幻的特级骆驼芝士</v>
      </c>
      <c r="Y53" s="694" t="s">
        <v>876</v>
      </c>
    </row>
    <row r="54" s="140" customFormat="1" spans="1:25">
      <c r="A54" s="653" t="s">
        <v>612</v>
      </c>
      <c r="B54" s="654" t="str">
        <f>HYPERLINK("[牧场甜心.xlsx]产品!B192",产品!$C$192)</f>
        <v>公主牛奶派</v>
      </c>
      <c r="C54" s="654" t="s">
        <v>849</v>
      </c>
      <c r="D54" s="655" t="s">
        <v>282</v>
      </c>
      <c r="E54" s="580" t="s">
        <v>14</v>
      </c>
      <c r="F54" s="580" t="s">
        <v>28</v>
      </c>
      <c r="G54" s="580"/>
      <c r="H54" s="580" t="s">
        <v>14</v>
      </c>
      <c r="I54" s="669">
        <v>0.8</v>
      </c>
      <c r="J54" s="667">
        <v>0.99</v>
      </c>
      <c r="K54" s="612">
        <v>1846</v>
      </c>
      <c r="L54" s="668">
        <v>3692</v>
      </c>
      <c r="M54" s="612">
        <f t="shared" si="0"/>
        <v>3</v>
      </c>
      <c r="N54" s="612">
        <v>3184</v>
      </c>
      <c r="O54" s="668">
        <f t="shared" si="1"/>
        <v>508</v>
      </c>
      <c r="P54" s="612">
        <f t="shared" si="2"/>
        <v>-1338</v>
      </c>
      <c r="Q54" s="688">
        <f t="shared" si="3"/>
        <v>0.275189599133261</v>
      </c>
      <c r="R54" s="689">
        <v>210</v>
      </c>
      <c r="S54" s="682">
        <v>28</v>
      </c>
      <c r="T54" s="690" t="s">
        <v>614</v>
      </c>
      <c r="U54" s="627" t="s">
        <v>112</v>
      </c>
      <c r="V54" s="684" t="str">
        <f>HYPERLINK("[牧场甜心.xlsx]产品!B84",产品!$C$84)</f>
        <v>梦幻特级骆驼奶</v>
      </c>
      <c r="W54" s="684" t="str">
        <f>HYPERLINK("[牧场甜心.xlsx]产品!B85",产品!$C$85)</f>
        <v>海洋黄金蛋</v>
      </c>
      <c r="X54" s="684" t="str">
        <f>HYPERLINK("[牧场甜心.xlsx]产品!B283",产品!$C$283)</f>
        <v>女神的宠爱小麦粉</v>
      </c>
      <c r="Y54" s="696" t="s">
        <v>789</v>
      </c>
    </row>
    <row r="55" s="140" customFormat="1" spans="1:25">
      <c r="A55" s="653" t="s">
        <v>736</v>
      </c>
      <c r="B55" s="654" t="str">
        <f>HYPERLINK("[牧场甜心.xlsx]产品!B157",产品!$C$157)</f>
        <v>酷炫巧克力圣代</v>
      </c>
      <c r="C55" s="654" t="s">
        <v>934</v>
      </c>
      <c r="D55" s="579" t="s">
        <v>260</v>
      </c>
      <c r="E55" s="580"/>
      <c r="F55" s="580" t="s">
        <v>7</v>
      </c>
      <c r="G55" s="580"/>
      <c r="H55" s="580"/>
      <c r="I55" s="669">
        <v>0.9</v>
      </c>
      <c r="J55" s="667">
        <v>0.99</v>
      </c>
      <c r="K55" s="612">
        <v>423</v>
      </c>
      <c r="L55" s="668">
        <v>846</v>
      </c>
      <c r="M55" s="612">
        <f t="shared" si="0"/>
        <v>3</v>
      </c>
      <c r="N55" s="612">
        <v>347</v>
      </c>
      <c r="O55" s="668">
        <f t="shared" si="1"/>
        <v>499</v>
      </c>
      <c r="P55" s="612">
        <f t="shared" si="2"/>
        <v>76</v>
      </c>
      <c r="Q55" s="688">
        <f t="shared" si="3"/>
        <v>1.17966903073286</v>
      </c>
      <c r="R55" s="689">
        <v>23</v>
      </c>
      <c r="S55" s="682">
        <v>8</v>
      </c>
      <c r="T55" s="690" t="s">
        <v>642</v>
      </c>
      <c r="U55" s="627" t="s">
        <v>105</v>
      </c>
      <c r="V55" s="684" t="str">
        <f>HYPERLINK("[牧场甜心.xlsx]产品!B147",产品!$C$147)</f>
        <v>蓝色午后圣代</v>
      </c>
      <c r="W55" s="684" t="str">
        <f>HYPERLINK("[牧场甜心.xlsx]产品!B112",产品!$C$112)</f>
        <v>巧克力</v>
      </c>
      <c r="X55" s="684" t="str">
        <f>HYPERLINK("[牧场甜心.xlsx]产品!B159",产品!$C$159)</f>
        <v>天使之蜜</v>
      </c>
      <c r="Y55" s="696" t="s">
        <v>743</v>
      </c>
    </row>
    <row r="56" s="140" customFormat="1" spans="1:25">
      <c r="A56" s="647" t="s">
        <v>759</v>
      </c>
      <c r="B56" s="648" t="str">
        <f>HYPERLINK("[牧场甜心.xlsx]产品!B51",产品!$C$51)</f>
        <v>芝士奶茶碗蒸</v>
      </c>
      <c r="C56" s="657" t="s">
        <v>914</v>
      </c>
      <c r="D56" s="655" t="s">
        <v>253</v>
      </c>
      <c r="E56" s="587"/>
      <c r="F56" s="587"/>
      <c r="G56" s="587"/>
      <c r="H56" s="587" t="s">
        <v>14</v>
      </c>
      <c r="I56" s="669">
        <v>0.85</v>
      </c>
      <c r="J56" s="667">
        <v>0.99</v>
      </c>
      <c r="K56" s="612">
        <v>304</v>
      </c>
      <c r="L56" s="668">
        <v>608</v>
      </c>
      <c r="M56" s="612">
        <f t="shared" si="0"/>
        <v>3</v>
      </c>
      <c r="N56" s="612">
        <v>147</v>
      </c>
      <c r="O56" s="668">
        <f t="shared" si="1"/>
        <v>461</v>
      </c>
      <c r="P56" s="612">
        <f t="shared" si="2"/>
        <v>157</v>
      </c>
      <c r="Q56" s="680">
        <f t="shared" si="3"/>
        <v>1.51644736842105</v>
      </c>
      <c r="R56" s="681">
        <v>20</v>
      </c>
      <c r="S56" s="682">
        <v>8</v>
      </c>
      <c r="T56" s="683" t="s">
        <v>642</v>
      </c>
      <c r="U56" s="627" t="s">
        <v>91</v>
      </c>
      <c r="V56" s="684" t="str">
        <f>HYPERLINK("[牧场甜心.xlsx]产品!B43",产品!$C$43)</f>
        <v>大自然的山羊奶</v>
      </c>
      <c r="W56" s="684" t="str">
        <f>HYPERLINK("[牧场甜心.xlsx]产品!B24",产品!$C$24)</f>
        <v>伊什沃尔德芝士</v>
      </c>
      <c r="X56" s="684" t="str">
        <f>HYPERLINK("[牧场甜心.xlsx]产品!B25",产品!$C$25)</f>
        <v>王国山羊芝士</v>
      </c>
      <c r="Y56" s="694" t="s">
        <v>871</v>
      </c>
    </row>
    <row r="57" s="140" customFormat="1" spans="1:25">
      <c r="A57" s="653" t="s">
        <v>679</v>
      </c>
      <c r="B57" s="654" t="str">
        <f>HYPERLINK("[牧场甜心.xlsx]产品!B150",产品!$C$150)</f>
        <v>王国泡芙</v>
      </c>
      <c r="C57" s="654" t="s">
        <v>671</v>
      </c>
      <c r="D57" s="655" t="s">
        <v>253</v>
      </c>
      <c r="E57" s="580"/>
      <c r="F57" s="580"/>
      <c r="G57" s="580" t="s">
        <v>14</v>
      </c>
      <c r="H57" s="580" t="s">
        <v>14</v>
      </c>
      <c r="I57" s="667">
        <v>0.99</v>
      </c>
      <c r="J57" s="667">
        <v>0.99</v>
      </c>
      <c r="K57" s="612">
        <v>252</v>
      </c>
      <c r="L57" s="668">
        <v>504</v>
      </c>
      <c r="M57" s="612">
        <f t="shared" si="0"/>
        <v>3</v>
      </c>
      <c r="N57" s="612">
        <v>47</v>
      </c>
      <c r="O57" s="668">
        <f t="shared" si="1"/>
        <v>457</v>
      </c>
      <c r="P57" s="612">
        <f t="shared" si="2"/>
        <v>205</v>
      </c>
      <c r="Q57" s="688">
        <f t="shared" si="3"/>
        <v>1.81349206349206</v>
      </c>
      <c r="R57" s="689">
        <v>21</v>
      </c>
      <c r="S57" s="682">
        <v>8</v>
      </c>
      <c r="T57" s="690" t="s">
        <v>642</v>
      </c>
      <c r="U57" s="627" t="s">
        <v>35</v>
      </c>
      <c r="V57" s="684" t="str">
        <f>HYPERLINK("[牧场甜心.xlsx]产品!B203",产品!$C$203)</f>
        <v>伊什沃尔德面粉</v>
      </c>
      <c r="W57" s="684" t="str">
        <f>HYPERLINK("[牧场甜心.xlsx]产品!B33",产品!$C$33)</f>
        <v>海洋王国的健康奶</v>
      </c>
      <c r="X57" s="684" t="str">
        <f>HYPERLINK("[牧场甜心.xlsx]产品!B34",产品!$C$34)</f>
        <v>海洋王国的健康蛋</v>
      </c>
      <c r="Y57" s="696" t="s">
        <v>991</v>
      </c>
    </row>
    <row r="58" s="140" customFormat="1" spans="1:25">
      <c r="A58" s="647" t="s">
        <v>759</v>
      </c>
      <c r="B58" s="648" t="str">
        <f>HYPERLINK("[牧场甜心.xlsx]产品!B71",产品!$C$71)</f>
        <v>王国水松钥匙奶汁烤菜</v>
      </c>
      <c r="C58" s="649" t="s">
        <v>933</v>
      </c>
      <c r="D58" s="655" t="s">
        <v>274</v>
      </c>
      <c r="E58" s="587"/>
      <c r="F58" s="587" t="s">
        <v>28</v>
      </c>
      <c r="G58" s="587"/>
      <c r="H58" s="587" t="s">
        <v>7</v>
      </c>
      <c r="I58" s="667">
        <v>0.99</v>
      </c>
      <c r="J58" s="667">
        <v>0.99</v>
      </c>
      <c r="K58" s="612">
        <v>528</v>
      </c>
      <c r="L58" s="668">
        <v>1056</v>
      </c>
      <c r="M58" s="612">
        <f t="shared" si="0"/>
        <v>3</v>
      </c>
      <c r="N58" s="612">
        <v>624</v>
      </c>
      <c r="O58" s="668">
        <f t="shared" si="1"/>
        <v>432</v>
      </c>
      <c r="P58" s="612">
        <f t="shared" si="2"/>
        <v>-96</v>
      </c>
      <c r="Q58" s="680">
        <f t="shared" si="3"/>
        <v>0.818181818181818</v>
      </c>
      <c r="R58" s="681">
        <v>44</v>
      </c>
      <c r="S58" s="682">
        <v>15</v>
      </c>
      <c r="T58" s="683" t="s">
        <v>817</v>
      </c>
      <c r="U58" s="627" t="s">
        <v>112</v>
      </c>
      <c r="V58" s="684" t="str">
        <f>HYPERLINK("[牧场甜心.xlsx]产品!B257",产品!$C$257)</f>
        <v>海洋菜园的万能蔬菜</v>
      </c>
      <c r="W58" s="684" t="str">
        <f>HYPERLINK("[牧场甜心.xlsx]产品!B46",产品!$C$46)</f>
        <v>伊什沃尔德黄油</v>
      </c>
      <c r="X58" s="684" t="str">
        <f>HYPERLINK("[牧场甜心.xlsx]产品!B274",产品!$C$274)</f>
        <v>雷托雷托牧场的油</v>
      </c>
      <c r="Y58" s="694" t="s">
        <v>511</v>
      </c>
    </row>
    <row r="59" s="140" customFormat="1" spans="1:25">
      <c r="A59" s="653" t="s">
        <v>787</v>
      </c>
      <c r="B59" s="654" t="str">
        <f>HYPERLINK("[牧场甜心.xlsx]产品!B162",产品!$C$162)</f>
        <v>王国圣诞面包</v>
      </c>
      <c r="C59" s="654" t="s">
        <v>833</v>
      </c>
      <c r="D59" s="579" t="s">
        <v>260</v>
      </c>
      <c r="E59" s="580" t="s">
        <v>28</v>
      </c>
      <c r="F59" s="580" t="s">
        <v>28</v>
      </c>
      <c r="G59" s="580" t="s">
        <v>28</v>
      </c>
      <c r="H59" s="580" t="s">
        <v>7</v>
      </c>
      <c r="I59" s="669">
        <v>0.6</v>
      </c>
      <c r="J59" s="667">
        <v>0.99</v>
      </c>
      <c r="K59" s="612">
        <v>294</v>
      </c>
      <c r="L59" s="668">
        <v>588</v>
      </c>
      <c r="M59" s="612">
        <f t="shared" si="0"/>
        <v>3</v>
      </c>
      <c r="N59" s="612">
        <v>205</v>
      </c>
      <c r="O59" s="668">
        <f t="shared" si="1"/>
        <v>383</v>
      </c>
      <c r="P59" s="612">
        <f t="shared" si="2"/>
        <v>89</v>
      </c>
      <c r="Q59" s="688">
        <f t="shared" si="3"/>
        <v>1.30272108843537</v>
      </c>
      <c r="R59" s="689">
        <v>25</v>
      </c>
      <c r="S59" s="682">
        <v>6</v>
      </c>
      <c r="T59" s="690" t="s">
        <v>614</v>
      </c>
      <c r="U59" s="627" t="s">
        <v>112</v>
      </c>
      <c r="V59" s="684" t="str">
        <f>HYPERLINK("[牧场甜心.xlsx]产品!B152",产品!$C$152)</f>
        <v>王国热松饼</v>
      </c>
      <c r="W59" s="684" t="str">
        <f>HYPERLINK("[牧场甜心.xlsx]产品!B112",产品!$C$112)</f>
        <v>巧克力</v>
      </c>
      <c r="X59" s="684" t="str">
        <f>HYPERLINK("[牧场甜心.xlsx]产品!B116",产品!$C$116)</f>
        <v>伊什浆果</v>
      </c>
      <c r="Y59" s="696" t="s">
        <v>940</v>
      </c>
    </row>
    <row r="60" s="140" customFormat="1" spans="1:25">
      <c r="A60" s="653" t="s">
        <v>634</v>
      </c>
      <c r="B60" s="654" t="str">
        <f>HYPERLINK("[牧场甜心.xlsx]产品!B153",产品!$C$153)</f>
        <v>王国蜜瓜</v>
      </c>
      <c r="C60" s="656" t="s">
        <v>739</v>
      </c>
      <c r="D60" s="579" t="s">
        <v>260</v>
      </c>
      <c r="E60" s="580"/>
      <c r="F60" s="580" t="s">
        <v>14</v>
      </c>
      <c r="G60" s="580"/>
      <c r="H60" s="580"/>
      <c r="I60" s="669">
        <v>0.8</v>
      </c>
      <c r="J60" s="667">
        <v>0.99</v>
      </c>
      <c r="K60" s="612">
        <v>350</v>
      </c>
      <c r="L60" s="668">
        <v>700</v>
      </c>
      <c r="M60" s="612">
        <f t="shared" si="0"/>
        <v>3</v>
      </c>
      <c r="N60" s="612">
        <v>350</v>
      </c>
      <c r="O60" s="668">
        <f t="shared" si="1"/>
        <v>350</v>
      </c>
      <c r="P60" s="612">
        <f t="shared" si="2"/>
        <v>0</v>
      </c>
      <c r="Q60" s="688">
        <f t="shared" si="3"/>
        <v>1</v>
      </c>
      <c r="R60" s="689">
        <v>27</v>
      </c>
      <c r="S60" s="682">
        <v>8</v>
      </c>
      <c r="T60" s="690" t="s">
        <v>642</v>
      </c>
      <c r="U60" s="579"/>
      <c r="V60" s="684" t="str">
        <f>HYPERLINK("[牧场甜心.xlsx]产品!B153",产品!$C$153)</f>
        <v>王国蜜瓜</v>
      </c>
      <c r="W60" s="684" t="s">
        <v>287</v>
      </c>
      <c r="X60" s="684" t="s">
        <v>287</v>
      </c>
      <c r="Y60" s="696" t="s">
        <v>888</v>
      </c>
    </row>
    <row r="61" s="140" customFormat="1" spans="1:25">
      <c r="A61" s="650" t="s">
        <v>787</v>
      </c>
      <c r="B61" s="651" t="str">
        <f>HYPERLINK("[牧场甜心.xlsx]产品!B262",产品!$C$262)</f>
        <v>爱娜温精油</v>
      </c>
      <c r="C61" s="652" t="s">
        <v>895</v>
      </c>
      <c r="D61" s="579" t="s">
        <v>260</v>
      </c>
      <c r="E61" s="585" t="s">
        <v>14</v>
      </c>
      <c r="F61" s="585" t="s">
        <v>14</v>
      </c>
      <c r="G61" s="585"/>
      <c r="H61" s="585"/>
      <c r="I61" s="669">
        <v>0.8</v>
      </c>
      <c r="J61" s="667">
        <v>0.99</v>
      </c>
      <c r="K61" s="612">
        <v>271</v>
      </c>
      <c r="L61" s="668">
        <v>542</v>
      </c>
      <c r="M61" s="612">
        <f t="shared" si="0"/>
        <v>3</v>
      </c>
      <c r="N61" s="612">
        <v>192</v>
      </c>
      <c r="O61" s="668">
        <f t="shared" si="1"/>
        <v>350</v>
      </c>
      <c r="P61" s="612">
        <f t="shared" si="2"/>
        <v>79</v>
      </c>
      <c r="Q61" s="685">
        <f t="shared" si="3"/>
        <v>1.29151291512915</v>
      </c>
      <c r="R61" s="686">
        <v>34</v>
      </c>
      <c r="S61" s="682">
        <v>9</v>
      </c>
      <c r="T61" s="687" t="s">
        <v>614</v>
      </c>
      <c r="U61" s="627" t="s">
        <v>94</v>
      </c>
      <c r="V61" s="684" t="str">
        <f>HYPERLINK("[牧场甜心.xlsx]产品!B243",产品!$C$243)</f>
        <v>爱娜温花</v>
      </c>
      <c r="W61" s="684" t="str">
        <f>HYPERLINK("[牧场甜心.xlsx]产品!B243",产品!$C$243)</f>
        <v>爱娜温花</v>
      </c>
      <c r="X61" s="684" t="str">
        <f>HYPERLINK("[牧场甜心.xlsx]产品!B243",产品!$C$243)</f>
        <v>爱娜温花</v>
      </c>
      <c r="Y61" s="695" t="s">
        <v>706</v>
      </c>
    </row>
    <row r="62" s="140" customFormat="1" spans="1:25">
      <c r="A62" s="647" t="s">
        <v>679</v>
      </c>
      <c r="B62" s="648" t="str">
        <f>HYPERLINK("[牧场甜心.xlsx]产品!B50",产品!$C$50)</f>
        <v>王国香草鸡蛋面包</v>
      </c>
      <c r="C62" s="657" t="s">
        <v>709</v>
      </c>
      <c r="D62" s="655" t="s">
        <v>253</v>
      </c>
      <c r="E62" s="587" t="s">
        <v>7</v>
      </c>
      <c r="F62" s="587"/>
      <c r="G62" s="587"/>
      <c r="H62" s="587"/>
      <c r="I62" s="669">
        <v>0.8</v>
      </c>
      <c r="J62" s="667">
        <v>0.99</v>
      </c>
      <c r="K62" s="612">
        <v>229</v>
      </c>
      <c r="L62" s="668">
        <v>458</v>
      </c>
      <c r="M62" s="612">
        <f t="shared" si="0"/>
        <v>3</v>
      </c>
      <c r="N62" s="612">
        <v>109</v>
      </c>
      <c r="O62" s="668">
        <f t="shared" si="1"/>
        <v>349</v>
      </c>
      <c r="P62" s="612">
        <f t="shared" si="2"/>
        <v>120</v>
      </c>
      <c r="Q62" s="680">
        <f t="shared" si="3"/>
        <v>1.52401746724891</v>
      </c>
      <c r="R62" s="681">
        <v>18</v>
      </c>
      <c r="S62" s="682">
        <v>8</v>
      </c>
      <c r="T62" s="683" t="s">
        <v>642</v>
      </c>
      <c r="U62" s="627" t="s">
        <v>112</v>
      </c>
      <c r="V62" s="684" t="str">
        <f>HYPERLINK("[牧场甜心.xlsx]产品!B33",产品!$C$33)</f>
        <v>海洋王国的健康奶</v>
      </c>
      <c r="W62" s="684" t="str">
        <f>HYPERLINK("[牧场甜心.xlsx]产品!B34",产品!$C$34)</f>
        <v>海洋王国的健康蛋</v>
      </c>
      <c r="X62" s="684" t="str">
        <f>HYPERLINK("[牧场甜心.xlsx]产品!B243",产品!$C$243)</f>
        <v>爱娜温花</v>
      </c>
      <c r="Y62" s="694" t="s">
        <v>705</v>
      </c>
    </row>
    <row r="63" s="140" customFormat="1" spans="1:25">
      <c r="A63" s="653" t="s">
        <v>768</v>
      </c>
      <c r="B63" s="654" t="str">
        <f>HYPERLINK("[牧场甜心.xlsx]产品!B158",产品!$C$158)</f>
        <v>伊什沃尔德红酒</v>
      </c>
      <c r="C63" s="654" t="s">
        <v>844</v>
      </c>
      <c r="D63" s="579" t="s">
        <v>260</v>
      </c>
      <c r="E63" s="580"/>
      <c r="F63" s="580"/>
      <c r="G63" s="580" t="s">
        <v>14</v>
      </c>
      <c r="H63" s="580" t="s">
        <v>14</v>
      </c>
      <c r="I63" s="667">
        <v>0.99</v>
      </c>
      <c r="J63" s="667">
        <v>0.99</v>
      </c>
      <c r="K63" s="612">
        <v>248</v>
      </c>
      <c r="L63" s="668">
        <v>496</v>
      </c>
      <c r="M63" s="612">
        <f t="shared" si="0"/>
        <v>3</v>
      </c>
      <c r="N63" s="612">
        <v>170</v>
      </c>
      <c r="O63" s="668">
        <f t="shared" si="1"/>
        <v>326</v>
      </c>
      <c r="P63" s="612">
        <f t="shared" si="2"/>
        <v>78</v>
      </c>
      <c r="Q63" s="688">
        <f t="shared" si="3"/>
        <v>1.31451612903226</v>
      </c>
      <c r="R63" s="689">
        <v>24</v>
      </c>
      <c r="S63" s="682">
        <v>7</v>
      </c>
      <c r="T63" s="690" t="s">
        <v>614</v>
      </c>
      <c r="U63" s="627" t="s">
        <v>112</v>
      </c>
      <c r="V63" s="684" t="str">
        <f>HYPERLINK("[牧场甜心.xlsx]产品!B106",产品!$C$106)</f>
        <v>梅洛的夜葡萄</v>
      </c>
      <c r="W63" s="684" t="str">
        <f>HYPERLINK("[牧场甜心.xlsx]产品!B143",产品!$C$143)</f>
        <v>梅洛水</v>
      </c>
      <c r="X63" s="684" t="str">
        <f>HYPERLINK("[牧场甜心.xlsx]产品!B143",产品!$C$143)</f>
        <v>梅洛水</v>
      </c>
      <c r="Y63" s="696" t="s">
        <v>842</v>
      </c>
    </row>
    <row r="64" s="140" customFormat="1" spans="1:25">
      <c r="A64" s="647" t="s">
        <v>658</v>
      </c>
      <c r="B64" s="648" t="str">
        <f>HYPERLINK("[牧场甜心.xlsx]产品!B45",产品!$C$45)</f>
        <v>雷托雷托健康芝士</v>
      </c>
      <c r="C64" s="657" t="s">
        <v>711</v>
      </c>
      <c r="D64" s="655" t="s">
        <v>253</v>
      </c>
      <c r="E64" s="587" t="s">
        <v>14</v>
      </c>
      <c r="F64" s="587"/>
      <c r="G64" s="587"/>
      <c r="H64" s="587"/>
      <c r="I64" s="667">
        <v>0.99</v>
      </c>
      <c r="J64" s="667">
        <v>0.99</v>
      </c>
      <c r="K64" s="612">
        <v>200</v>
      </c>
      <c r="L64" s="668">
        <v>400</v>
      </c>
      <c r="M64" s="617">
        <v>1</v>
      </c>
      <c r="N64" s="612">
        <v>75</v>
      </c>
      <c r="O64" s="668">
        <f t="shared" si="1"/>
        <v>325</v>
      </c>
      <c r="P64" s="612">
        <f t="shared" si="2"/>
        <v>125</v>
      </c>
      <c r="Q64" s="680">
        <f t="shared" si="3"/>
        <v>1.625</v>
      </c>
      <c r="R64" s="681">
        <v>23</v>
      </c>
      <c r="S64" s="682">
        <v>6</v>
      </c>
      <c r="T64" s="683" t="s">
        <v>817</v>
      </c>
      <c r="U64" s="627" t="s">
        <v>115</v>
      </c>
      <c r="V64" s="684" t="str">
        <f>HYPERLINK("[牧场甜心.xlsx]产品!B33",产品!$C$33)</f>
        <v>海洋王国的健康奶</v>
      </c>
      <c r="W64" s="684" t="str">
        <f>HYPERLINK("[牧场甜心.xlsx]产品!B33",产品!$C$33)</f>
        <v>海洋王国的健康奶</v>
      </c>
      <c r="X64" s="684" t="str">
        <f>HYPERLINK("[牧场甜心.xlsx]产品!B33",产品!$C$33)</f>
        <v>海洋王国的健康奶</v>
      </c>
      <c r="Y64" s="694" t="s">
        <v>425</v>
      </c>
    </row>
    <row r="65" s="140" customFormat="1" spans="1:25">
      <c r="A65" s="653" t="s">
        <v>620</v>
      </c>
      <c r="B65" s="654" t="str">
        <f>HYPERLINK("[牧场甜心.xlsx]产品!B164",产品!$C$164)</f>
        <v>维他命C</v>
      </c>
      <c r="C65" s="649" t="s">
        <v>921</v>
      </c>
      <c r="D65" s="655" t="s">
        <v>274</v>
      </c>
      <c r="E65" s="580"/>
      <c r="F65" s="580"/>
      <c r="G65" s="580" t="s">
        <v>14</v>
      </c>
      <c r="H65" s="580"/>
      <c r="I65" s="669">
        <v>0.9</v>
      </c>
      <c r="J65" s="667">
        <v>0.99</v>
      </c>
      <c r="K65" s="612">
        <v>624</v>
      </c>
      <c r="L65" s="668">
        <v>1284</v>
      </c>
      <c r="M65" s="612">
        <f t="shared" ref="M65:M112" si="4">COUNTIF(V65:X65,"*")</f>
        <v>3</v>
      </c>
      <c r="N65" s="612">
        <v>994</v>
      </c>
      <c r="O65" s="668">
        <f t="shared" si="1"/>
        <v>290</v>
      </c>
      <c r="P65" s="612">
        <f t="shared" si="2"/>
        <v>-334</v>
      </c>
      <c r="Q65" s="688">
        <f t="shared" si="3"/>
        <v>0.46474358974359</v>
      </c>
      <c r="R65" s="689">
        <v>43</v>
      </c>
      <c r="S65" s="682">
        <v>11</v>
      </c>
      <c r="T65" s="690" t="s">
        <v>614</v>
      </c>
      <c r="U65" s="579" t="s">
        <v>35</v>
      </c>
      <c r="V65" s="684" t="str">
        <f>HYPERLINK("[牧场甜心.xlsx]产品!B153",产品!$C$153)</f>
        <v>王国蜜瓜</v>
      </c>
      <c r="W65" s="684" t="str">
        <f>HYPERLINK("[牧场甜心.xlsx]产品!B154",产品!$C$154)</f>
        <v>维生素C</v>
      </c>
      <c r="X65" s="684" t="str">
        <f>HYPERLINK("[牧场甜心.xlsx]产品!B154",产品!$C$154)</f>
        <v>维生素C</v>
      </c>
      <c r="Y65" s="696" t="s">
        <v>750</v>
      </c>
    </row>
    <row r="66" s="140" customFormat="1" spans="1:25">
      <c r="A66" s="647" t="s">
        <v>612</v>
      </c>
      <c r="B66" s="648" t="str">
        <f>HYPERLINK("[牧场甜心.xlsx]产品!B52",产品!$C$52)</f>
        <v>朝一牧场定食・改</v>
      </c>
      <c r="C66" s="657" t="s">
        <v>892</v>
      </c>
      <c r="D66" s="655" t="s">
        <v>253</v>
      </c>
      <c r="E66" s="587" t="s">
        <v>14</v>
      </c>
      <c r="F66" s="587"/>
      <c r="G66" s="587"/>
      <c r="H66" s="587"/>
      <c r="I66" s="667">
        <v>0.95</v>
      </c>
      <c r="J66" s="667">
        <v>0.99</v>
      </c>
      <c r="K66" s="612">
        <v>222</v>
      </c>
      <c r="L66" s="668">
        <v>444</v>
      </c>
      <c r="M66" s="612">
        <f t="shared" si="4"/>
        <v>3</v>
      </c>
      <c r="N66" s="612">
        <v>180</v>
      </c>
      <c r="O66" s="668">
        <f t="shared" si="1"/>
        <v>264</v>
      </c>
      <c r="P66" s="612">
        <f t="shared" si="2"/>
        <v>42</v>
      </c>
      <c r="Q66" s="680">
        <f t="shared" si="3"/>
        <v>1.18918918918919</v>
      </c>
      <c r="R66" s="681">
        <v>22</v>
      </c>
      <c r="S66" s="682">
        <v>7</v>
      </c>
      <c r="T66" s="683" t="s">
        <v>642</v>
      </c>
      <c r="U66" s="627" t="s">
        <v>87</v>
      </c>
      <c r="V66" s="684" t="str">
        <f>HYPERLINK("[牧场甜心.xlsx]产品!B28",产品!$C$28)</f>
        <v>朝一牧场定食</v>
      </c>
      <c r="W66" s="684" t="str">
        <f>HYPERLINK("[牧场甜心.xlsx]产品!B40",产品!$C$40)</f>
        <v>鸡广场的半熟蛋卷</v>
      </c>
      <c r="X66" s="684" t="str">
        <f>HYPERLINK("[牧场甜心.xlsx]产品!B135",产品!$C$135)</f>
        <v>王国奶茶</v>
      </c>
      <c r="Y66" s="694" t="s">
        <v>890</v>
      </c>
    </row>
    <row r="67" s="140" customFormat="1" spans="1:25">
      <c r="A67" s="650" t="s">
        <v>645</v>
      </c>
      <c r="B67" s="651" t="str">
        <f>HYPERLINK("[牧场甜心.xlsx]产品!B246",产品!$C$246)</f>
        <v>马油鸡蛋香皂</v>
      </c>
      <c r="C67" s="652" t="s">
        <v>805</v>
      </c>
      <c r="D67" s="655" t="s">
        <v>253</v>
      </c>
      <c r="E67" s="585" t="s">
        <v>14</v>
      </c>
      <c r="F67" s="585"/>
      <c r="G67" s="585"/>
      <c r="H67" s="585"/>
      <c r="I67" s="669">
        <v>0.9</v>
      </c>
      <c r="J67" s="667">
        <v>0.99</v>
      </c>
      <c r="K67" s="612">
        <v>160</v>
      </c>
      <c r="L67" s="668">
        <v>320</v>
      </c>
      <c r="M67" s="612">
        <f t="shared" si="4"/>
        <v>3</v>
      </c>
      <c r="N67" s="612">
        <v>59</v>
      </c>
      <c r="O67" s="668">
        <f t="shared" ref="O67:O130" si="5">L67-N67</f>
        <v>261</v>
      </c>
      <c r="P67" s="612">
        <f t="shared" ref="P67:P130" si="6">O67-K67</f>
        <v>101</v>
      </c>
      <c r="Q67" s="685">
        <f t="shared" ref="Q67:Q130" si="7">O67/K67</f>
        <v>1.63125</v>
      </c>
      <c r="R67" s="686">
        <v>22</v>
      </c>
      <c r="S67" s="682">
        <v>7</v>
      </c>
      <c r="T67" s="687" t="s">
        <v>614</v>
      </c>
      <c r="U67" s="627" t="s">
        <v>102</v>
      </c>
      <c r="V67" s="684" t="str">
        <f>HYPERLINK("[牧场甜心.xlsx]产品!B235",产品!$C$235)</f>
        <v>马油香皂</v>
      </c>
      <c r="W67" s="684" t="str">
        <f>HYPERLINK("[牧场甜心.xlsx]产品!B14",产品!$C$14)</f>
        <v>伊什沃尔德鸡蛋</v>
      </c>
      <c r="X67" s="684" t="str">
        <f>HYPERLINK("[牧场甜心.xlsx]产品!B34",产品!$C$34)</f>
        <v>海洋王国的健康蛋</v>
      </c>
      <c r="Y67" s="695" t="s">
        <v>785</v>
      </c>
    </row>
    <row r="68" s="140" customFormat="1" spans="1:25">
      <c r="A68" s="650" t="s">
        <v>802</v>
      </c>
      <c r="B68" s="651" t="str">
        <f>HYPERLINK("[牧场甜心.xlsx]产品!B260",产品!$C$260)</f>
        <v>雷托雷托香皂</v>
      </c>
      <c r="C68" s="652" t="s">
        <v>906</v>
      </c>
      <c r="D68" s="579" t="s">
        <v>260</v>
      </c>
      <c r="E68" s="585"/>
      <c r="F68" s="585"/>
      <c r="G68" s="585"/>
      <c r="H68" s="585"/>
      <c r="I68" s="667">
        <v>0.99</v>
      </c>
      <c r="J68" s="667">
        <v>0.99</v>
      </c>
      <c r="K68" s="612">
        <v>336</v>
      </c>
      <c r="L68" s="668">
        <v>672</v>
      </c>
      <c r="M68" s="612">
        <f t="shared" si="4"/>
        <v>3</v>
      </c>
      <c r="N68" s="612">
        <v>421</v>
      </c>
      <c r="O68" s="668">
        <f t="shared" si="5"/>
        <v>251</v>
      </c>
      <c r="P68" s="612">
        <f t="shared" si="6"/>
        <v>-85</v>
      </c>
      <c r="Q68" s="685">
        <f t="shared" si="7"/>
        <v>0.74702380952381</v>
      </c>
      <c r="R68" s="686">
        <v>34</v>
      </c>
      <c r="S68" s="682">
        <v>10</v>
      </c>
      <c r="T68" s="687" t="s">
        <v>614</v>
      </c>
      <c r="U68" s="627" t="s">
        <v>105</v>
      </c>
      <c r="V68" s="684" t="str">
        <f>HYPERLINK("[牧场甜心.xlsx]产品!B245",产品!$C$245)</f>
        <v>马油牛奶香皂</v>
      </c>
      <c r="W68" s="684" t="str">
        <f>HYPERLINK("[牧场甜心.xlsx]产品!B53",产品!$C$53)</f>
        <v>大自然之恩惠牛奶</v>
      </c>
      <c r="X68" s="684" t="str">
        <f>HYPERLINK("[牧场甜心.xlsx]产品!B54",产品!$C$54)</f>
        <v>大自然之恩惠鸡蛋</v>
      </c>
      <c r="Y68" s="695" t="s">
        <v>804</v>
      </c>
    </row>
    <row r="69" s="140" customFormat="1" spans="1:25">
      <c r="A69" s="653" t="s">
        <v>759</v>
      </c>
      <c r="B69" s="654" t="str">
        <f>HYPERLINK("[牧场甜心.xlsx]产品!B151",产品!$C$151)</f>
        <v>王国山羊芝士布丁</v>
      </c>
      <c r="C69" s="654" t="s">
        <v>672</v>
      </c>
      <c r="D69" s="655" t="s">
        <v>253</v>
      </c>
      <c r="E69" s="580"/>
      <c r="F69" s="580" t="s">
        <v>14</v>
      </c>
      <c r="G69" s="580"/>
      <c r="H69" s="580"/>
      <c r="I69" s="669">
        <v>0.85</v>
      </c>
      <c r="J69" s="667">
        <v>0.99</v>
      </c>
      <c r="K69" s="612">
        <v>187</v>
      </c>
      <c r="L69" s="668">
        <v>374</v>
      </c>
      <c r="M69" s="612">
        <f t="shared" si="4"/>
        <v>3</v>
      </c>
      <c r="N69" s="612">
        <v>129</v>
      </c>
      <c r="O69" s="668">
        <f t="shared" si="5"/>
        <v>245</v>
      </c>
      <c r="P69" s="612">
        <f t="shared" si="6"/>
        <v>58</v>
      </c>
      <c r="Q69" s="688">
        <f t="shared" si="7"/>
        <v>1.31016042780749</v>
      </c>
      <c r="R69" s="689">
        <v>19</v>
      </c>
      <c r="S69" s="682">
        <v>5</v>
      </c>
      <c r="T69" s="690" t="s">
        <v>614</v>
      </c>
      <c r="U69" s="627" t="s">
        <v>102</v>
      </c>
      <c r="V69" s="684" t="str">
        <f>HYPERLINK("[牧场甜心.xlsx]产品!B141",产品!$C$141)</f>
        <v>王国烤布丁</v>
      </c>
      <c r="W69" s="684" t="str">
        <f>HYPERLINK("[牧场甜心.xlsx]产品!B25",产品!$C$25)</f>
        <v>王国山羊芝士</v>
      </c>
      <c r="X69" s="684" t="str">
        <f>HYPERLINK("[牧场甜心.xlsx]产品!B25",产品!$C$25)</f>
        <v>王国山羊芝士</v>
      </c>
      <c r="Y69" s="696" t="s">
        <v>475</v>
      </c>
    </row>
    <row r="70" s="140" customFormat="1" spans="1:25">
      <c r="A70" s="650" t="s">
        <v>658</v>
      </c>
      <c r="B70" s="651" t="str">
        <f>HYPERLINK("[牧场甜心.xlsx]产品!B245",产品!$C$245)</f>
        <v>马油牛奶香皂</v>
      </c>
      <c r="C70" s="652" t="s">
        <v>804</v>
      </c>
      <c r="D70" s="655" t="s">
        <v>253</v>
      </c>
      <c r="E70" s="585"/>
      <c r="F70" s="585"/>
      <c r="G70" s="585"/>
      <c r="H70" s="585" t="s">
        <v>14</v>
      </c>
      <c r="I70" s="667">
        <v>0.99</v>
      </c>
      <c r="J70" s="667">
        <v>0.99</v>
      </c>
      <c r="K70" s="612">
        <v>154</v>
      </c>
      <c r="L70" s="668">
        <v>308</v>
      </c>
      <c r="M70" s="612">
        <f t="shared" si="4"/>
        <v>3</v>
      </c>
      <c r="N70" s="612">
        <v>69</v>
      </c>
      <c r="O70" s="668">
        <f t="shared" si="5"/>
        <v>239</v>
      </c>
      <c r="P70" s="612">
        <f t="shared" si="6"/>
        <v>85</v>
      </c>
      <c r="Q70" s="685">
        <f t="shared" si="7"/>
        <v>1.55194805194805</v>
      </c>
      <c r="R70" s="686">
        <v>30</v>
      </c>
      <c r="S70" s="682">
        <v>7</v>
      </c>
      <c r="T70" s="687" t="s">
        <v>614</v>
      </c>
      <c r="U70" s="627" t="s">
        <v>91</v>
      </c>
      <c r="V70" s="684" t="str">
        <f>HYPERLINK("[牧场甜心.xlsx]产品!B235",产品!$C$235)</f>
        <v>马油香皂</v>
      </c>
      <c r="W70" s="684" t="str">
        <f>HYPERLINK("[牧场甜心.xlsx]产品!B23",产品!$C$23)</f>
        <v>王国山羊奶</v>
      </c>
      <c r="X70" s="684" t="str">
        <f>HYPERLINK("[牧场甜心.xlsx]产品!B33",产品!$C$33)</f>
        <v>海洋王国的健康奶</v>
      </c>
      <c r="Y70" s="695" t="s">
        <v>785</v>
      </c>
    </row>
    <row r="71" s="140" customFormat="1" spans="1:25">
      <c r="A71" s="653" t="s">
        <v>630</v>
      </c>
      <c r="B71" s="654" t="str">
        <f>HYPERLINK("[牧场甜心.xlsx]产品!B147",产品!$C$147)</f>
        <v>蓝色午后圣代</v>
      </c>
      <c r="C71" s="654" t="s">
        <v>743</v>
      </c>
      <c r="D71" s="655" t="s">
        <v>253</v>
      </c>
      <c r="E71" s="580"/>
      <c r="F71" s="580" t="s">
        <v>14</v>
      </c>
      <c r="G71" s="580"/>
      <c r="H71" s="580"/>
      <c r="I71" s="669">
        <v>0.9</v>
      </c>
      <c r="J71" s="667">
        <v>0.99</v>
      </c>
      <c r="K71" s="612">
        <v>160</v>
      </c>
      <c r="L71" s="668">
        <v>320</v>
      </c>
      <c r="M71" s="612">
        <f t="shared" si="4"/>
        <v>3</v>
      </c>
      <c r="N71" s="612">
        <v>100</v>
      </c>
      <c r="O71" s="668">
        <f t="shared" si="5"/>
        <v>220</v>
      </c>
      <c r="P71" s="612">
        <f t="shared" si="6"/>
        <v>60</v>
      </c>
      <c r="Q71" s="688">
        <f t="shared" si="7"/>
        <v>1.375</v>
      </c>
      <c r="R71" s="689">
        <v>14</v>
      </c>
      <c r="S71" s="682">
        <v>8</v>
      </c>
      <c r="T71" s="690" t="s">
        <v>614</v>
      </c>
      <c r="U71" s="627"/>
      <c r="V71" s="684" t="str">
        <f>HYPERLINK("[牧场甜心.xlsx]产品!B34",产品!$C$34)</f>
        <v>海洋王国的健康蛋</v>
      </c>
      <c r="W71" s="684" t="str">
        <f>HYPERLINK("[牧场甜心.xlsx]产品!B43",产品!$C$43)</f>
        <v>大自然的山羊奶</v>
      </c>
      <c r="X71" s="684" t="str">
        <f>HYPERLINK("[牧场甜心.xlsx]产品!B119",产品!$C$119)</f>
        <v>妖精之蜜</v>
      </c>
      <c r="Y71" s="703" t="s">
        <v>471</v>
      </c>
    </row>
    <row r="72" s="140" customFormat="1" spans="1:25">
      <c r="A72" s="650" t="s">
        <v>759</v>
      </c>
      <c r="B72" s="651" t="str">
        <f>HYPERLINK("[牧场甜心.xlsx]产品!B251",产品!$C$251)</f>
        <v>伊什沃尔德羊毛帽</v>
      </c>
      <c r="C72" s="652" t="s">
        <v>635</v>
      </c>
      <c r="D72" s="655" t="s">
        <v>253</v>
      </c>
      <c r="E72" s="585"/>
      <c r="F72" s="585" t="s">
        <v>28</v>
      </c>
      <c r="G72" s="585"/>
      <c r="H72" s="585" t="s">
        <v>7</v>
      </c>
      <c r="I72" s="669">
        <v>0.6</v>
      </c>
      <c r="J72" s="667">
        <v>0.99</v>
      </c>
      <c r="K72" s="612">
        <v>121</v>
      </c>
      <c r="L72" s="668">
        <v>242</v>
      </c>
      <c r="M72" s="612">
        <f t="shared" si="4"/>
        <v>3</v>
      </c>
      <c r="N72" s="612">
        <v>30</v>
      </c>
      <c r="O72" s="668">
        <f t="shared" si="5"/>
        <v>212</v>
      </c>
      <c r="P72" s="612">
        <f t="shared" si="6"/>
        <v>91</v>
      </c>
      <c r="Q72" s="685">
        <f t="shared" si="7"/>
        <v>1.75206611570248</v>
      </c>
      <c r="R72" s="686">
        <v>27</v>
      </c>
      <c r="S72" s="682">
        <v>7</v>
      </c>
      <c r="T72" s="687" t="s">
        <v>614</v>
      </c>
      <c r="U72" s="627" t="s">
        <v>115</v>
      </c>
      <c r="V72" s="684" t="str">
        <f>HYPERLINK("[牧场甜心.xlsx]产品!B233",产品!$C$233)</f>
        <v>伊什沃尔德羊毛</v>
      </c>
      <c r="W72" s="684" t="str">
        <f>HYPERLINK("[牧场甜心.xlsx]产品!B233",产品!$C$233)</f>
        <v>伊什沃尔德羊毛</v>
      </c>
      <c r="X72" s="684" t="str">
        <f>HYPERLINK("[牧场甜心.xlsx]产品!B233",产品!$C$233)</f>
        <v>伊什沃尔德羊毛</v>
      </c>
      <c r="Y72" s="695" t="s">
        <v>414</v>
      </c>
    </row>
    <row r="73" s="140" customFormat="1" spans="1:25">
      <c r="A73" s="647" t="s">
        <v>787</v>
      </c>
      <c r="B73" s="648" t="str">
        <f>HYPERLINK("[牧场甜心.xlsx]产品!B42",产品!$C$42)</f>
        <v>牧场芝士包子</v>
      </c>
      <c r="C73" s="649" t="s">
        <v>868</v>
      </c>
      <c r="D73" s="579" t="s">
        <v>263</v>
      </c>
      <c r="E73" s="587"/>
      <c r="F73" s="587" t="s">
        <v>28</v>
      </c>
      <c r="G73" s="587"/>
      <c r="H73" s="587" t="s">
        <v>7</v>
      </c>
      <c r="I73" s="667">
        <v>0.95</v>
      </c>
      <c r="J73" s="667">
        <v>0.99</v>
      </c>
      <c r="K73" s="612">
        <v>103</v>
      </c>
      <c r="L73" s="668">
        <v>206</v>
      </c>
      <c r="M73" s="612">
        <f t="shared" si="4"/>
        <v>3</v>
      </c>
      <c r="N73" s="612">
        <v>43</v>
      </c>
      <c r="O73" s="668">
        <f t="shared" si="5"/>
        <v>163</v>
      </c>
      <c r="P73" s="612">
        <f t="shared" si="6"/>
        <v>60</v>
      </c>
      <c r="Q73" s="680">
        <f t="shared" si="7"/>
        <v>1.58252427184466</v>
      </c>
      <c r="R73" s="681">
        <v>11</v>
      </c>
      <c r="S73" s="682">
        <v>6</v>
      </c>
      <c r="T73" s="683" t="s">
        <v>642</v>
      </c>
      <c r="U73" s="627" t="s">
        <v>115</v>
      </c>
      <c r="V73" s="684" t="str">
        <f>HYPERLINK("[牧场甜心.xlsx]产品!B203",产品!$C$203)</f>
        <v>伊什沃尔德面粉</v>
      </c>
      <c r="W73" s="684" t="str">
        <f>HYPERLINK("[牧场甜心.xlsx]产品!B24",产品!$C$24)</f>
        <v>伊什沃尔德芝士</v>
      </c>
      <c r="X73" s="684" t="str">
        <f>HYPERLINK("[牧场甜心.xlsx]产品!B204",产品!$C$204)</f>
        <v>王国之油</v>
      </c>
      <c r="Y73" s="694" t="s">
        <v>653</v>
      </c>
    </row>
    <row r="74" s="140" customFormat="1" spans="1:25">
      <c r="A74" s="647" t="s">
        <v>802</v>
      </c>
      <c r="B74" s="648" t="str">
        <f>HYPERLINK("[牧场甜心.xlsx]产品!B40",产品!$C$40)</f>
        <v>鸡广场的半熟蛋卷</v>
      </c>
      <c r="C74" s="649" t="s">
        <v>686</v>
      </c>
      <c r="D74" s="579" t="s">
        <v>263</v>
      </c>
      <c r="E74" s="587"/>
      <c r="F74" s="587"/>
      <c r="G74" s="587" t="s">
        <v>14</v>
      </c>
      <c r="H74" s="587"/>
      <c r="I74" s="669">
        <v>0.8</v>
      </c>
      <c r="J74" s="667">
        <v>0.99</v>
      </c>
      <c r="K74" s="612">
        <v>77</v>
      </c>
      <c r="L74" s="668">
        <v>154</v>
      </c>
      <c r="M74" s="612">
        <f t="shared" si="4"/>
        <v>3</v>
      </c>
      <c r="N74" s="612">
        <v>25</v>
      </c>
      <c r="O74" s="668">
        <f t="shared" si="5"/>
        <v>129</v>
      </c>
      <c r="P74" s="612">
        <f t="shared" si="6"/>
        <v>52</v>
      </c>
      <c r="Q74" s="680">
        <f t="shared" si="7"/>
        <v>1.67532467532468</v>
      </c>
      <c r="R74" s="681">
        <v>9</v>
      </c>
      <c r="S74" s="682">
        <v>5</v>
      </c>
      <c r="T74" s="683" t="s">
        <v>642</v>
      </c>
      <c r="U74" s="627" t="s">
        <v>105</v>
      </c>
      <c r="V74" s="684" t="str">
        <f>HYPERLINK("[牧场甜心.xlsx]产品!B34",产品!$C$34)</f>
        <v>海洋王国的健康蛋</v>
      </c>
      <c r="W74" s="684" t="str">
        <f>HYPERLINK("[牧场甜心.xlsx]产品!B103",产品!$C$103)</f>
        <v>伊什沃尔德水</v>
      </c>
      <c r="X74" s="684" t="str">
        <f>HYPERLINK("[牧场甜心.xlsx]产品!B204",产品!$C$204)</f>
        <v>王国之油</v>
      </c>
      <c r="Y74" s="704" t="s">
        <v>886</v>
      </c>
    </row>
    <row r="75" s="140" customFormat="1" spans="1:25">
      <c r="A75" s="647" t="s">
        <v>768</v>
      </c>
      <c r="B75" s="648" t="str">
        <f>HYPERLINK("[牧场甜心.xlsx]产品!B38",产品!$C$38)</f>
        <v>鸡广场的半熟水煮蛋</v>
      </c>
      <c r="C75" s="649" t="s">
        <v>915</v>
      </c>
      <c r="D75" s="579" t="s">
        <v>263</v>
      </c>
      <c r="E75" s="587" t="s">
        <v>14</v>
      </c>
      <c r="F75" s="587"/>
      <c r="G75" s="587"/>
      <c r="H75" s="587"/>
      <c r="I75" s="669">
        <v>0.8</v>
      </c>
      <c r="J75" s="667">
        <v>0.99</v>
      </c>
      <c r="K75" s="612">
        <v>73</v>
      </c>
      <c r="L75" s="668">
        <v>146</v>
      </c>
      <c r="M75" s="612">
        <f t="shared" si="4"/>
        <v>3</v>
      </c>
      <c r="N75" s="612">
        <v>25</v>
      </c>
      <c r="O75" s="668">
        <f t="shared" si="5"/>
        <v>121</v>
      </c>
      <c r="P75" s="612">
        <f t="shared" si="6"/>
        <v>48</v>
      </c>
      <c r="Q75" s="680">
        <f t="shared" si="7"/>
        <v>1.65753424657534</v>
      </c>
      <c r="R75" s="681">
        <v>9</v>
      </c>
      <c r="S75" s="682">
        <v>4</v>
      </c>
      <c r="T75" s="683" t="s">
        <v>642</v>
      </c>
      <c r="U75" s="627" t="s">
        <v>105</v>
      </c>
      <c r="V75" s="684" t="str">
        <f>HYPERLINK("[牧场甜心.xlsx]产品!B34",产品!$C$34)</f>
        <v>海洋王国的健康蛋</v>
      </c>
      <c r="W75" s="684" t="str">
        <f>HYPERLINK("[牧场甜心.xlsx]产品!B103",产品!$C$103)</f>
        <v>伊什沃尔德水</v>
      </c>
      <c r="X75" s="684" t="str">
        <f>HYPERLINK("[牧场甜心.xlsx]产品!B204",产品!$C$204)</f>
        <v>王国之油</v>
      </c>
      <c r="Y75" s="694" t="s">
        <v>854</v>
      </c>
    </row>
    <row r="76" s="140" customFormat="1" spans="1:25">
      <c r="A76" s="653" t="s">
        <v>697</v>
      </c>
      <c r="B76" s="654" t="str">
        <f>HYPERLINK("[牧场甜心.xlsx]产品!B139",产品!$C$139)</f>
        <v>牧场冰激凌</v>
      </c>
      <c r="C76" s="649" t="s">
        <v>931</v>
      </c>
      <c r="D76" s="579" t="s">
        <v>263</v>
      </c>
      <c r="E76" s="580"/>
      <c r="F76" s="580" t="s">
        <v>7</v>
      </c>
      <c r="G76" s="580"/>
      <c r="H76" s="580" t="s">
        <v>28</v>
      </c>
      <c r="I76" s="667">
        <v>0.99</v>
      </c>
      <c r="J76" s="667">
        <v>0.99</v>
      </c>
      <c r="K76" s="612">
        <v>81</v>
      </c>
      <c r="L76" s="668">
        <v>162</v>
      </c>
      <c r="M76" s="612">
        <f t="shared" si="4"/>
        <v>3</v>
      </c>
      <c r="N76" s="612">
        <v>47</v>
      </c>
      <c r="O76" s="668">
        <f t="shared" si="5"/>
        <v>115</v>
      </c>
      <c r="P76" s="612">
        <f t="shared" si="6"/>
        <v>34</v>
      </c>
      <c r="Q76" s="688">
        <f t="shared" si="7"/>
        <v>1.41975308641975</v>
      </c>
      <c r="R76" s="689">
        <v>9</v>
      </c>
      <c r="S76" s="682">
        <v>5</v>
      </c>
      <c r="T76" s="690" t="s">
        <v>642</v>
      </c>
      <c r="U76" s="627" t="s">
        <v>115</v>
      </c>
      <c r="V76" s="684" t="str">
        <f>HYPERLINK("[牧场甜心.xlsx]产品!B33",产品!$C$33)</f>
        <v>海洋王国的健康奶</v>
      </c>
      <c r="W76" s="684" t="str">
        <f>HYPERLINK("[牧场甜心.xlsx]产品!B34",产品!$C$34)</f>
        <v>海洋王国的健康蛋</v>
      </c>
      <c r="X76" s="684" t="str">
        <f>HYPERLINK("[牧场甜心.xlsx]产品!B204",产品!$C$204)</f>
        <v>王国之油</v>
      </c>
      <c r="Y76" s="703" t="s">
        <v>894</v>
      </c>
    </row>
    <row r="77" s="140" customFormat="1" spans="1:25">
      <c r="A77" s="650" t="s">
        <v>679</v>
      </c>
      <c r="B77" s="651" t="str">
        <f>HYPERLINK("[牧场甜心.xlsx]产品!B250",产品!$C$250)</f>
        <v>维他命草药润喉糖</v>
      </c>
      <c r="C77" s="652" t="s">
        <v>758</v>
      </c>
      <c r="D77" s="655" t="s">
        <v>253</v>
      </c>
      <c r="E77" s="585"/>
      <c r="F77" s="585"/>
      <c r="G77" s="585"/>
      <c r="H77" s="585" t="s">
        <v>14</v>
      </c>
      <c r="I77" s="669">
        <v>0.8</v>
      </c>
      <c r="J77" s="667">
        <v>0.99</v>
      </c>
      <c r="K77" s="612">
        <v>154</v>
      </c>
      <c r="L77" s="668">
        <v>308</v>
      </c>
      <c r="M77" s="612">
        <f t="shared" si="4"/>
        <v>3</v>
      </c>
      <c r="N77" s="612">
        <v>196</v>
      </c>
      <c r="O77" s="668">
        <f t="shared" si="5"/>
        <v>112</v>
      </c>
      <c r="P77" s="612">
        <f t="shared" si="6"/>
        <v>-42</v>
      </c>
      <c r="Q77" s="685">
        <f t="shared" si="7"/>
        <v>0.727272727272727</v>
      </c>
      <c r="R77" s="686">
        <v>27</v>
      </c>
      <c r="S77" s="682">
        <v>8</v>
      </c>
      <c r="T77" s="687" t="s">
        <v>614</v>
      </c>
      <c r="U77" s="627" t="s">
        <v>115</v>
      </c>
      <c r="V77" s="684" t="str">
        <f>HYPERLINK("[牧场甜心.xlsx]产品!B232",产品!$C$232)</f>
        <v>水果润喉糖</v>
      </c>
      <c r="W77" s="684" t="str">
        <f>HYPERLINK("[牧场甜心.xlsx]产品!B144",产品!$C$144)</f>
        <v>维他命果实</v>
      </c>
      <c r="X77" s="684" t="str">
        <f>HYPERLINK("[牧场甜心.xlsx]产品!B144",产品!$C$144)</f>
        <v>维他命果实</v>
      </c>
      <c r="Y77" s="695" t="s">
        <v>754</v>
      </c>
    </row>
    <row r="78" s="140" customFormat="1" spans="1:25">
      <c r="A78" s="647" t="s">
        <v>697</v>
      </c>
      <c r="B78" s="648" t="str">
        <f>HYPERLINK("[牧场甜心.xlsx]产品!B39",产品!$C$39)</f>
        <v>鸡广场的半熟荷包蛋</v>
      </c>
      <c r="C78" s="649" t="s">
        <v>885</v>
      </c>
      <c r="D78" s="579" t="s">
        <v>263</v>
      </c>
      <c r="E78" s="587"/>
      <c r="F78" s="587" t="s">
        <v>14</v>
      </c>
      <c r="G78" s="587"/>
      <c r="H78" s="587"/>
      <c r="I78" s="669">
        <v>0.8</v>
      </c>
      <c r="J78" s="667">
        <v>0.99</v>
      </c>
      <c r="K78" s="612">
        <v>65</v>
      </c>
      <c r="L78" s="668">
        <v>130</v>
      </c>
      <c r="M78" s="612">
        <f t="shared" si="4"/>
        <v>3</v>
      </c>
      <c r="N78" s="612">
        <v>25</v>
      </c>
      <c r="O78" s="668">
        <f t="shared" si="5"/>
        <v>105</v>
      </c>
      <c r="P78" s="612">
        <f t="shared" si="6"/>
        <v>40</v>
      </c>
      <c r="Q78" s="680">
        <f t="shared" si="7"/>
        <v>1.61538461538462</v>
      </c>
      <c r="R78" s="681">
        <v>8</v>
      </c>
      <c r="S78" s="682">
        <v>5</v>
      </c>
      <c r="T78" s="683" t="s">
        <v>642</v>
      </c>
      <c r="U78" s="627" t="s">
        <v>105</v>
      </c>
      <c r="V78" s="684" t="str">
        <f>HYPERLINK("[牧场甜心.xlsx]产品!B34",产品!$C$34)</f>
        <v>海洋王国的健康蛋</v>
      </c>
      <c r="W78" s="684" t="str">
        <f>HYPERLINK("[牧场甜心.xlsx]产品!B103",产品!$C$103)</f>
        <v>伊什沃尔德水</v>
      </c>
      <c r="X78" s="684" t="str">
        <f>HYPERLINK("[牧场甜心.xlsx]产品!B204",产品!$C$204)</f>
        <v>王国之油</v>
      </c>
      <c r="Y78" s="704" t="s">
        <v>886</v>
      </c>
    </row>
    <row r="79" s="140" customFormat="1" spans="1:25">
      <c r="A79" s="653" t="s">
        <v>641</v>
      </c>
      <c r="B79" s="654" t="str">
        <f>HYPERLINK("[牧场甜心.xlsx]产品!B134",产品!$C$134)</f>
        <v>炼乳沙冰</v>
      </c>
      <c r="C79" s="649" t="s">
        <v>909</v>
      </c>
      <c r="D79" s="579" t="s">
        <v>263</v>
      </c>
      <c r="E79" s="580"/>
      <c r="F79" s="580" t="s">
        <v>7</v>
      </c>
      <c r="G79" s="580"/>
      <c r="H79" s="580" t="s">
        <v>28</v>
      </c>
      <c r="I79" s="667">
        <v>0.99</v>
      </c>
      <c r="J79" s="667">
        <v>0.99</v>
      </c>
      <c r="K79" s="612">
        <v>59</v>
      </c>
      <c r="L79" s="668">
        <v>118</v>
      </c>
      <c r="M79" s="612">
        <f t="shared" si="4"/>
        <v>3</v>
      </c>
      <c r="N79" s="612">
        <v>16</v>
      </c>
      <c r="O79" s="668">
        <f t="shared" si="5"/>
        <v>102</v>
      </c>
      <c r="P79" s="612">
        <f t="shared" si="6"/>
        <v>43</v>
      </c>
      <c r="Q79" s="688">
        <f t="shared" si="7"/>
        <v>1.72881355932203</v>
      </c>
      <c r="R79" s="689">
        <v>8</v>
      </c>
      <c r="S79" s="682">
        <v>6</v>
      </c>
      <c r="T79" s="690" t="s">
        <v>614</v>
      </c>
      <c r="U79" s="579" t="s">
        <v>112</v>
      </c>
      <c r="V79" s="684" t="str">
        <f>HYPERLINK("[牧场甜心.xlsx]产品!B103",产品!$C$103)</f>
        <v>伊什沃尔德水</v>
      </c>
      <c r="W79" s="684" t="str">
        <f>HYPERLINK("[牧场甜心.xlsx]产品!B105",产品!$C$105)</f>
        <v>梅洛的野莓</v>
      </c>
      <c r="X79" s="684" t="str">
        <f>HYPERLINK("[牧场甜心.xlsx]产品!B23",产品!$C$23)</f>
        <v>王国山羊奶</v>
      </c>
      <c r="Y79" s="696" t="s">
        <v>910</v>
      </c>
    </row>
    <row r="80" s="140" customFormat="1" spans="1:25">
      <c r="A80" s="650" t="s">
        <v>661</v>
      </c>
      <c r="B80" s="651" t="str">
        <f>HYPERLINK("[牧场甜心.xlsx]产品!B249",产品!$C$249)</f>
        <v>伊什沃尔德的花香水</v>
      </c>
      <c r="C80" s="652" t="s">
        <v>845</v>
      </c>
      <c r="D80" s="655" t="s">
        <v>253</v>
      </c>
      <c r="E80" s="585" t="s">
        <v>14</v>
      </c>
      <c r="F80" s="585" t="s">
        <v>14</v>
      </c>
      <c r="G80" s="585"/>
      <c r="H80" s="585"/>
      <c r="I80" s="669">
        <v>0.85</v>
      </c>
      <c r="J80" s="667">
        <v>0.99</v>
      </c>
      <c r="K80" s="612">
        <v>131</v>
      </c>
      <c r="L80" s="668">
        <v>262</v>
      </c>
      <c r="M80" s="612">
        <f t="shared" si="4"/>
        <v>3</v>
      </c>
      <c r="N80" s="612">
        <v>177</v>
      </c>
      <c r="O80" s="668">
        <f t="shared" si="5"/>
        <v>85</v>
      </c>
      <c r="P80" s="612">
        <f t="shared" si="6"/>
        <v>-46</v>
      </c>
      <c r="Q80" s="685">
        <f t="shared" si="7"/>
        <v>0.648854961832061</v>
      </c>
      <c r="R80" s="686">
        <v>26</v>
      </c>
      <c r="S80" s="682">
        <v>8</v>
      </c>
      <c r="T80" s="687" t="s">
        <v>614</v>
      </c>
      <c r="U80" s="579" t="s">
        <v>109</v>
      </c>
      <c r="V80" s="684" t="str">
        <f>HYPERLINK("[牧场甜心.xlsx]产品!B243",产品!$C$243)</f>
        <v>爱娜温花</v>
      </c>
      <c r="W80" s="684" t="str">
        <f>HYPERLINK("[牧场甜心.xlsx]产品!B243",产品!$C$243)</f>
        <v>爱娜温花</v>
      </c>
      <c r="X80" s="684" t="str">
        <f>HYPERLINK("[牧场甜心.xlsx]产品!B242",产品!$C$242)</f>
        <v>王国精油</v>
      </c>
      <c r="Y80" s="695" t="s">
        <v>821</v>
      </c>
    </row>
    <row r="81" s="140" customFormat="1" spans="1:25">
      <c r="A81" s="647" t="s">
        <v>718</v>
      </c>
      <c r="B81" s="648" t="str">
        <f>HYPERLINK("[牧场甜心.xlsx]产品!B35",产品!$C$35)</f>
        <v>王国乡村葡萄面包</v>
      </c>
      <c r="C81" s="649" t="s">
        <v>864</v>
      </c>
      <c r="D81" s="579" t="s">
        <v>263</v>
      </c>
      <c r="E81" s="587"/>
      <c r="F81" s="587"/>
      <c r="G81" s="587" t="s">
        <v>14</v>
      </c>
      <c r="H81" s="587"/>
      <c r="I81" s="669">
        <v>0.8</v>
      </c>
      <c r="J81" s="667">
        <v>0.99</v>
      </c>
      <c r="K81" s="612">
        <v>69</v>
      </c>
      <c r="L81" s="668">
        <v>138</v>
      </c>
      <c r="M81" s="612">
        <f t="shared" si="4"/>
        <v>3</v>
      </c>
      <c r="N81" s="612">
        <v>56</v>
      </c>
      <c r="O81" s="668">
        <f t="shared" si="5"/>
        <v>82</v>
      </c>
      <c r="P81" s="612">
        <f t="shared" si="6"/>
        <v>13</v>
      </c>
      <c r="Q81" s="680">
        <f t="shared" si="7"/>
        <v>1.18840579710145</v>
      </c>
      <c r="R81" s="681">
        <v>7</v>
      </c>
      <c r="S81" s="682">
        <v>5</v>
      </c>
      <c r="T81" s="683" t="s">
        <v>817</v>
      </c>
      <c r="U81" s="627" t="s">
        <v>115</v>
      </c>
      <c r="V81" s="684" t="str">
        <f>HYPERLINK("[牧场甜心.xlsx]产品!B6",产品!$C$6)</f>
        <v>王国乡村面包</v>
      </c>
      <c r="W81" s="684" t="str">
        <f>HYPERLINK("[牧场甜心.xlsx]产品!B219",产品!$C$219)</f>
        <v>梅洛的夜葡萄酱</v>
      </c>
      <c r="X81" s="684" t="str">
        <f>HYPERLINK("[牧场甜心.xlsx]产品!B24",产品!$C$24)</f>
        <v>伊什沃尔德芝士</v>
      </c>
      <c r="Y81" s="694" t="s">
        <v>827</v>
      </c>
    </row>
    <row r="82" s="140" customFormat="1" spans="1:25">
      <c r="A82" s="650" t="s">
        <v>787</v>
      </c>
      <c r="B82" s="651" t="str">
        <f>HYPERLINK("[牧场甜心.xlsx]产品!B242",产品!$C$242)</f>
        <v>王国精油</v>
      </c>
      <c r="C82" s="649" t="s">
        <v>821</v>
      </c>
      <c r="D82" s="579" t="s">
        <v>263</v>
      </c>
      <c r="E82" s="585"/>
      <c r="F82" s="585"/>
      <c r="G82" s="585"/>
      <c r="H82" s="585" t="s">
        <v>14</v>
      </c>
      <c r="I82" s="667">
        <v>0.99</v>
      </c>
      <c r="J82" s="667">
        <v>0.99</v>
      </c>
      <c r="K82" s="612">
        <v>49</v>
      </c>
      <c r="L82" s="668">
        <v>98</v>
      </c>
      <c r="M82" s="612">
        <f t="shared" si="4"/>
        <v>3</v>
      </c>
      <c r="N82" s="612">
        <v>29</v>
      </c>
      <c r="O82" s="668">
        <f t="shared" si="5"/>
        <v>69</v>
      </c>
      <c r="P82" s="612">
        <f t="shared" si="6"/>
        <v>20</v>
      </c>
      <c r="Q82" s="685">
        <f t="shared" si="7"/>
        <v>1.40816326530612</v>
      </c>
      <c r="R82" s="686">
        <v>12</v>
      </c>
      <c r="S82" s="682">
        <v>5</v>
      </c>
      <c r="T82" s="687" t="s">
        <v>614</v>
      </c>
      <c r="U82" s="627" t="s">
        <v>94</v>
      </c>
      <c r="V82" s="684" t="str">
        <f>HYPERLINK("[牧场甜心.xlsx]产品!B215",产品!$C$215)</f>
        <v>香草精油</v>
      </c>
      <c r="W82" s="684" t="str">
        <f>HYPERLINK("[牧场甜心.xlsx]产品!B216",产品!$C$216)</f>
        <v>蔬菜精油</v>
      </c>
      <c r="X82" s="684" t="str">
        <f>HYPERLINK("[牧场甜心.xlsx]产品!B217",产品!$C$217)</f>
        <v>水果精油</v>
      </c>
      <c r="Y82" s="695" t="s">
        <v>783</v>
      </c>
    </row>
    <row r="83" s="140" customFormat="1" spans="1:25">
      <c r="A83" s="647" t="s">
        <v>620</v>
      </c>
      <c r="B83" s="648" t="str">
        <f>HYPERLINK("[牧场甜心.xlsx]产品!B24",产品!$C$24)</f>
        <v>伊什沃尔德芝士</v>
      </c>
      <c r="C83" s="649" t="s">
        <v>653</v>
      </c>
      <c r="D83" s="655" t="s">
        <v>254</v>
      </c>
      <c r="E83" s="587"/>
      <c r="F83" s="587"/>
      <c r="G83" s="587"/>
      <c r="H83" s="587"/>
      <c r="I83" s="667">
        <v>0.99</v>
      </c>
      <c r="J83" s="667">
        <v>0.99</v>
      </c>
      <c r="K83" s="612">
        <v>39</v>
      </c>
      <c r="L83" s="668">
        <v>78</v>
      </c>
      <c r="M83" s="612">
        <f t="shared" si="4"/>
        <v>3</v>
      </c>
      <c r="N83" s="612">
        <v>10</v>
      </c>
      <c r="O83" s="668">
        <f t="shared" si="5"/>
        <v>68</v>
      </c>
      <c r="P83" s="612">
        <f t="shared" si="6"/>
        <v>29</v>
      </c>
      <c r="Q83" s="680">
        <f t="shared" si="7"/>
        <v>1.74358974358974</v>
      </c>
      <c r="R83" s="681">
        <v>5</v>
      </c>
      <c r="S83" s="682">
        <v>4</v>
      </c>
      <c r="T83" s="683" t="s">
        <v>817</v>
      </c>
      <c r="U83" s="627" t="s">
        <v>115</v>
      </c>
      <c r="V83" s="684" t="str">
        <f>HYPERLINK("[牧场甜心.xlsx]产品!B13",产品!$C$13)</f>
        <v>伊什沃尔德牛奶</v>
      </c>
      <c r="W83" s="684" t="str">
        <f>HYPERLINK("[牧场甜心.xlsx]产品!B13",产品!$C$13)</f>
        <v>伊什沃尔德牛奶</v>
      </c>
      <c r="X83" s="701" t="s">
        <v>287</v>
      </c>
      <c r="Y83" s="694" t="s">
        <v>396</v>
      </c>
    </row>
    <row r="84" s="140" customFormat="1" spans="1:25">
      <c r="A84" s="650" t="s">
        <v>641</v>
      </c>
      <c r="B84" s="651" t="str">
        <f>HYPERLINK("[牧场甜心.xlsx]产品!B234",产品!$C$234)</f>
        <v>马油香草霜</v>
      </c>
      <c r="C84" s="649" t="s">
        <v>628</v>
      </c>
      <c r="D84" s="579" t="s">
        <v>263</v>
      </c>
      <c r="E84" s="585"/>
      <c r="F84" s="585"/>
      <c r="G84" s="585"/>
      <c r="H84" s="585" t="s">
        <v>7</v>
      </c>
      <c r="I84" s="669">
        <v>0.85</v>
      </c>
      <c r="J84" s="667">
        <v>0.99</v>
      </c>
      <c r="K84" s="612">
        <v>47</v>
      </c>
      <c r="L84" s="668">
        <v>94</v>
      </c>
      <c r="M84" s="612">
        <f t="shared" si="4"/>
        <v>3</v>
      </c>
      <c r="N84" s="612">
        <v>26</v>
      </c>
      <c r="O84" s="668">
        <f t="shared" si="5"/>
        <v>68</v>
      </c>
      <c r="P84" s="612">
        <f t="shared" si="6"/>
        <v>21</v>
      </c>
      <c r="Q84" s="685">
        <f t="shared" si="7"/>
        <v>1.4468085106383</v>
      </c>
      <c r="R84" s="686">
        <v>13</v>
      </c>
      <c r="S84" s="682">
        <v>6</v>
      </c>
      <c r="T84" s="687" t="s">
        <v>614</v>
      </c>
      <c r="U84" s="579" t="s">
        <v>115</v>
      </c>
      <c r="V84" s="684" t="str">
        <f>HYPERLINK("[牧场甜心.xlsx]产品!B224",产品!$C$224)</f>
        <v>伊什沃尔德马油</v>
      </c>
      <c r="W84" s="684" t="str">
        <f>HYPERLINK("[牧场甜心.xlsx]产品!B205",产品!$C$205)</f>
        <v>原野的绿色香草</v>
      </c>
      <c r="X84" s="684" t="str">
        <f>HYPERLINK("[牧场甜心.xlsx]产品!B226",产品!$C$226)</f>
        <v>伊什沃尔德香皂</v>
      </c>
      <c r="Y84" s="695" t="s">
        <v>446</v>
      </c>
    </row>
    <row r="85" s="140" customFormat="1" spans="1:25">
      <c r="A85" s="650" t="s">
        <v>658</v>
      </c>
      <c r="B85" s="651" t="str">
        <f>HYPERLINK("[牧场甜心.xlsx]产品!B285",产品!$C$285)</f>
        <v>公主香皂</v>
      </c>
      <c r="C85" s="652" t="s">
        <v>900</v>
      </c>
      <c r="D85" s="655" t="s">
        <v>282</v>
      </c>
      <c r="E85" s="585"/>
      <c r="F85" s="585" t="s">
        <v>28</v>
      </c>
      <c r="G85" s="585"/>
      <c r="H85" s="585" t="s">
        <v>14</v>
      </c>
      <c r="I85" s="667">
        <v>0.95</v>
      </c>
      <c r="J85" s="667">
        <v>0.99</v>
      </c>
      <c r="K85" s="612">
        <v>1860</v>
      </c>
      <c r="L85" s="668">
        <v>3720</v>
      </c>
      <c r="M85" s="612">
        <f t="shared" si="4"/>
        <v>3</v>
      </c>
      <c r="N85" s="612">
        <v>3655</v>
      </c>
      <c r="O85" s="668">
        <f t="shared" si="5"/>
        <v>65</v>
      </c>
      <c r="P85" s="612">
        <f t="shared" si="6"/>
        <v>-1795</v>
      </c>
      <c r="Q85" s="685">
        <f t="shared" si="7"/>
        <v>0.0349462365591398</v>
      </c>
      <c r="R85" s="686">
        <v>313</v>
      </c>
      <c r="S85" s="682">
        <v>24</v>
      </c>
      <c r="T85" s="687" t="s">
        <v>614</v>
      </c>
      <c r="U85" s="579" t="s">
        <v>115</v>
      </c>
      <c r="V85" s="684" t="str">
        <f>HYPERLINK("[牧场甜心.xlsx]产品!B265",产品!$C$265)</f>
        <v>高级马油护手霜</v>
      </c>
      <c r="W85" s="684" t="str">
        <f>HYPERLINK("[牧场甜心.xlsx]产品!B278",产品!$C$278)</f>
        <v>霍尔特香水</v>
      </c>
      <c r="X85" s="684" t="str">
        <f>HYPERLINK("[牧场甜心.xlsx]产品!B289",产品!$C$289)</f>
        <v>长生药</v>
      </c>
      <c r="Y85" s="695" t="s">
        <v>850</v>
      </c>
    </row>
    <row r="86" s="140" customFormat="1" spans="1:25">
      <c r="A86" s="647" t="s">
        <v>679</v>
      </c>
      <c r="B86" s="648" t="str">
        <f>HYPERLINK("[牧场甜心.xlsx]产品!B30",产品!$C$30)</f>
        <v>奶油可乐饼</v>
      </c>
      <c r="C86" s="649" t="s">
        <v>668</v>
      </c>
      <c r="D86" s="655" t="s">
        <v>254</v>
      </c>
      <c r="E86" s="587"/>
      <c r="F86" s="587"/>
      <c r="G86" s="587"/>
      <c r="H86" s="587" t="s">
        <v>14</v>
      </c>
      <c r="I86" s="669">
        <v>0.8</v>
      </c>
      <c r="J86" s="667">
        <v>0.99</v>
      </c>
      <c r="K86" s="612">
        <v>38</v>
      </c>
      <c r="L86" s="668">
        <v>76</v>
      </c>
      <c r="M86" s="612">
        <f t="shared" si="4"/>
        <v>3</v>
      </c>
      <c r="N86" s="612">
        <v>15</v>
      </c>
      <c r="O86" s="668">
        <f t="shared" si="5"/>
        <v>61</v>
      </c>
      <c r="P86" s="612">
        <f t="shared" si="6"/>
        <v>23</v>
      </c>
      <c r="Q86" s="680">
        <f t="shared" si="7"/>
        <v>1.60526315789474</v>
      </c>
      <c r="R86" s="681">
        <v>7</v>
      </c>
      <c r="S86" s="682">
        <v>5</v>
      </c>
      <c r="T86" s="683" t="s">
        <v>817</v>
      </c>
      <c r="U86" s="627"/>
      <c r="V86" s="684" t="str">
        <f>HYPERLINK("[牧场甜心.xlsx]产品!B204",产品!$C$204)</f>
        <v>王国之油</v>
      </c>
      <c r="W86" s="684" t="str">
        <f>HYPERLINK("[牧场甜心.xlsx]产品!B208",产品!$C$208)</f>
        <v>夏鱼</v>
      </c>
      <c r="X86" s="684" t="str">
        <f>HYPERLINK("[牧场甜心.xlsx]产品!B23",产品!$C$23)</f>
        <v>王国山羊奶</v>
      </c>
      <c r="Y86" s="694" t="s">
        <v>410</v>
      </c>
    </row>
    <row r="87" s="140" customFormat="1" spans="1:25">
      <c r="A87" s="653" t="s">
        <v>802</v>
      </c>
      <c r="B87" s="654" t="str">
        <f>HYPERLINK("[牧场甜心.xlsx]产品!B140",产品!$C$140)</f>
        <v>王国水果酸奶</v>
      </c>
      <c r="C87" s="649" t="s">
        <v>899</v>
      </c>
      <c r="D87" s="579" t="s">
        <v>263</v>
      </c>
      <c r="E87" s="580" t="s">
        <v>14</v>
      </c>
      <c r="F87" s="580"/>
      <c r="G87" s="580"/>
      <c r="H87" s="580"/>
      <c r="I87" s="667">
        <v>0.99</v>
      </c>
      <c r="J87" s="667">
        <v>0.99</v>
      </c>
      <c r="K87" s="612">
        <v>52</v>
      </c>
      <c r="L87" s="668">
        <v>104</v>
      </c>
      <c r="M87" s="612">
        <f t="shared" si="4"/>
        <v>3</v>
      </c>
      <c r="N87" s="612">
        <v>44</v>
      </c>
      <c r="O87" s="668">
        <f t="shared" si="5"/>
        <v>60</v>
      </c>
      <c r="P87" s="612">
        <f t="shared" si="6"/>
        <v>8</v>
      </c>
      <c r="Q87" s="688">
        <f t="shared" si="7"/>
        <v>1.15384615384615</v>
      </c>
      <c r="R87" s="689">
        <v>6</v>
      </c>
      <c r="S87" s="682">
        <v>6</v>
      </c>
      <c r="T87" s="690" t="s">
        <v>614</v>
      </c>
      <c r="U87" s="627" t="s">
        <v>112</v>
      </c>
      <c r="V87" s="684" t="str">
        <f>HYPERLINK("[牧场甜心.xlsx]产品!B120",产品!$C$120)</f>
        <v>海城的酸奶</v>
      </c>
      <c r="W87" s="684" t="str">
        <f>HYPERLINK("[牧场甜心.xlsx]产品!B116",产品!$C$116)</f>
        <v>伊什浆果</v>
      </c>
      <c r="X87" s="684" t="str">
        <f>HYPERLINK("[牧场甜心.xlsx]产品!B33",产品!$C$33)</f>
        <v>海洋王国的健康奶</v>
      </c>
      <c r="Y87" s="703" t="s">
        <v>425</v>
      </c>
    </row>
    <row r="88" s="140" customFormat="1" spans="1:25">
      <c r="A88" s="647" t="s">
        <v>658</v>
      </c>
      <c r="B88" s="648" t="str">
        <f>HYPERLINK("[牧场甜心.xlsx]产品!B25",产品!$C$25)</f>
        <v>王国山羊芝士</v>
      </c>
      <c r="C88" s="649" t="s">
        <v>666</v>
      </c>
      <c r="D88" s="655" t="s">
        <v>254</v>
      </c>
      <c r="E88" s="587"/>
      <c r="F88" s="587" t="s">
        <v>14</v>
      </c>
      <c r="G88" s="587"/>
      <c r="H88" s="587"/>
      <c r="I88" s="669">
        <v>0.8</v>
      </c>
      <c r="J88" s="667">
        <v>0.99</v>
      </c>
      <c r="K88" s="612">
        <v>34</v>
      </c>
      <c r="L88" s="668">
        <v>68</v>
      </c>
      <c r="M88" s="612">
        <f t="shared" si="4"/>
        <v>3</v>
      </c>
      <c r="N88" s="612">
        <v>18</v>
      </c>
      <c r="O88" s="668">
        <f t="shared" si="5"/>
        <v>50</v>
      </c>
      <c r="P88" s="612">
        <f t="shared" si="6"/>
        <v>16</v>
      </c>
      <c r="Q88" s="680">
        <f t="shared" si="7"/>
        <v>1.47058823529412</v>
      </c>
      <c r="R88" s="681">
        <v>8</v>
      </c>
      <c r="S88" s="682">
        <v>3</v>
      </c>
      <c r="T88" s="683" t="s">
        <v>817</v>
      </c>
      <c r="U88" s="627"/>
      <c r="V88" s="684" t="str">
        <f>HYPERLINK("[牧场甜心.xlsx]产品!B23",产品!$C$23)</f>
        <v>王国山羊奶</v>
      </c>
      <c r="W88" s="684" t="str">
        <f>HYPERLINK("[牧场甜心.xlsx]产品!B23",产品!$C$23)</f>
        <v>王国山羊奶</v>
      </c>
      <c r="X88" s="701" t="s">
        <v>287</v>
      </c>
      <c r="Y88" s="694" t="s">
        <v>410</v>
      </c>
    </row>
    <row r="89" s="140" customFormat="1" spans="1:25">
      <c r="A89" s="647" t="s">
        <v>630</v>
      </c>
      <c r="B89" s="648" t="str">
        <f>HYPERLINK("[牧场甜心.xlsx]产品!B27",产品!$C$27)</f>
        <v>王国乡村果酱面包</v>
      </c>
      <c r="C89" s="649" t="s">
        <v>827</v>
      </c>
      <c r="D89" s="655" t="s">
        <v>254</v>
      </c>
      <c r="E89" s="587"/>
      <c r="F89" s="587"/>
      <c r="G89" s="587"/>
      <c r="H89" s="587" t="s">
        <v>14</v>
      </c>
      <c r="I89" s="669">
        <v>0.9</v>
      </c>
      <c r="J89" s="667">
        <v>0.99</v>
      </c>
      <c r="K89" s="612">
        <v>36</v>
      </c>
      <c r="L89" s="668">
        <v>72</v>
      </c>
      <c r="M89" s="612">
        <f t="shared" si="4"/>
        <v>3</v>
      </c>
      <c r="N89" s="612">
        <v>23</v>
      </c>
      <c r="O89" s="668">
        <f t="shared" si="5"/>
        <v>49</v>
      </c>
      <c r="P89" s="612">
        <f t="shared" si="6"/>
        <v>13</v>
      </c>
      <c r="Q89" s="680">
        <f t="shared" si="7"/>
        <v>1.36111111111111</v>
      </c>
      <c r="R89" s="681">
        <v>8</v>
      </c>
      <c r="S89" s="682">
        <v>4</v>
      </c>
      <c r="T89" s="683" t="s">
        <v>817</v>
      </c>
      <c r="U89" s="627" t="s">
        <v>109</v>
      </c>
      <c r="V89" s="684" t="str">
        <f>HYPERLINK("[牧场甜心.xlsx]产品!B15",产品!$C$15)</f>
        <v>伊什沃尔德面包</v>
      </c>
      <c r="W89" s="684" t="str">
        <f>HYPERLINK("[牧场甜心.xlsx]产品!B218",产品!$C$218)</f>
        <v>梅洛的野莓酱</v>
      </c>
      <c r="X89" s="701" t="s">
        <v>287</v>
      </c>
      <c r="Y89" s="694" t="s">
        <v>826</v>
      </c>
    </row>
    <row r="90" s="140" customFormat="1" spans="1:25">
      <c r="A90" s="653" t="s">
        <v>645</v>
      </c>
      <c r="B90" s="654" t="str">
        <f>HYPERLINK("[牧场甜心.xlsx]产品!B126",产品!$C$126)</f>
        <v>蓝莓饼干</v>
      </c>
      <c r="C90" s="649" t="s">
        <v>873</v>
      </c>
      <c r="D90" s="655" t="s">
        <v>254</v>
      </c>
      <c r="E90" s="580"/>
      <c r="F90" s="580"/>
      <c r="G90" s="580" t="s">
        <v>14</v>
      </c>
      <c r="H90" s="580"/>
      <c r="I90" s="669">
        <v>0.85</v>
      </c>
      <c r="J90" s="667">
        <v>0.99</v>
      </c>
      <c r="K90" s="612">
        <v>31</v>
      </c>
      <c r="L90" s="668">
        <v>62</v>
      </c>
      <c r="M90" s="612">
        <f t="shared" si="4"/>
        <v>3</v>
      </c>
      <c r="N90" s="612">
        <v>13</v>
      </c>
      <c r="O90" s="668">
        <f t="shared" si="5"/>
        <v>49</v>
      </c>
      <c r="P90" s="612">
        <f t="shared" si="6"/>
        <v>18</v>
      </c>
      <c r="Q90" s="688">
        <f t="shared" si="7"/>
        <v>1.58064516129032</v>
      </c>
      <c r="R90" s="689">
        <v>4</v>
      </c>
      <c r="S90" s="682">
        <v>3</v>
      </c>
      <c r="T90" s="690" t="s">
        <v>614</v>
      </c>
      <c r="U90" s="627" t="s">
        <v>91</v>
      </c>
      <c r="V90" s="684" t="str">
        <f>HYPERLINK("[牧场甜心.xlsx]产品!B203",产品!$C$203)</f>
        <v>伊什沃尔德面粉</v>
      </c>
      <c r="W90" s="684" t="str">
        <f>HYPERLINK("[牧场甜心.xlsx]产品!B14",产品!$C$14)</f>
        <v>伊什沃尔德鸡蛋</v>
      </c>
      <c r="X90" s="701" t="str">
        <f>HYPERLINK("[牧场甜心.xlsx]产品!B116",产品!$C$116)</f>
        <v>伊什浆果</v>
      </c>
      <c r="Y90" s="696" t="s">
        <v>757</v>
      </c>
    </row>
    <row r="91" s="140" customFormat="1" spans="1:25">
      <c r="A91" s="653" t="s">
        <v>661</v>
      </c>
      <c r="B91" s="654" t="str">
        <f>HYPERLINK("[牧场甜心.xlsx]产品!B129",产品!$C$129)</f>
        <v>调和奶昔</v>
      </c>
      <c r="C91" s="649" t="s">
        <v>893</v>
      </c>
      <c r="D91" s="655" t="s">
        <v>254</v>
      </c>
      <c r="E91" s="580"/>
      <c r="F91" s="580" t="s">
        <v>14</v>
      </c>
      <c r="G91" s="580"/>
      <c r="H91" s="580"/>
      <c r="I91" s="669">
        <v>0.9</v>
      </c>
      <c r="J91" s="667">
        <v>0.99</v>
      </c>
      <c r="K91" s="612">
        <v>30</v>
      </c>
      <c r="L91" s="668">
        <v>60</v>
      </c>
      <c r="M91" s="612">
        <f t="shared" si="4"/>
        <v>3</v>
      </c>
      <c r="N91" s="612">
        <v>15</v>
      </c>
      <c r="O91" s="668">
        <f t="shared" si="5"/>
        <v>45</v>
      </c>
      <c r="P91" s="612">
        <f t="shared" si="6"/>
        <v>15</v>
      </c>
      <c r="Q91" s="688">
        <f t="shared" si="7"/>
        <v>1.5</v>
      </c>
      <c r="R91" s="689">
        <v>6</v>
      </c>
      <c r="S91" s="682">
        <v>4</v>
      </c>
      <c r="T91" s="690" t="s">
        <v>614</v>
      </c>
      <c r="U91" s="627" t="s">
        <v>112</v>
      </c>
      <c r="V91" s="684" t="str">
        <f>HYPERLINK("[牧场甜心.xlsx]产品!B13",产品!$C$13)</f>
        <v>伊什沃尔德牛奶</v>
      </c>
      <c r="W91" s="684" t="str">
        <f>HYPERLINK("[牧场甜心.xlsx]产品!B13",产品!$C$13)</f>
        <v>伊什沃尔德牛奶</v>
      </c>
      <c r="X91" s="684" t="str">
        <f>HYPERLINK("[牧场甜心.xlsx]产品!B13",产品!$C$13)</f>
        <v>伊什沃尔德牛奶</v>
      </c>
      <c r="Y91" s="696" t="s">
        <v>882</v>
      </c>
    </row>
    <row r="92" s="140" customFormat="1" spans="1:25">
      <c r="A92" s="653" t="s">
        <v>658</v>
      </c>
      <c r="B92" s="654" t="str">
        <f>HYPERLINK("[牧场甜心.xlsx]产品!B125",产品!$C$125)</f>
        <v>榕果果茶</v>
      </c>
      <c r="C92" s="649" t="s">
        <v>891</v>
      </c>
      <c r="D92" s="655" t="s">
        <v>254</v>
      </c>
      <c r="E92" s="580"/>
      <c r="F92" s="580"/>
      <c r="G92" s="580"/>
      <c r="H92" s="580" t="s">
        <v>14</v>
      </c>
      <c r="I92" s="669">
        <v>0.8</v>
      </c>
      <c r="J92" s="667">
        <v>0.99</v>
      </c>
      <c r="K92" s="612">
        <v>33</v>
      </c>
      <c r="L92" s="668">
        <v>66</v>
      </c>
      <c r="M92" s="612">
        <f t="shared" si="4"/>
        <v>3</v>
      </c>
      <c r="N92" s="612">
        <v>29</v>
      </c>
      <c r="O92" s="668">
        <f t="shared" si="5"/>
        <v>37</v>
      </c>
      <c r="P92" s="612">
        <f t="shared" si="6"/>
        <v>4</v>
      </c>
      <c r="Q92" s="688">
        <f t="shared" si="7"/>
        <v>1.12121212121212</v>
      </c>
      <c r="R92" s="689">
        <v>5</v>
      </c>
      <c r="S92" s="682">
        <v>3</v>
      </c>
      <c r="T92" s="690" t="s">
        <v>614</v>
      </c>
      <c r="U92" s="627"/>
      <c r="V92" s="684" t="str">
        <f>HYPERLINK("[牧场甜心.xlsx]产品!B118",产品!$C$118)</f>
        <v>冬酒场的果实蜂蜜汤</v>
      </c>
      <c r="W92" s="684" t="str">
        <f>HYPERLINK("[牧场甜心.xlsx]产品!B107",产品!$C$107)</f>
        <v>晨摘的粗茶</v>
      </c>
      <c r="X92" s="701" t="str">
        <f>HYPERLINK("[牧场甜心.xlsx]产品!B115",产品!$C$115)</f>
        <v>榕果</v>
      </c>
      <c r="Y92" s="696" t="s">
        <v>749</v>
      </c>
    </row>
    <row r="93" s="140" customFormat="1" spans="1:25">
      <c r="A93" s="653" t="s">
        <v>620</v>
      </c>
      <c r="B93" s="654" t="str">
        <f>HYPERLINK("[牧场甜心.xlsx]产品!B124",产品!$C$124)</f>
        <v>冰冻樱桃</v>
      </c>
      <c r="C93" s="649" t="s">
        <v>910</v>
      </c>
      <c r="D93" s="655" t="s">
        <v>254</v>
      </c>
      <c r="E93" s="580"/>
      <c r="F93" s="580" t="s">
        <v>7</v>
      </c>
      <c r="G93" s="580"/>
      <c r="H93" s="580"/>
      <c r="I93" s="669">
        <v>0.6</v>
      </c>
      <c r="J93" s="667">
        <v>0.99</v>
      </c>
      <c r="K93" s="612">
        <v>24</v>
      </c>
      <c r="L93" s="668">
        <v>48</v>
      </c>
      <c r="M93" s="612">
        <f t="shared" si="4"/>
        <v>3</v>
      </c>
      <c r="N93" s="612">
        <v>15</v>
      </c>
      <c r="O93" s="668">
        <f t="shared" si="5"/>
        <v>33</v>
      </c>
      <c r="P93" s="612">
        <f t="shared" si="6"/>
        <v>9</v>
      </c>
      <c r="Q93" s="688">
        <f t="shared" si="7"/>
        <v>1.375</v>
      </c>
      <c r="R93" s="689">
        <v>5</v>
      </c>
      <c r="S93" s="682">
        <v>5</v>
      </c>
      <c r="T93" s="690" t="s">
        <v>614</v>
      </c>
      <c r="U93" s="627" t="s">
        <v>109</v>
      </c>
      <c r="V93" s="684" t="str">
        <f>HYPERLINK("[牧场甜心.xlsx]产品!B103",产品!$C$103)</f>
        <v>伊什沃尔德水</v>
      </c>
      <c r="W93" s="684" t="str">
        <f>HYPERLINK("[牧场甜心.xlsx]产品!B114",产品!$C$114)</f>
        <v>法希米亚樱桃</v>
      </c>
      <c r="X93" s="701" t="str">
        <f>HYPERLINK("[牧场甜心.xlsx]产品!B114",产品!$C$114)</f>
        <v>法希米亚樱桃</v>
      </c>
      <c r="Y93" s="696" t="s">
        <v>756</v>
      </c>
    </row>
    <row r="94" s="140" customFormat="1" spans="1:25">
      <c r="A94" s="653" t="s">
        <v>630</v>
      </c>
      <c r="B94" s="654" t="str">
        <f>HYPERLINK("[牧场甜心.xlsx]产品!B127",产品!$C$127)</f>
        <v>混合牛奶</v>
      </c>
      <c r="C94" s="649" t="s">
        <v>881</v>
      </c>
      <c r="D94" s="655" t="s">
        <v>254</v>
      </c>
      <c r="E94" s="580"/>
      <c r="F94" s="580" t="s">
        <v>14</v>
      </c>
      <c r="G94" s="580"/>
      <c r="H94" s="580"/>
      <c r="I94" s="669">
        <v>0.8</v>
      </c>
      <c r="J94" s="667">
        <v>0.99</v>
      </c>
      <c r="K94" s="612">
        <v>25</v>
      </c>
      <c r="L94" s="668">
        <v>50</v>
      </c>
      <c r="M94" s="612">
        <f t="shared" si="4"/>
        <v>3</v>
      </c>
      <c r="N94" s="612">
        <v>18</v>
      </c>
      <c r="O94" s="668">
        <f t="shared" si="5"/>
        <v>32</v>
      </c>
      <c r="P94" s="612">
        <f t="shared" si="6"/>
        <v>7</v>
      </c>
      <c r="Q94" s="688">
        <f t="shared" si="7"/>
        <v>1.28</v>
      </c>
      <c r="R94" s="689">
        <v>4</v>
      </c>
      <c r="S94" s="682">
        <v>5</v>
      </c>
      <c r="T94" s="690" t="s">
        <v>614</v>
      </c>
      <c r="U94" s="627" t="s">
        <v>115</v>
      </c>
      <c r="V94" s="684" t="str">
        <f>HYPERLINK("[牧场甜心.xlsx]产品!B13",产品!$C$13)</f>
        <v>伊什沃尔德牛奶</v>
      </c>
      <c r="W94" s="684" t="str">
        <f>HYPERLINK("[牧场甜心.xlsx]产品!B114",产品!$C$114)</f>
        <v>法希米亚樱桃</v>
      </c>
      <c r="X94" s="701" t="str">
        <f>HYPERLINK("[牧场甜心.xlsx]产品!B116",产品!$C$116)</f>
        <v>伊什浆果</v>
      </c>
      <c r="Y94" s="696" t="s">
        <v>882</v>
      </c>
    </row>
    <row r="95" s="140" customFormat="1" spans="1:25">
      <c r="A95" s="650" t="s">
        <v>759</v>
      </c>
      <c r="B95" s="651" t="str">
        <f>HYPERLINK("[牧场甜心.xlsx]产品!B231",产品!$C$231)</f>
        <v>伊什沃尔德纸</v>
      </c>
      <c r="C95" s="649" t="s">
        <v>699</v>
      </c>
      <c r="D95" s="655" t="s">
        <v>254</v>
      </c>
      <c r="E95" s="585"/>
      <c r="F95" s="585"/>
      <c r="G95" s="585"/>
      <c r="H95" s="585"/>
      <c r="I95" s="667">
        <v>0.99</v>
      </c>
      <c r="J95" s="667">
        <v>0.99</v>
      </c>
      <c r="K95" s="612">
        <v>23</v>
      </c>
      <c r="L95" s="668">
        <v>46</v>
      </c>
      <c r="M95" s="612">
        <f t="shared" si="4"/>
        <v>3</v>
      </c>
      <c r="N95" s="612">
        <v>14</v>
      </c>
      <c r="O95" s="668">
        <f t="shared" si="5"/>
        <v>32</v>
      </c>
      <c r="P95" s="612">
        <f t="shared" si="6"/>
        <v>9</v>
      </c>
      <c r="Q95" s="685">
        <f t="shared" si="7"/>
        <v>1.39130434782609</v>
      </c>
      <c r="R95" s="686">
        <v>7</v>
      </c>
      <c r="S95" s="682">
        <v>4</v>
      </c>
      <c r="T95" s="687" t="s">
        <v>614</v>
      </c>
      <c r="U95" s="627"/>
      <c r="V95" s="684" t="str">
        <f>HYPERLINK("[牧场甜心.xlsx]产品!B210",产品!$C$210)</f>
        <v>果冻怪的体液</v>
      </c>
      <c r="W95" s="684" t="str">
        <f>HYPERLINK("[牧场甜心.xlsx]产品!B213",产品!$C$213)</f>
        <v>伊什沃尔德木材</v>
      </c>
      <c r="X95" s="684" t="str">
        <f>HYPERLINK("[牧场甜心.xlsx]产品!B213",产品!$C$213)</f>
        <v>伊什沃尔德木材</v>
      </c>
      <c r="Y95" s="695" t="s">
        <v>761</v>
      </c>
    </row>
    <row r="96" s="140" customFormat="1" spans="1:25">
      <c r="A96" s="697" t="s">
        <v>697</v>
      </c>
      <c r="B96" s="648" t="str">
        <f>HYPERLINK("[牧场甜心.xlsx]产品!B19",产品!$C$19)</f>
        <v>鸡广场的荷包蛋</v>
      </c>
      <c r="C96" s="657" t="s">
        <v>878</v>
      </c>
      <c r="D96" s="579" t="s">
        <v>255</v>
      </c>
      <c r="E96" s="587"/>
      <c r="F96" s="587" t="s">
        <v>14</v>
      </c>
      <c r="G96" s="587"/>
      <c r="H96" s="587"/>
      <c r="I96" s="669">
        <v>0.9</v>
      </c>
      <c r="J96" s="667">
        <v>0.99</v>
      </c>
      <c r="K96" s="612">
        <v>20</v>
      </c>
      <c r="L96" s="668">
        <v>40</v>
      </c>
      <c r="M96" s="612">
        <f t="shared" si="4"/>
        <v>3</v>
      </c>
      <c r="N96" s="612">
        <v>9</v>
      </c>
      <c r="O96" s="668">
        <f t="shared" si="5"/>
        <v>31</v>
      </c>
      <c r="P96" s="612">
        <f t="shared" si="6"/>
        <v>11</v>
      </c>
      <c r="Q96" s="680">
        <f t="shared" si="7"/>
        <v>1.55</v>
      </c>
      <c r="R96" s="681">
        <v>3</v>
      </c>
      <c r="S96" s="682">
        <v>3</v>
      </c>
      <c r="T96" s="683" t="s">
        <v>642</v>
      </c>
      <c r="U96" s="627"/>
      <c r="V96" s="684" t="str">
        <f>HYPERLINK("[牧场甜心.xlsx]产品!B14",产品!$C$14)</f>
        <v>伊什沃尔德鸡蛋</v>
      </c>
      <c r="W96" s="684" t="str">
        <f>HYPERLINK("[牧场甜心.xlsx]产品!B103",产品!$C$103)</f>
        <v>伊什沃尔德水</v>
      </c>
      <c r="X96" s="684" t="str">
        <f>HYPERLINK("[牧场甜心.xlsx]产品!B204",产品!$C$204)</f>
        <v>王国之油</v>
      </c>
      <c r="Y96" s="694" t="s">
        <v>589</v>
      </c>
    </row>
    <row r="97" s="140" customFormat="1" spans="1:25">
      <c r="A97" s="697" t="s">
        <v>802</v>
      </c>
      <c r="B97" s="648" t="str">
        <f>HYPERLINK("[牧场甜心.xlsx]产品!B20",产品!$C$20)</f>
        <v>鸡广场的烤蛋卷</v>
      </c>
      <c r="C97" s="657" t="s">
        <v>643</v>
      </c>
      <c r="D97" s="579" t="s">
        <v>255</v>
      </c>
      <c r="E97" s="587"/>
      <c r="F97" s="587"/>
      <c r="G97" s="587" t="s">
        <v>14</v>
      </c>
      <c r="H97" s="587"/>
      <c r="I97" s="669">
        <v>0.9</v>
      </c>
      <c r="J97" s="667">
        <v>0.99</v>
      </c>
      <c r="K97" s="612">
        <v>20</v>
      </c>
      <c r="L97" s="668">
        <v>40</v>
      </c>
      <c r="M97" s="612">
        <f t="shared" si="4"/>
        <v>3</v>
      </c>
      <c r="N97" s="612">
        <v>9</v>
      </c>
      <c r="O97" s="668">
        <f t="shared" si="5"/>
        <v>31</v>
      </c>
      <c r="P97" s="612">
        <f t="shared" si="6"/>
        <v>11</v>
      </c>
      <c r="Q97" s="680">
        <f t="shared" si="7"/>
        <v>1.55</v>
      </c>
      <c r="R97" s="681">
        <v>3</v>
      </c>
      <c r="S97" s="682">
        <v>2</v>
      </c>
      <c r="T97" s="683" t="s">
        <v>642</v>
      </c>
      <c r="U97" s="627" t="s">
        <v>105</v>
      </c>
      <c r="V97" s="684" t="str">
        <f>HYPERLINK("[牧场甜心.xlsx]产品!B14",产品!$C$14)</f>
        <v>伊什沃尔德鸡蛋</v>
      </c>
      <c r="W97" s="684" t="str">
        <f>HYPERLINK("[牧场甜心.xlsx]产品!B103",产品!$C$103)</f>
        <v>伊什沃尔德水</v>
      </c>
      <c r="X97" s="684" t="str">
        <f>HYPERLINK("[牧场甜心.xlsx]产品!B204",产品!$C$204)</f>
        <v>王国之油</v>
      </c>
      <c r="Y97" s="694" t="s">
        <v>589</v>
      </c>
    </row>
    <row r="98" s="140" customFormat="1" spans="1:25">
      <c r="A98" s="653" t="s">
        <v>674</v>
      </c>
      <c r="B98" s="654" t="str">
        <f>HYPERLINK("[牧场甜心.xlsx]产品!B128",产品!$C$128)</f>
        <v>伊什沃尔德果冻</v>
      </c>
      <c r="C98" s="649" t="s">
        <v>803</v>
      </c>
      <c r="D98" s="655" t="s">
        <v>254</v>
      </c>
      <c r="E98" s="580"/>
      <c r="F98" s="580" t="s">
        <v>14</v>
      </c>
      <c r="G98" s="580"/>
      <c r="H98" s="580"/>
      <c r="I98" s="667">
        <v>0.95</v>
      </c>
      <c r="J98" s="667">
        <v>0.99</v>
      </c>
      <c r="K98" s="612">
        <v>28</v>
      </c>
      <c r="L98" s="668">
        <v>56</v>
      </c>
      <c r="M98" s="612">
        <f t="shared" si="4"/>
        <v>3</v>
      </c>
      <c r="N98" s="612">
        <v>26</v>
      </c>
      <c r="O98" s="668">
        <f t="shared" si="5"/>
        <v>30</v>
      </c>
      <c r="P98" s="612">
        <f t="shared" si="6"/>
        <v>2</v>
      </c>
      <c r="Q98" s="688">
        <f t="shared" si="7"/>
        <v>1.07142857142857</v>
      </c>
      <c r="R98" s="689">
        <v>4</v>
      </c>
      <c r="S98" s="682">
        <v>5</v>
      </c>
      <c r="T98" s="690" t="s">
        <v>614</v>
      </c>
      <c r="U98" s="627" t="s">
        <v>105</v>
      </c>
      <c r="V98" s="684" t="str">
        <f>HYPERLINK("[牧场甜心.xlsx]产品!B205",产品!$C$205)</f>
        <v>原野的绿色香草</v>
      </c>
      <c r="W98" s="684" t="str">
        <f>HYPERLINK("[牧场甜心.xlsx]产品!B220",产品!$C$220)</f>
        <v>果冻怪食用明胶</v>
      </c>
      <c r="X98" s="684" t="str">
        <f>HYPERLINK("[牧场甜心.xlsx]产品!B220",产品!$C$220)</f>
        <v>果冻怪食用明胶</v>
      </c>
      <c r="Y98" s="696" t="s">
        <v>681</v>
      </c>
    </row>
    <row r="99" s="140" customFormat="1" spans="1:25">
      <c r="A99" s="647" t="s">
        <v>612</v>
      </c>
      <c r="B99" s="648" t="str">
        <f>HYPERLINK("[牧场甜心.xlsx]产品!B32",产品!$C$32)</f>
        <v>王国水果沙拉</v>
      </c>
      <c r="C99" s="649" t="s">
        <v>852</v>
      </c>
      <c r="D99" s="655" t="s">
        <v>254</v>
      </c>
      <c r="E99" s="587"/>
      <c r="F99" s="587"/>
      <c r="G99" s="587" t="s">
        <v>14</v>
      </c>
      <c r="H99" s="587"/>
      <c r="I99" s="669">
        <v>0.85</v>
      </c>
      <c r="J99" s="667">
        <v>0.99</v>
      </c>
      <c r="K99" s="612">
        <v>26</v>
      </c>
      <c r="L99" s="668">
        <v>52</v>
      </c>
      <c r="M99" s="612">
        <f t="shared" si="4"/>
        <v>3</v>
      </c>
      <c r="N99" s="612">
        <v>23</v>
      </c>
      <c r="O99" s="668">
        <f t="shared" si="5"/>
        <v>29</v>
      </c>
      <c r="P99" s="612">
        <f t="shared" si="6"/>
        <v>3</v>
      </c>
      <c r="Q99" s="680">
        <f t="shared" si="7"/>
        <v>1.11538461538462</v>
      </c>
      <c r="R99" s="681">
        <v>7</v>
      </c>
      <c r="S99" s="682">
        <v>5</v>
      </c>
      <c r="T99" s="683" t="s">
        <v>817</v>
      </c>
      <c r="U99" s="627" t="s">
        <v>94</v>
      </c>
      <c r="V99" s="684" t="str">
        <f>HYPERLINK("[牧场甜心.xlsx]产品!B22",产品!$C$22)</f>
        <v>王国蛋黄酱沙拉</v>
      </c>
      <c r="W99" s="684" t="str">
        <f>HYPERLINK("[牧场甜心.xlsx]产品!B105",产品!$C$105)</f>
        <v>梅洛的野莓</v>
      </c>
      <c r="X99" s="684" t="str">
        <f>HYPERLINK("[牧场甜心.xlsx]产品!B114",产品!$C$114)</f>
        <v>法希米亚樱桃</v>
      </c>
      <c r="Y99" s="694" t="s">
        <v>851</v>
      </c>
    </row>
    <row r="100" s="140" customFormat="1" spans="1:25">
      <c r="A100" s="697" t="s">
        <v>768</v>
      </c>
      <c r="B100" s="648" t="str">
        <f>HYPERLINK("[牧场甜心.xlsx]产品!B18",产品!$C$18)</f>
        <v>鸡广场的水煮蛋</v>
      </c>
      <c r="C100" s="657" t="s">
        <v>854</v>
      </c>
      <c r="D100" s="579" t="s">
        <v>255</v>
      </c>
      <c r="E100" s="587" t="s">
        <v>14</v>
      </c>
      <c r="F100" s="587"/>
      <c r="G100" s="587"/>
      <c r="H100" s="587"/>
      <c r="I100" s="669">
        <v>0.85</v>
      </c>
      <c r="J100" s="667">
        <v>0.99</v>
      </c>
      <c r="K100" s="612">
        <v>17</v>
      </c>
      <c r="L100" s="668">
        <v>34</v>
      </c>
      <c r="M100" s="612">
        <f t="shared" si="4"/>
        <v>3</v>
      </c>
      <c r="N100" s="612">
        <v>9</v>
      </c>
      <c r="O100" s="668">
        <f t="shared" si="5"/>
        <v>25</v>
      </c>
      <c r="P100" s="612">
        <f t="shared" si="6"/>
        <v>8</v>
      </c>
      <c r="Q100" s="680">
        <f t="shared" si="7"/>
        <v>1.47058823529412</v>
      </c>
      <c r="R100" s="681">
        <v>4</v>
      </c>
      <c r="S100" s="682">
        <v>2</v>
      </c>
      <c r="T100" s="683" t="s">
        <v>642</v>
      </c>
      <c r="U100" s="627" t="s">
        <v>105</v>
      </c>
      <c r="V100" s="684" t="str">
        <f>HYPERLINK("[牧场甜心.xlsx]产品!B14",产品!$C$14)</f>
        <v>伊什沃尔德鸡蛋</v>
      </c>
      <c r="W100" s="684" t="str">
        <f>HYPERLINK("[牧场甜心.xlsx]产品!B103",产品!$C$103)</f>
        <v>伊什沃尔德水</v>
      </c>
      <c r="X100" s="684" t="str">
        <f>HYPERLINK("[牧场甜心.xlsx]产品!B204",产品!$C$204)</f>
        <v>王国之油</v>
      </c>
      <c r="Y100" s="694" t="s">
        <v>903</v>
      </c>
    </row>
    <row r="101" s="140" customFormat="1" spans="1:25">
      <c r="A101" s="698" t="s">
        <v>736</v>
      </c>
      <c r="B101" s="654" t="str">
        <f>HYPERLINK("[牧场甜心.xlsx]产品!B117",产品!$C$117)</f>
        <v>美味草莓牛奶</v>
      </c>
      <c r="C101" s="654" t="s">
        <v>882</v>
      </c>
      <c r="D101" s="579" t="s">
        <v>255</v>
      </c>
      <c r="E101" s="580" t="s">
        <v>14</v>
      </c>
      <c r="F101" s="580"/>
      <c r="G101" s="580"/>
      <c r="H101" s="580"/>
      <c r="I101" s="669">
        <v>0.85</v>
      </c>
      <c r="J101" s="667">
        <v>0.99</v>
      </c>
      <c r="K101" s="612">
        <v>16</v>
      </c>
      <c r="L101" s="668">
        <v>32</v>
      </c>
      <c r="M101" s="612">
        <f t="shared" si="4"/>
        <v>3</v>
      </c>
      <c r="N101" s="612">
        <v>8</v>
      </c>
      <c r="O101" s="668">
        <f t="shared" si="5"/>
        <v>24</v>
      </c>
      <c r="P101" s="612">
        <f t="shared" si="6"/>
        <v>8</v>
      </c>
      <c r="Q101" s="688">
        <f t="shared" si="7"/>
        <v>1.5</v>
      </c>
      <c r="R101" s="689">
        <v>4</v>
      </c>
      <c r="S101" s="682">
        <v>3</v>
      </c>
      <c r="T101" s="690" t="s">
        <v>642</v>
      </c>
      <c r="U101" s="627" t="s">
        <v>109</v>
      </c>
      <c r="V101" s="684" t="str">
        <f>HYPERLINK("[牧场甜心.xlsx]产品!B3",产品!$C$3)</f>
        <v>低品质牛奶</v>
      </c>
      <c r="W101" s="684" t="str">
        <f>HYPERLINK("[牧场甜心.xlsx]产品!B3",产品!$C$3)</f>
        <v>低品质牛奶</v>
      </c>
      <c r="X101" s="684" t="str">
        <f>HYPERLINK("[牧场甜心.xlsx]产品!B105",产品!$C$105)</f>
        <v>梅洛的野莓</v>
      </c>
      <c r="Y101" s="696" t="s">
        <v>616</v>
      </c>
    </row>
    <row r="102" s="140" customFormat="1" spans="1:25">
      <c r="A102" s="650" t="s">
        <v>612</v>
      </c>
      <c r="B102" s="651" t="str">
        <f>HYPERLINK("[牧场甜心.xlsx]产品!B232",产品!$C$232)</f>
        <v>水果润喉糖</v>
      </c>
      <c r="C102" s="649" t="s">
        <v>754</v>
      </c>
      <c r="D102" s="655" t="s">
        <v>254</v>
      </c>
      <c r="E102" s="585"/>
      <c r="F102" s="585"/>
      <c r="G102" s="585" t="s">
        <v>14</v>
      </c>
      <c r="H102" s="585"/>
      <c r="I102" s="669">
        <v>0.85</v>
      </c>
      <c r="J102" s="667">
        <v>0.99</v>
      </c>
      <c r="K102" s="612">
        <v>24</v>
      </c>
      <c r="L102" s="668">
        <v>48</v>
      </c>
      <c r="M102" s="612">
        <f t="shared" si="4"/>
        <v>3</v>
      </c>
      <c r="N102" s="612">
        <v>24</v>
      </c>
      <c r="O102" s="668">
        <f t="shared" si="5"/>
        <v>24</v>
      </c>
      <c r="P102" s="612">
        <f t="shared" si="6"/>
        <v>0</v>
      </c>
      <c r="Q102" s="685">
        <f t="shared" si="7"/>
        <v>1</v>
      </c>
      <c r="R102" s="686">
        <v>6</v>
      </c>
      <c r="S102" s="682">
        <v>5</v>
      </c>
      <c r="T102" s="687" t="s">
        <v>614</v>
      </c>
      <c r="U102" s="627" t="s">
        <v>112</v>
      </c>
      <c r="V102" s="684" t="str">
        <f>HYPERLINK("[牧场甜心.xlsx]产品!B222",产品!$C$222)</f>
        <v>草药润喉糖</v>
      </c>
      <c r="W102" s="684" t="str">
        <f>HYPERLINK("[牧场甜心.xlsx]产品!B114",产品!$C$114)</f>
        <v>法希米亚樱桃</v>
      </c>
      <c r="X102" s="684" t="str">
        <f>HYPERLINK("[牧场甜心.xlsx]产品!B116",产品!$C$116)</f>
        <v>伊什浆果</v>
      </c>
      <c r="Y102" s="695" t="s">
        <v>755</v>
      </c>
    </row>
    <row r="103" s="140" customFormat="1" spans="1:25">
      <c r="A103" s="647" t="s">
        <v>786</v>
      </c>
      <c r="B103" s="648" t="str">
        <f>HYPERLINK("[牧场甜心.xlsx]产品!B61",产品!$C$61)</f>
        <v>花与植物的绿色沙拉</v>
      </c>
      <c r="C103" s="657" t="s">
        <v>937</v>
      </c>
      <c r="D103" s="579" t="s">
        <v>260</v>
      </c>
      <c r="E103" s="587" t="s">
        <v>7</v>
      </c>
      <c r="F103" s="587" t="s">
        <v>14</v>
      </c>
      <c r="G103" s="587"/>
      <c r="H103" s="587"/>
      <c r="I103" s="669">
        <v>0.9</v>
      </c>
      <c r="J103" s="667">
        <v>0.99</v>
      </c>
      <c r="K103" s="612">
        <v>349</v>
      </c>
      <c r="L103" s="668">
        <v>698</v>
      </c>
      <c r="M103" s="612">
        <f t="shared" si="4"/>
        <v>3</v>
      </c>
      <c r="N103" s="612">
        <v>675</v>
      </c>
      <c r="O103" s="668">
        <f t="shared" si="5"/>
        <v>23</v>
      </c>
      <c r="P103" s="612">
        <f t="shared" si="6"/>
        <v>-326</v>
      </c>
      <c r="Q103" s="680">
        <f t="shared" si="7"/>
        <v>0.0659025787965616</v>
      </c>
      <c r="R103" s="681">
        <v>35</v>
      </c>
      <c r="S103" s="682">
        <v>8</v>
      </c>
      <c r="T103" s="683" t="s">
        <v>817</v>
      </c>
      <c r="U103" s="627" t="s">
        <v>94</v>
      </c>
      <c r="V103" s="684" t="str">
        <f>HYPERLINK("[牧场甜心.xlsx]产品!B243",产品!$C$243)</f>
        <v>爱娜温花</v>
      </c>
      <c r="W103" s="684" t="str">
        <f>HYPERLINK("[牧场甜心.xlsx]产品!B257",产品!$C$257)</f>
        <v>海洋菜园的万能蔬菜</v>
      </c>
      <c r="X103" s="684" t="str">
        <f>HYPERLINK("[牧场甜心.xlsx]产品!B59",产品!$C$59)</f>
        <v>雷托雷托蛋黄酱</v>
      </c>
      <c r="Y103" s="694" t="s">
        <v>852</v>
      </c>
    </row>
    <row r="104" s="140" customFormat="1" spans="1:25">
      <c r="A104" s="697" t="s">
        <v>718</v>
      </c>
      <c r="B104" s="648" t="str">
        <f>HYPERLINK("[牧场甜心.xlsx]产品!B15",产品!$C$15)</f>
        <v>伊什沃尔德面包</v>
      </c>
      <c r="C104" s="657" t="s">
        <v>826</v>
      </c>
      <c r="D104" s="579" t="s">
        <v>255</v>
      </c>
      <c r="E104" s="587"/>
      <c r="F104" s="587"/>
      <c r="G104" s="587"/>
      <c r="H104" s="587"/>
      <c r="I104" s="667">
        <v>0.99</v>
      </c>
      <c r="J104" s="667">
        <v>0.99</v>
      </c>
      <c r="K104" s="612">
        <v>13</v>
      </c>
      <c r="L104" s="668">
        <v>26</v>
      </c>
      <c r="M104" s="612">
        <f t="shared" si="4"/>
        <v>3</v>
      </c>
      <c r="N104" s="612">
        <v>7</v>
      </c>
      <c r="O104" s="668">
        <f t="shared" si="5"/>
        <v>19</v>
      </c>
      <c r="P104" s="612">
        <f t="shared" si="6"/>
        <v>6</v>
      </c>
      <c r="Q104" s="680">
        <f t="shared" si="7"/>
        <v>1.46153846153846</v>
      </c>
      <c r="R104" s="681">
        <v>4</v>
      </c>
      <c r="S104" s="682">
        <v>2</v>
      </c>
      <c r="T104" s="683"/>
      <c r="U104" s="627" t="s">
        <v>105</v>
      </c>
      <c r="V104" s="684" t="str">
        <f>HYPERLINK("[牧场甜心.xlsx]产品!B103",产品!$C$103)</f>
        <v>伊什沃尔德水</v>
      </c>
      <c r="W104" s="684" t="str">
        <f>HYPERLINK("[牧场甜心.xlsx]产品!B203",产品!$C$203)</f>
        <v>伊什沃尔德面粉</v>
      </c>
      <c r="X104" s="684" t="str">
        <f>HYPERLINK("[牧场甜心.xlsx]产品!B204",产品!$C$204)</f>
        <v>王国之油</v>
      </c>
      <c r="Y104" s="694" t="s">
        <v>683</v>
      </c>
    </row>
    <row r="105" s="140" customFormat="1" spans="1:25">
      <c r="A105" s="699" t="s">
        <v>718</v>
      </c>
      <c r="B105" s="651" t="str">
        <f>HYPERLINK("[牧场甜心.xlsx]产品!B215",产品!$C$215)</f>
        <v>香草精油</v>
      </c>
      <c r="C105" s="652" t="s">
        <v>656</v>
      </c>
      <c r="D105" s="579" t="s">
        <v>255</v>
      </c>
      <c r="E105" s="585" t="s">
        <v>14</v>
      </c>
      <c r="F105" s="585"/>
      <c r="G105" s="585"/>
      <c r="H105" s="585"/>
      <c r="I105" s="669">
        <v>0.8</v>
      </c>
      <c r="J105" s="667">
        <v>0.99</v>
      </c>
      <c r="K105" s="612">
        <v>10</v>
      </c>
      <c r="L105" s="668">
        <v>20</v>
      </c>
      <c r="M105" s="612">
        <f t="shared" si="4"/>
        <v>3</v>
      </c>
      <c r="N105" s="612">
        <v>7</v>
      </c>
      <c r="O105" s="668">
        <f t="shared" si="5"/>
        <v>13</v>
      </c>
      <c r="P105" s="612">
        <f t="shared" si="6"/>
        <v>3</v>
      </c>
      <c r="Q105" s="685">
        <f t="shared" si="7"/>
        <v>1.3</v>
      </c>
      <c r="R105" s="686">
        <v>6</v>
      </c>
      <c r="S105" s="682">
        <v>3</v>
      </c>
      <c r="T105" s="687" t="s">
        <v>614</v>
      </c>
      <c r="U105" s="627" t="s">
        <v>94</v>
      </c>
      <c r="V105" s="684" t="str">
        <f>HYPERLINK("[牧场甜心.xlsx]产品!B205",产品!$C$205)</f>
        <v>原野的绿色香草</v>
      </c>
      <c r="W105" s="684" t="str">
        <f>HYPERLINK("[牧场甜心.xlsx]产品!B205",产品!$C$205)</f>
        <v>原野的绿色香草</v>
      </c>
      <c r="X105" s="684" t="str">
        <f>HYPERLINK("[牧场甜心.xlsx]产品!B103",产品!$C$103)</f>
        <v>伊什沃尔德水</v>
      </c>
      <c r="Y105" s="695" t="s">
        <v>782</v>
      </c>
    </row>
    <row r="106" s="140" customFormat="1" spans="1:25">
      <c r="A106" s="697" t="s">
        <v>661</v>
      </c>
      <c r="B106" s="648" t="str">
        <f>HYPERLINK("[牧场甜心.xlsx]产品!B9",产品!$C$9)</f>
        <v>伊什沃尔德温泉蛋</v>
      </c>
      <c r="C106" s="657" t="s">
        <v>903</v>
      </c>
      <c r="D106" s="655" t="s">
        <v>252</v>
      </c>
      <c r="E106" s="587"/>
      <c r="F106" s="587"/>
      <c r="G106" s="587" t="s">
        <v>14</v>
      </c>
      <c r="H106" s="587"/>
      <c r="I106" s="669">
        <v>0.9</v>
      </c>
      <c r="J106" s="667">
        <v>0.99</v>
      </c>
      <c r="K106" s="612">
        <v>8</v>
      </c>
      <c r="L106" s="668">
        <v>16</v>
      </c>
      <c r="M106" s="612">
        <f t="shared" si="4"/>
        <v>3</v>
      </c>
      <c r="N106" s="612">
        <v>4</v>
      </c>
      <c r="O106" s="668">
        <f t="shared" si="5"/>
        <v>12</v>
      </c>
      <c r="P106" s="612">
        <f t="shared" si="6"/>
        <v>4</v>
      </c>
      <c r="Q106" s="680">
        <f t="shared" si="7"/>
        <v>1.5</v>
      </c>
      <c r="R106" s="681">
        <v>2</v>
      </c>
      <c r="S106" s="682">
        <v>2</v>
      </c>
      <c r="T106" s="683"/>
      <c r="U106" s="579"/>
      <c r="V106" s="684" t="str">
        <f>HYPERLINK("[牧场甜心.xlsx]产品!B103",产品!$C$103)</f>
        <v>伊什沃尔德水</v>
      </c>
      <c r="W106" s="684" t="str">
        <f>HYPERLINK("[牧场甜心.xlsx]产品!B4",产品!$C$4)</f>
        <v>低品质鸡蛋</v>
      </c>
      <c r="X106" s="701" t="s">
        <v>287</v>
      </c>
      <c r="Y106" s="694" t="s">
        <v>588</v>
      </c>
    </row>
    <row r="107" s="140" customFormat="1" spans="1:25">
      <c r="A107" s="697" t="s">
        <v>674</v>
      </c>
      <c r="B107" s="648" t="str">
        <f>HYPERLINK("[牧场甜心.xlsx]产品!B8",产品!$C$8)</f>
        <v>夏鱼串烧</v>
      </c>
      <c r="C107" s="657" t="s">
        <v>675</v>
      </c>
      <c r="D107" s="655" t="s">
        <v>252</v>
      </c>
      <c r="E107" s="587"/>
      <c r="F107" s="587" t="s">
        <v>14</v>
      </c>
      <c r="G107" s="587"/>
      <c r="H107" s="587"/>
      <c r="I107" s="669">
        <v>0.85</v>
      </c>
      <c r="J107" s="667">
        <v>0.99</v>
      </c>
      <c r="K107" s="612">
        <v>8</v>
      </c>
      <c r="L107" s="668">
        <v>16</v>
      </c>
      <c r="M107" s="612">
        <f t="shared" si="4"/>
        <v>3</v>
      </c>
      <c r="N107" s="612">
        <v>6</v>
      </c>
      <c r="O107" s="668">
        <f t="shared" si="5"/>
        <v>10</v>
      </c>
      <c r="P107" s="612">
        <f t="shared" si="6"/>
        <v>2</v>
      </c>
      <c r="Q107" s="680">
        <f t="shared" si="7"/>
        <v>1.25</v>
      </c>
      <c r="R107" s="681">
        <v>2</v>
      </c>
      <c r="S107" s="682">
        <v>2</v>
      </c>
      <c r="T107" s="683"/>
      <c r="U107" s="627" t="s">
        <v>87</v>
      </c>
      <c r="V107" s="684" t="str">
        <f>HYPERLINK("[牧场甜心.xlsx]产品!B204",产品!$C$204)</f>
        <v>王国之油</v>
      </c>
      <c r="W107" s="684" t="str">
        <f>HYPERLINK("[牧场甜心.xlsx]产品!B208",产品!$C$208)</f>
        <v>夏鱼</v>
      </c>
      <c r="X107" s="701" t="s">
        <v>287</v>
      </c>
      <c r="Y107" s="694" t="s">
        <v>617</v>
      </c>
    </row>
    <row r="108" s="140" customFormat="1" spans="1:25">
      <c r="A108" s="698" t="s">
        <v>768</v>
      </c>
      <c r="B108" s="654" t="str">
        <f>HYPERLINK("[牧场甜心.xlsx]产品!B118",产品!$C$118)</f>
        <v>冬酒场的果实蜂蜜汤</v>
      </c>
      <c r="C108" s="654" t="s">
        <v>1085</v>
      </c>
      <c r="D108" s="579" t="s">
        <v>255</v>
      </c>
      <c r="E108" s="580"/>
      <c r="F108" s="580"/>
      <c r="G108" s="580"/>
      <c r="H108" s="580" t="s">
        <v>7</v>
      </c>
      <c r="I108" s="669">
        <v>0.75</v>
      </c>
      <c r="J108" s="667">
        <v>0.99</v>
      </c>
      <c r="K108" s="612">
        <v>13</v>
      </c>
      <c r="L108" s="668">
        <v>26</v>
      </c>
      <c r="M108" s="612">
        <f t="shared" si="4"/>
        <v>3</v>
      </c>
      <c r="N108" s="612">
        <v>16</v>
      </c>
      <c r="O108" s="668">
        <f t="shared" si="5"/>
        <v>10</v>
      </c>
      <c r="P108" s="612">
        <f t="shared" si="6"/>
        <v>-3</v>
      </c>
      <c r="Q108" s="688">
        <f t="shared" si="7"/>
        <v>0.769230769230769</v>
      </c>
      <c r="R108" s="689">
        <v>3</v>
      </c>
      <c r="S108" s="682">
        <v>3</v>
      </c>
      <c r="T108" s="690" t="s">
        <v>614</v>
      </c>
      <c r="U108" s="627" t="s">
        <v>94</v>
      </c>
      <c r="V108" s="684" t="str">
        <f>HYPERLINK("[牧场甜心.xlsx]产品!B108",产品!$C$108)</f>
        <v>王国冒险者的酒</v>
      </c>
      <c r="W108" s="684" t="str">
        <f>HYPERLINK("[牧场甜心.xlsx]产品!B106",产品!$C$106)</f>
        <v>梅洛的夜葡萄</v>
      </c>
      <c r="X108" s="684" t="str">
        <f>HYPERLINK("[牧场甜心.xlsx]产品!B109",产品!$C$109)</f>
        <v>海洋王国的蜂蜜</v>
      </c>
      <c r="Y108" s="696" t="s">
        <v>870</v>
      </c>
    </row>
    <row r="109" s="140" customFormat="1" spans="1:25">
      <c r="A109" s="698" t="s">
        <v>802</v>
      </c>
      <c r="B109" s="654" t="str">
        <f>HYPERLINK("[牧场甜心.xlsx]产品!B120",产品!$C$120)</f>
        <v>海城的酸奶</v>
      </c>
      <c r="C109" s="654" t="s">
        <v>654</v>
      </c>
      <c r="D109" s="579" t="s">
        <v>255</v>
      </c>
      <c r="E109" s="580"/>
      <c r="F109" s="580"/>
      <c r="G109" s="580"/>
      <c r="H109" s="580"/>
      <c r="I109" s="667">
        <v>0.99</v>
      </c>
      <c r="J109" s="667">
        <v>0.99</v>
      </c>
      <c r="K109" s="612">
        <v>12</v>
      </c>
      <c r="L109" s="668">
        <v>24</v>
      </c>
      <c r="M109" s="612">
        <f t="shared" si="4"/>
        <v>3</v>
      </c>
      <c r="N109" s="612">
        <v>15</v>
      </c>
      <c r="O109" s="668">
        <f t="shared" si="5"/>
        <v>9</v>
      </c>
      <c r="P109" s="612">
        <f t="shared" si="6"/>
        <v>-3</v>
      </c>
      <c r="Q109" s="688">
        <f t="shared" si="7"/>
        <v>0.75</v>
      </c>
      <c r="R109" s="689">
        <v>4</v>
      </c>
      <c r="S109" s="682">
        <v>2</v>
      </c>
      <c r="T109" s="690" t="s">
        <v>614</v>
      </c>
      <c r="U109" s="627" t="s">
        <v>112</v>
      </c>
      <c r="V109" s="684" t="str">
        <f>HYPERLINK("[牧场甜心.xlsx]产品!B13",产品!$C$13)</f>
        <v>伊什沃尔德牛奶</v>
      </c>
      <c r="W109" s="684" t="str">
        <f>HYPERLINK("[牧场甜心.xlsx]产品!B13",产品!$C$13)</f>
        <v>伊什沃尔德牛奶</v>
      </c>
      <c r="X109" s="684" t="str">
        <f>HYPERLINK("[牧场甜心.xlsx]产品!B13",产品!$C$13)</f>
        <v>伊什沃尔德牛奶</v>
      </c>
      <c r="Y109" s="696" t="s">
        <v>396</v>
      </c>
    </row>
    <row r="110" s="140" customFormat="1" spans="1:25">
      <c r="A110" s="697" t="s">
        <v>787</v>
      </c>
      <c r="B110" s="648" t="str">
        <f>HYPERLINK("[牧场甜心.xlsx]产品!B22",产品!$C$22)</f>
        <v>王国蛋黄酱沙拉</v>
      </c>
      <c r="C110" s="657" t="s">
        <v>851</v>
      </c>
      <c r="D110" s="579" t="s">
        <v>255</v>
      </c>
      <c r="E110" s="587"/>
      <c r="F110" s="587"/>
      <c r="G110" s="587"/>
      <c r="H110" s="587" t="s">
        <v>14</v>
      </c>
      <c r="I110" s="669">
        <v>0.85</v>
      </c>
      <c r="J110" s="667">
        <v>0.99</v>
      </c>
      <c r="K110" s="612">
        <v>13</v>
      </c>
      <c r="L110" s="668">
        <v>26</v>
      </c>
      <c r="M110" s="612">
        <f t="shared" si="4"/>
        <v>3</v>
      </c>
      <c r="N110" s="612">
        <v>18</v>
      </c>
      <c r="O110" s="668">
        <f t="shared" si="5"/>
        <v>8</v>
      </c>
      <c r="P110" s="612">
        <f t="shared" si="6"/>
        <v>-5</v>
      </c>
      <c r="Q110" s="680">
        <f t="shared" si="7"/>
        <v>0.615384615384615</v>
      </c>
      <c r="R110" s="681">
        <v>5</v>
      </c>
      <c r="S110" s="682">
        <v>2</v>
      </c>
      <c r="T110" s="683" t="s">
        <v>817</v>
      </c>
      <c r="U110" s="627" t="s">
        <v>94</v>
      </c>
      <c r="V110" s="684" t="str">
        <f>HYPERLINK("[牧场甜心.xlsx]产品!B7",产品!$C$7)</f>
        <v>野菜拼盘</v>
      </c>
      <c r="W110" s="684" t="str">
        <f>HYPERLINK("[牧场甜心.xlsx]产品!B12",产品!$C$12)</f>
        <v>王国蛋黄酱</v>
      </c>
      <c r="X110" s="684" t="str">
        <f>HYPERLINK("[牧场甜心.xlsx]产品!B207",产品!$C$207)</f>
        <v>海洋菜园的当季蔬菜</v>
      </c>
      <c r="Y110" s="694" t="s">
        <v>623</v>
      </c>
    </row>
    <row r="111" s="140" customFormat="1" spans="1:25">
      <c r="A111" s="647" t="s">
        <v>674</v>
      </c>
      <c r="B111" s="648" t="str">
        <f>HYPERLINK("[牧场甜心.xlsx]产品!B28",产品!$C$28)</f>
        <v>朝一牧场定食</v>
      </c>
      <c r="C111" s="649" t="s">
        <v>890</v>
      </c>
      <c r="D111" s="655" t="s">
        <v>254</v>
      </c>
      <c r="E111" s="587" t="s">
        <v>14</v>
      </c>
      <c r="F111" s="587"/>
      <c r="G111" s="587"/>
      <c r="H111" s="587"/>
      <c r="I111" s="667">
        <v>0.99</v>
      </c>
      <c r="J111" s="667">
        <v>0.99</v>
      </c>
      <c r="K111" s="612">
        <v>37</v>
      </c>
      <c r="L111" s="668">
        <v>74</v>
      </c>
      <c r="M111" s="612">
        <f t="shared" si="4"/>
        <v>3</v>
      </c>
      <c r="N111" s="612">
        <v>66</v>
      </c>
      <c r="O111" s="668">
        <f t="shared" si="5"/>
        <v>8</v>
      </c>
      <c r="P111" s="612">
        <f t="shared" si="6"/>
        <v>-29</v>
      </c>
      <c r="Q111" s="680">
        <f t="shared" si="7"/>
        <v>0.216216216216216</v>
      </c>
      <c r="R111" s="681">
        <v>5</v>
      </c>
      <c r="S111" s="682">
        <v>3</v>
      </c>
      <c r="T111" s="683" t="s">
        <v>817</v>
      </c>
      <c r="U111" s="627" t="s">
        <v>87</v>
      </c>
      <c r="V111" s="684" t="str">
        <f>HYPERLINK("[牧场甜心.xlsx]产品!B125",产品!$C$125)</f>
        <v>榕果果茶</v>
      </c>
      <c r="W111" s="684" t="str">
        <f>HYPERLINK("[牧场甜心.xlsx]产品!B15",产品!$C$15)</f>
        <v>伊什沃尔德面包</v>
      </c>
      <c r="X111" s="684" t="str">
        <f>HYPERLINK("[牧场甜心.xlsx]产品!B20",产品!$C$20)</f>
        <v>鸡广场的烤蛋卷</v>
      </c>
      <c r="Y111" s="694" t="s">
        <v>643</v>
      </c>
    </row>
    <row r="112" s="140" customFormat="1" spans="1:25">
      <c r="A112" s="699" t="s">
        <v>768</v>
      </c>
      <c r="B112" s="651" t="str">
        <f>HYPERLINK("[牧场甜心.xlsx]产品!B218",产品!$C$218)</f>
        <v>梅洛的野莓酱</v>
      </c>
      <c r="C112" s="652" t="s">
        <v>774</v>
      </c>
      <c r="D112" s="579" t="s">
        <v>255</v>
      </c>
      <c r="E112" s="585" t="s">
        <v>14</v>
      </c>
      <c r="F112" s="585"/>
      <c r="G112" s="585"/>
      <c r="H112" s="585"/>
      <c r="I112" s="669">
        <v>0.9</v>
      </c>
      <c r="J112" s="667">
        <v>0.99</v>
      </c>
      <c r="K112" s="612">
        <v>10</v>
      </c>
      <c r="L112" s="668">
        <v>20</v>
      </c>
      <c r="M112" s="612">
        <f t="shared" si="4"/>
        <v>3</v>
      </c>
      <c r="N112" s="612">
        <v>13</v>
      </c>
      <c r="O112" s="668">
        <f t="shared" si="5"/>
        <v>7</v>
      </c>
      <c r="P112" s="612">
        <f t="shared" si="6"/>
        <v>-3</v>
      </c>
      <c r="Q112" s="685">
        <f t="shared" si="7"/>
        <v>0.7</v>
      </c>
      <c r="R112" s="686">
        <v>4</v>
      </c>
      <c r="S112" s="682">
        <v>2</v>
      </c>
      <c r="T112" s="687" t="s">
        <v>614</v>
      </c>
      <c r="U112" s="627" t="s">
        <v>105</v>
      </c>
      <c r="V112" s="684" t="str">
        <f>HYPERLINK("[牧场甜心.xlsx]产品!B105",产品!$C$105)</f>
        <v>梅洛的野莓</v>
      </c>
      <c r="W112" s="684" t="str">
        <f>HYPERLINK("[牧场甜心.xlsx]产品!B105",产品!$C$105)</f>
        <v>梅洛的野莓</v>
      </c>
      <c r="X112" s="684" t="str">
        <f>HYPERLINK("[牧场甜心.xlsx]产品!B109",产品!$C$109)</f>
        <v>海洋王国的蜂蜜</v>
      </c>
      <c r="Y112" s="695" t="s">
        <v>616</v>
      </c>
    </row>
    <row r="113" s="140" customFormat="1" spans="1:25">
      <c r="A113" s="697" t="s">
        <v>641</v>
      </c>
      <c r="B113" s="648" t="str">
        <f>HYPERLINK("[牧场甜心.xlsx]产品!B14",产品!$C$14)</f>
        <v>伊什沃尔德鸡蛋</v>
      </c>
      <c r="C113" s="657" t="s">
        <v>589</v>
      </c>
      <c r="D113" s="579" t="s">
        <v>255</v>
      </c>
      <c r="E113" s="587"/>
      <c r="F113" s="587"/>
      <c r="G113" s="587"/>
      <c r="H113" s="587"/>
      <c r="I113" s="667">
        <v>0.99</v>
      </c>
      <c r="J113" s="667">
        <v>0.99</v>
      </c>
      <c r="K113" s="612">
        <v>4</v>
      </c>
      <c r="L113" s="668">
        <v>8</v>
      </c>
      <c r="M113" s="612">
        <v>1</v>
      </c>
      <c r="N113" s="612">
        <v>3</v>
      </c>
      <c r="O113" s="668">
        <f t="shared" si="5"/>
        <v>5</v>
      </c>
      <c r="P113" s="612">
        <f t="shared" si="6"/>
        <v>1</v>
      </c>
      <c r="Q113" s="680">
        <f t="shared" si="7"/>
        <v>1.25</v>
      </c>
      <c r="R113" s="681">
        <v>3</v>
      </c>
      <c r="S113" s="682">
        <v>2</v>
      </c>
      <c r="T113" s="683" t="s">
        <v>642</v>
      </c>
      <c r="U113" s="579"/>
      <c r="V113" s="684" t="str">
        <f>HYPERLINK("[牧场甜心.xlsx]产品!B4",产品!$C$4)</f>
        <v>低品质鸡蛋</v>
      </c>
      <c r="W113" s="684" t="str">
        <f>HYPERLINK("[牧场甜心.xlsx]产品!B4",产品!$C$4)</f>
        <v>低品质鸡蛋</v>
      </c>
      <c r="X113" s="684" t="str">
        <f>HYPERLINK("[牧场甜心.xlsx]产品!B4",产品!$C$4)</f>
        <v>低品质鸡蛋</v>
      </c>
      <c r="Y113" s="694" t="s">
        <v>621</v>
      </c>
    </row>
    <row r="114" s="140" customFormat="1" spans="1:25">
      <c r="A114" s="698" t="s">
        <v>759</v>
      </c>
      <c r="B114" s="654" t="str">
        <f>HYPERLINK("[牧场甜心.xlsx]产品!B111",产品!$C$111)</f>
        <v>葡萄汁</v>
      </c>
      <c r="C114" s="654" t="s">
        <v>1073</v>
      </c>
      <c r="D114" s="655" t="s">
        <v>252</v>
      </c>
      <c r="E114" s="580"/>
      <c r="F114" s="580" t="s">
        <v>14</v>
      </c>
      <c r="G114" s="580"/>
      <c r="H114" s="580"/>
      <c r="I114" s="669">
        <v>0.9</v>
      </c>
      <c r="J114" s="667">
        <v>0.99</v>
      </c>
      <c r="K114" s="612">
        <v>6</v>
      </c>
      <c r="L114" s="668">
        <v>12</v>
      </c>
      <c r="M114" s="612">
        <v>1</v>
      </c>
      <c r="N114" s="612">
        <v>8</v>
      </c>
      <c r="O114" s="668">
        <f t="shared" si="5"/>
        <v>4</v>
      </c>
      <c r="P114" s="612">
        <f t="shared" si="6"/>
        <v>-2</v>
      </c>
      <c r="Q114" s="688">
        <f t="shared" si="7"/>
        <v>0.666666666666667</v>
      </c>
      <c r="R114" s="689">
        <v>1</v>
      </c>
      <c r="S114" s="682">
        <v>2</v>
      </c>
      <c r="T114" s="690" t="s">
        <v>614</v>
      </c>
      <c r="U114" s="627" t="s">
        <v>105</v>
      </c>
      <c r="V114" s="684" t="str">
        <f>HYPERLINK("[牧场甜心.xlsx]产品!B3",产品!$C$3)</f>
        <v>低品质牛奶</v>
      </c>
      <c r="W114" s="684" t="str">
        <f>HYPERLINK("[牧场甜心.xlsx]产品!B3",产品!$C$3)</f>
        <v>低品质牛奶</v>
      </c>
      <c r="X114" s="701" t="str">
        <f>HYPERLINK("[牧场甜心.xlsx]产品!B3",产品!$C$3)</f>
        <v>低品质牛奶</v>
      </c>
      <c r="Y114" s="696" t="s">
        <v>702</v>
      </c>
    </row>
    <row r="115" s="140" customFormat="1" spans="1:25">
      <c r="A115" s="698" t="s">
        <v>661</v>
      </c>
      <c r="B115" s="654" t="str">
        <f>HYPERLINK("[牧场甜心.xlsx]产品!B109",产品!$C$109)</f>
        <v>海洋王国的蜂蜜</v>
      </c>
      <c r="C115" s="654" t="s">
        <v>703</v>
      </c>
      <c r="D115" s="655" t="s">
        <v>252</v>
      </c>
      <c r="E115" s="580"/>
      <c r="F115" s="580"/>
      <c r="G115" s="580"/>
      <c r="H115" s="580" t="s">
        <v>14</v>
      </c>
      <c r="I115" s="669">
        <v>0.85</v>
      </c>
      <c r="J115" s="667">
        <v>0.99</v>
      </c>
      <c r="K115" s="612">
        <v>5</v>
      </c>
      <c r="L115" s="668">
        <v>10</v>
      </c>
      <c r="M115" s="612">
        <f>COUNTIF(V115:X115,"*")</f>
        <v>3</v>
      </c>
      <c r="N115" s="612">
        <v>6</v>
      </c>
      <c r="O115" s="668">
        <f t="shared" si="5"/>
        <v>4</v>
      </c>
      <c r="P115" s="612">
        <f t="shared" si="6"/>
        <v>-1</v>
      </c>
      <c r="Q115" s="688">
        <f t="shared" si="7"/>
        <v>0.8</v>
      </c>
      <c r="R115" s="689">
        <v>1</v>
      </c>
      <c r="S115" s="682">
        <v>1</v>
      </c>
      <c r="T115" s="690" t="s">
        <v>614</v>
      </c>
      <c r="U115" s="579" t="s">
        <v>87</v>
      </c>
      <c r="V115" s="684" t="str">
        <f>HYPERLINK("[牧场甜心.xlsx]产品!B119",产品!$C$119)</f>
        <v>妖精之蜜</v>
      </c>
      <c r="W115" s="684" t="s">
        <v>287</v>
      </c>
      <c r="X115" s="701" t="s">
        <v>287</v>
      </c>
      <c r="Y115" s="696" t="s">
        <v>649</v>
      </c>
    </row>
    <row r="116" s="140" customFormat="1" spans="1:25">
      <c r="A116" s="697" t="s">
        <v>634</v>
      </c>
      <c r="B116" s="648" t="str">
        <f>HYPERLINK("[牧场甜心.xlsx]产品!B13",产品!$C$13)</f>
        <v>伊什沃尔德牛奶</v>
      </c>
      <c r="C116" s="700" t="s">
        <v>396</v>
      </c>
      <c r="D116" s="579" t="s">
        <v>255</v>
      </c>
      <c r="E116" s="587"/>
      <c r="F116" s="587"/>
      <c r="G116" s="587"/>
      <c r="H116" s="587"/>
      <c r="I116" s="667">
        <v>0.99</v>
      </c>
      <c r="J116" s="667">
        <v>0.99</v>
      </c>
      <c r="K116" s="612">
        <v>5</v>
      </c>
      <c r="L116" s="668">
        <v>10</v>
      </c>
      <c r="M116" s="612">
        <v>1</v>
      </c>
      <c r="N116" s="612">
        <v>6</v>
      </c>
      <c r="O116" s="668">
        <f t="shared" si="5"/>
        <v>4</v>
      </c>
      <c r="P116" s="612">
        <f t="shared" si="6"/>
        <v>-1</v>
      </c>
      <c r="Q116" s="680">
        <f t="shared" si="7"/>
        <v>0.8</v>
      </c>
      <c r="R116" s="681">
        <v>3</v>
      </c>
      <c r="S116" s="682">
        <v>2</v>
      </c>
      <c r="T116" s="683" t="s">
        <v>642</v>
      </c>
      <c r="U116" s="579"/>
      <c r="V116" s="684" t="str">
        <f>HYPERLINK("[牧场甜心.xlsx]产品!B106",产品!$C$106)</f>
        <v>梅洛的夜葡萄</v>
      </c>
      <c r="W116" s="684" t="str">
        <f>HYPERLINK("[牧场甜心.xlsx]产品!B106",产品!$C$106)</f>
        <v>梅洛的夜葡萄</v>
      </c>
      <c r="X116" s="684" t="s">
        <v>287</v>
      </c>
      <c r="Y116" s="694" t="s">
        <v>652</v>
      </c>
    </row>
    <row r="117" s="140" customFormat="1" spans="1:25">
      <c r="A117" s="698" t="s">
        <v>674</v>
      </c>
      <c r="B117" s="654" t="str">
        <f>HYPERLINK("[牧场甜心.xlsx]产品!B108",产品!$C$108)</f>
        <v>王国冒险者的酒</v>
      </c>
      <c r="C117" s="654" t="s">
        <v>870</v>
      </c>
      <c r="D117" s="655" t="s">
        <v>252</v>
      </c>
      <c r="E117" s="580"/>
      <c r="F117" s="580"/>
      <c r="G117" s="580"/>
      <c r="H117" s="580" t="s">
        <v>7</v>
      </c>
      <c r="I117" s="667">
        <v>0.99</v>
      </c>
      <c r="J117" s="667">
        <v>0.99</v>
      </c>
      <c r="K117" s="612">
        <v>7</v>
      </c>
      <c r="L117" s="668">
        <v>14</v>
      </c>
      <c r="M117" s="612">
        <f t="shared" ref="M117:M159" si="8">COUNTIF(V117:X117,"*")</f>
        <v>3</v>
      </c>
      <c r="N117" s="612">
        <v>11</v>
      </c>
      <c r="O117" s="668">
        <f t="shared" si="5"/>
        <v>3</v>
      </c>
      <c r="P117" s="612">
        <f t="shared" si="6"/>
        <v>-4</v>
      </c>
      <c r="Q117" s="688">
        <f t="shared" si="7"/>
        <v>0.428571428571429</v>
      </c>
      <c r="R117" s="689">
        <v>1</v>
      </c>
      <c r="S117" s="682">
        <v>2</v>
      </c>
      <c r="T117" s="690" t="s">
        <v>614</v>
      </c>
      <c r="U117" s="627" t="s">
        <v>35</v>
      </c>
      <c r="V117" s="684" t="str">
        <f>HYPERLINK("[牧场甜心.xlsx]产品!B103",产品!$C$103)</f>
        <v>伊什沃尔德水</v>
      </c>
      <c r="W117" s="684" t="str">
        <f>HYPERLINK("[牧场甜心.xlsx]产品!B106",产品!$C$106)</f>
        <v>梅洛的夜葡萄</v>
      </c>
      <c r="X117" s="701" t="str">
        <f>HYPERLINK("[牧场甜心.xlsx]产品!B106",产品!$C$106)</f>
        <v>梅洛的夜葡萄</v>
      </c>
      <c r="Y117" s="696" t="s">
        <v>744</v>
      </c>
    </row>
    <row r="118" s="140" customFormat="1" spans="1:25">
      <c r="A118" s="699" t="s">
        <v>697</v>
      </c>
      <c r="B118" s="651" t="str">
        <f>HYPERLINK("[牧场甜心.xlsx]产品!B219",产品!$C$219)</f>
        <v>梅洛的夜葡萄酱</v>
      </c>
      <c r="C118" s="652" t="s">
        <v>701</v>
      </c>
      <c r="D118" s="579" t="s">
        <v>255</v>
      </c>
      <c r="E118" s="585"/>
      <c r="F118" s="585"/>
      <c r="G118" s="585" t="s">
        <v>14</v>
      </c>
      <c r="H118" s="585"/>
      <c r="I118" s="667">
        <v>0.95</v>
      </c>
      <c r="J118" s="667">
        <v>0.99</v>
      </c>
      <c r="K118" s="612">
        <v>8</v>
      </c>
      <c r="L118" s="668">
        <v>16</v>
      </c>
      <c r="M118" s="612">
        <f t="shared" si="8"/>
        <v>3</v>
      </c>
      <c r="N118" s="612">
        <v>13</v>
      </c>
      <c r="O118" s="668">
        <f t="shared" si="5"/>
        <v>3</v>
      </c>
      <c r="P118" s="612">
        <f t="shared" si="6"/>
        <v>-5</v>
      </c>
      <c r="Q118" s="685">
        <f t="shared" si="7"/>
        <v>0.375</v>
      </c>
      <c r="R118" s="686">
        <v>5</v>
      </c>
      <c r="S118" s="682">
        <v>2</v>
      </c>
      <c r="T118" s="687" t="s">
        <v>614</v>
      </c>
      <c r="U118" s="627" t="s">
        <v>105</v>
      </c>
      <c r="V118" s="684" t="str">
        <f>HYPERLINK("[牧场甜心.xlsx]产品!B106",产品!$C$106)</f>
        <v>梅洛的夜葡萄</v>
      </c>
      <c r="W118" s="684" t="str">
        <f>HYPERLINK("[牧场甜心.xlsx]产品!B106",产品!$C$106)</f>
        <v>梅洛的夜葡萄</v>
      </c>
      <c r="X118" s="684" t="str">
        <f>HYPERLINK("[牧场甜心.xlsx]产品!B109",产品!$C$109)</f>
        <v>海洋王国的蜂蜜</v>
      </c>
      <c r="Y118" s="695" t="s">
        <v>702</v>
      </c>
    </row>
    <row r="119" s="140" customFormat="1" spans="1:25">
      <c r="A119" s="698" t="s">
        <v>679</v>
      </c>
      <c r="B119" s="654" t="str">
        <f>HYPERLINK("[牧场甜心.xlsx]产品!B110",产品!$C$110)</f>
        <v>青苹果果汁</v>
      </c>
      <c r="C119" s="654" t="s">
        <v>1086</v>
      </c>
      <c r="D119" s="655" t="s">
        <v>252</v>
      </c>
      <c r="E119" s="580"/>
      <c r="F119" s="580" t="s">
        <v>14</v>
      </c>
      <c r="G119" s="580"/>
      <c r="H119" s="580"/>
      <c r="I119" s="669">
        <v>0.8</v>
      </c>
      <c r="J119" s="667">
        <v>0.99</v>
      </c>
      <c r="K119" s="612">
        <v>5</v>
      </c>
      <c r="L119" s="668">
        <v>10</v>
      </c>
      <c r="M119" s="612">
        <f t="shared" si="8"/>
        <v>3</v>
      </c>
      <c r="N119" s="612">
        <v>8</v>
      </c>
      <c r="O119" s="668">
        <f t="shared" si="5"/>
        <v>2</v>
      </c>
      <c r="P119" s="612">
        <f t="shared" si="6"/>
        <v>-3</v>
      </c>
      <c r="Q119" s="688">
        <f t="shared" si="7"/>
        <v>0.4</v>
      </c>
      <c r="R119" s="689">
        <v>1</v>
      </c>
      <c r="S119" s="682">
        <v>2</v>
      </c>
      <c r="T119" s="690" t="s">
        <v>614</v>
      </c>
      <c r="U119" s="627" t="s">
        <v>35</v>
      </c>
      <c r="V119" s="684" t="str">
        <f>HYPERLINK("[牧场甜心.xlsx]产品!B104",产品!$C$104)</f>
        <v>小青苹果</v>
      </c>
      <c r="W119" s="684" t="str">
        <f>HYPERLINK("[牧场甜心.xlsx]产品!B104",产品!$C$104)</f>
        <v>小青苹果</v>
      </c>
      <c r="X119" s="684" t="s">
        <v>287</v>
      </c>
      <c r="Y119" s="696" t="s">
        <v>615</v>
      </c>
    </row>
    <row r="120" s="140" customFormat="1" spans="1:25">
      <c r="A120" s="698" t="s">
        <v>612</v>
      </c>
      <c r="B120" s="654" t="str">
        <f>HYPERLINK("[牧场甜心.xlsx]产品!B112",产品!$C$112)</f>
        <v>巧克力</v>
      </c>
      <c r="C120" s="654" t="s">
        <v>819</v>
      </c>
      <c r="D120" s="655" t="s">
        <v>252</v>
      </c>
      <c r="E120" s="580"/>
      <c r="F120" s="580"/>
      <c r="G120" s="580"/>
      <c r="H120" s="580" t="s">
        <v>14</v>
      </c>
      <c r="I120" s="667">
        <v>0.99</v>
      </c>
      <c r="J120" s="667">
        <v>0.99</v>
      </c>
      <c r="K120" s="612">
        <v>4</v>
      </c>
      <c r="L120" s="668">
        <v>8</v>
      </c>
      <c r="M120" s="612">
        <f t="shared" si="8"/>
        <v>3</v>
      </c>
      <c r="N120" s="612">
        <v>6</v>
      </c>
      <c r="O120" s="668">
        <f t="shared" si="5"/>
        <v>2</v>
      </c>
      <c r="P120" s="612">
        <f t="shared" si="6"/>
        <v>-2</v>
      </c>
      <c r="Q120" s="688">
        <f t="shared" si="7"/>
        <v>0.5</v>
      </c>
      <c r="R120" s="689">
        <v>1</v>
      </c>
      <c r="S120" s="682">
        <v>1</v>
      </c>
      <c r="T120" s="690" t="s">
        <v>614</v>
      </c>
      <c r="U120" s="627" t="s">
        <v>35</v>
      </c>
      <c r="V120" s="684" t="str">
        <f>HYPERLINK("[牧场甜心.xlsx]产品!B119",产品!$C$119)</f>
        <v>妖精之蜜</v>
      </c>
      <c r="W120" s="701" t="s">
        <v>287</v>
      </c>
      <c r="X120" s="701" t="s">
        <v>287</v>
      </c>
      <c r="Y120" s="696" t="s">
        <v>649</v>
      </c>
    </row>
    <row r="121" s="140" customFormat="1" spans="1:25">
      <c r="A121" s="699" t="s">
        <v>674</v>
      </c>
      <c r="B121" s="651" t="str">
        <f>HYPERLINK("[牧场甜心.xlsx]产品!B208",产品!$C$208)</f>
        <v>夏鱼</v>
      </c>
      <c r="C121" s="652" t="s">
        <v>617</v>
      </c>
      <c r="D121" s="655" t="s">
        <v>252</v>
      </c>
      <c r="E121" s="585"/>
      <c r="F121" s="585" t="s">
        <v>14</v>
      </c>
      <c r="G121" s="585"/>
      <c r="H121" s="585"/>
      <c r="I121" s="667">
        <v>0.95</v>
      </c>
      <c r="J121" s="667">
        <v>0.99</v>
      </c>
      <c r="K121" s="612">
        <v>4</v>
      </c>
      <c r="L121" s="668">
        <v>8</v>
      </c>
      <c r="M121" s="612">
        <f t="shared" si="8"/>
        <v>3</v>
      </c>
      <c r="N121" s="612">
        <v>8</v>
      </c>
      <c r="O121" s="668">
        <f t="shared" si="5"/>
        <v>0</v>
      </c>
      <c r="P121" s="612">
        <f t="shared" si="6"/>
        <v>-4</v>
      </c>
      <c r="Q121" s="685">
        <f t="shared" si="7"/>
        <v>0</v>
      </c>
      <c r="R121" s="686">
        <v>2</v>
      </c>
      <c r="S121" s="682">
        <v>1</v>
      </c>
      <c r="T121" s="687" t="s">
        <v>642</v>
      </c>
      <c r="U121" s="627" t="s">
        <v>87</v>
      </c>
      <c r="V121" s="684" t="str">
        <f>HYPERLINK("[牧场甜心.xlsx]产品!B8",产品!$C$8)</f>
        <v>夏鱼串烧</v>
      </c>
      <c r="W121" s="684" t="s">
        <v>287</v>
      </c>
      <c r="X121" s="701" t="s">
        <v>287</v>
      </c>
      <c r="Y121" s="695" t="s">
        <v>338</v>
      </c>
    </row>
    <row r="122" s="140" customFormat="1" spans="1:25">
      <c r="A122" s="698" t="s">
        <v>658</v>
      </c>
      <c r="B122" s="654" t="str">
        <f>HYPERLINK("[牧场甜心.xlsx]产品!B105",产品!$C$105)</f>
        <v>梅洛的野莓</v>
      </c>
      <c r="C122" s="654" t="s">
        <v>616</v>
      </c>
      <c r="D122" s="655" t="s">
        <v>252</v>
      </c>
      <c r="E122" s="580" t="s">
        <v>14</v>
      </c>
      <c r="F122" s="580"/>
      <c r="G122" s="580"/>
      <c r="H122" s="580"/>
      <c r="I122" s="669">
        <v>0.8</v>
      </c>
      <c r="J122" s="667">
        <v>0.99</v>
      </c>
      <c r="K122" s="612">
        <v>4</v>
      </c>
      <c r="L122" s="668">
        <v>8</v>
      </c>
      <c r="M122" s="612">
        <f t="shared" si="8"/>
        <v>3</v>
      </c>
      <c r="N122" s="612">
        <v>10</v>
      </c>
      <c r="O122" s="668">
        <f t="shared" si="5"/>
        <v>-2</v>
      </c>
      <c r="P122" s="612">
        <f t="shared" si="6"/>
        <v>-6</v>
      </c>
      <c r="Q122" s="688">
        <f t="shared" si="7"/>
        <v>-0.5</v>
      </c>
      <c r="R122" s="689">
        <v>1</v>
      </c>
      <c r="S122" s="682">
        <v>1</v>
      </c>
      <c r="T122" s="690" t="s">
        <v>614</v>
      </c>
      <c r="U122" s="627" t="s">
        <v>102</v>
      </c>
      <c r="V122" s="684" t="str">
        <f>HYPERLINK("[牧场甜心.xlsx]产品!B218",产品!$C$218)</f>
        <v>梅洛的野莓酱</v>
      </c>
      <c r="W122" s="684" t="s">
        <v>287</v>
      </c>
      <c r="X122" s="701" t="s">
        <v>287</v>
      </c>
      <c r="Y122" s="696" t="s">
        <v>1095</v>
      </c>
    </row>
    <row r="123" s="140" customFormat="1" spans="1:25">
      <c r="A123" s="698" t="s">
        <v>620</v>
      </c>
      <c r="B123" s="654" t="str">
        <f>HYPERLINK("[牧场甜心.xlsx]产品!B104",产品!$C$104)</f>
        <v>小青苹果</v>
      </c>
      <c r="C123" s="654" t="s">
        <v>615</v>
      </c>
      <c r="D123" s="655" t="s">
        <v>252</v>
      </c>
      <c r="E123" s="580"/>
      <c r="F123" s="580"/>
      <c r="G123" s="580" t="s">
        <v>14</v>
      </c>
      <c r="H123" s="580"/>
      <c r="I123" s="669">
        <v>0.9</v>
      </c>
      <c r="J123" s="667">
        <v>0.99</v>
      </c>
      <c r="K123" s="612">
        <v>4</v>
      </c>
      <c r="L123" s="668">
        <v>8</v>
      </c>
      <c r="M123" s="612">
        <f t="shared" si="8"/>
        <v>3</v>
      </c>
      <c r="N123" s="612">
        <v>24</v>
      </c>
      <c r="O123" s="668">
        <f t="shared" si="5"/>
        <v>-16</v>
      </c>
      <c r="P123" s="612">
        <f t="shared" si="6"/>
        <v>-20</v>
      </c>
      <c r="Q123" s="688">
        <f t="shared" si="7"/>
        <v>-4</v>
      </c>
      <c r="R123" s="689">
        <v>1</v>
      </c>
      <c r="S123" s="682">
        <v>1</v>
      </c>
      <c r="T123" s="690" t="s">
        <v>614</v>
      </c>
      <c r="U123" s="579" t="s">
        <v>102</v>
      </c>
      <c r="V123" s="684" t="str">
        <f>HYPERLINK("[牧场甜心.xlsx]产品!B228",产品!$C$228)</f>
        <v>青苹果酱</v>
      </c>
      <c r="W123" s="701" t="s">
        <v>287</v>
      </c>
      <c r="X123" s="701" t="s">
        <v>287</v>
      </c>
      <c r="Y123" s="696" t="s">
        <v>1016</v>
      </c>
    </row>
    <row r="124" s="140" customFormat="1" spans="1:25">
      <c r="A124" s="650" t="s">
        <v>645</v>
      </c>
      <c r="B124" s="651" t="str">
        <f>HYPERLINK("[牧场甜心.xlsx]产品!B226",产品!$C$226)</f>
        <v>伊什沃尔德香皂</v>
      </c>
      <c r="C124" s="649" t="s">
        <v>784</v>
      </c>
      <c r="D124" s="655" t="s">
        <v>254</v>
      </c>
      <c r="E124" s="585"/>
      <c r="F124" s="585"/>
      <c r="G124" s="585"/>
      <c r="H124" s="585"/>
      <c r="I124" s="667">
        <v>0.99</v>
      </c>
      <c r="J124" s="667">
        <v>0.99</v>
      </c>
      <c r="K124" s="612">
        <v>18</v>
      </c>
      <c r="L124" s="668">
        <v>36</v>
      </c>
      <c r="M124" s="612">
        <f t="shared" si="8"/>
        <v>3</v>
      </c>
      <c r="N124" s="612">
        <v>78</v>
      </c>
      <c r="O124" s="668">
        <f t="shared" si="5"/>
        <v>-42</v>
      </c>
      <c r="P124" s="612">
        <f t="shared" si="6"/>
        <v>-60</v>
      </c>
      <c r="Q124" s="685">
        <f t="shared" si="7"/>
        <v>-2.33333333333333</v>
      </c>
      <c r="R124" s="686">
        <v>8</v>
      </c>
      <c r="S124" s="682">
        <v>4</v>
      </c>
      <c r="T124" s="687" t="s">
        <v>614</v>
      </c>
      <c r="U124" s="627" t="s">
        <v>115</v>
      </c>
      <c r="V124" s="684" t="str">
        <f>HYPERLINK("[牧场甜心.xlsx]产品!B225",产品!$C$225)</f>
        <v>植物油</v>
      </c>
      <c r="W124" s="684" t="str">
        <f>HYPERLINK("[牧场甜心.xlsx]产品!B225",产品!$C$225)</f>
        <v>植物油</v>
      </c>
      <c r="X124" s="701" t="str">
        <f>HYPERLINK("[牧场甜心.xlsx]产品!B225",产品!$C$225)</f>
        <v>植物油</v>
      </c>
      <c r="Y124" s="695" t="s">
        <v>783</v>
      </c>
    </row>
    <row r="125" s="140" customFormat="1" spans="1:25">
      <c r="A125" s="698" t="s">
        <v>665</v>
      </c>
      <c r="B125" s="654" t="str">
        <f>HYPERLINK("[牧场甜心.xlsx]产品!B103",产品!$C$103)</f>
        <v>伊什沃尔德水</v>
      </c>
      <c r="C125" s="656" t="s">
        <v>744</v>
      </c>
      <c r="D125" s="655" t="s">
        <v>252</v>
      </c>
      <c r="E125" s="580"/>
      <c r="F125" s="580" t="s">
        <v>7</v>
      </c>
      <c r="G125" s="580"/>
      <c r="H125" s="580"/>
      <c r="I125" s="669">
        <v>0.75</v>
      </c>
      <c r="J125" s="667">
        <v>0.99</v>
      </c>
      <c r="K125" s="612">
        <v>3</v>
      </c>
      <c r="L125" s="668">
        <v>6</v>
      </c>
      <c r="M125" s="612">
        <f t="shared" si="8"/>
        <v>3</v>
      </c>
      <c r="N125" s="612">
        <v>83</v>
      </c>
      <c r="O125" s="668">
        <f t="shared" si="5"/>
        <v>-77</v>
      </c>
      <c r="P125" s="612">
        <f t="shared" si="6"/>
        <v>-80</v>
      </c>
      <c r="Q125" s="688">
        <f t="shared" si="7"/>
        <v>-25.6666666666667</v>
      </c>
      <c r="R125" s="689">
        <v>1</v>
      </c>
      <c r="S125" s="682">
        <v>1</v>
      </c>
      <c r="T125" s="690" t="s">
        <v>614</v>
      </c>
      <c r="U125" s="579" t="s">
        <v>105</v>
      </c>
      <c r="V125" s="684" t="str">
        <f>HYPERLINK("[牧场甜心.xlsx]产品!B143",产品!$C$143)</f>
        <v>梅洛水</v>
      </c>
      <c r="W125" s="702" t="s">
        <v>287</v>
      </c>
      <c r="X125" s="701" t="s">
        <v>287</v>
      </c>
      <c r="Y125" s="696" t="s">
        <v>649</v>
      </c>
    </row>
    <row r="126" s="140" customFormat="1" spans="1:25">
      <c r="A126" s="650" t="s">
        <v>679</v>
      </c>
      <c r="B126" s="651" t="str">
        <f>HYPERLINK("[牧场甜心.xlsx]产品!B270",产品!$C$270)</f>
        <v>雷托雷托香皂牙膏</v>
      </c>
      <c r="C126" s="649" t="s">
        <v>908</v>
      </c>
      <c r="D126" s="655" t="s">
        <v>274</v>
      </c>
      <c r="E126" s="585"/>
      <c r="F126" s="585"/>
      <c r="G126" s="585"/>
      <c r="H126" s="585"/>
      <c r="I126" s="667">
        <v>0.99</v>
      </c>
      <c r="J126" s="667">
        <v>0.99</v>
      </c>
      <c r="K126" s="612">
        <v>512</v>
      </c>
      <c r="L126" s="668">
        <v>1024</v>
      </c>
      <c r="M126" s="612">
        <f t="shared" si="8"/>
        <v>3</v>
      </c>
      <c r="N126" s="612">
        <v>1107</v>
      </c>
      <c r="O126" s="668">
        <f t="shared" si="5"/>
        <v>-83</v>
      </c>
      <c r="P126" s="612">
        <f t="shared" si="6"/>
        <v>-595</v>
      </c>
      <c r="Q126" s="685">
        <f t="shared" si="7"/>
        <v>-0.162109375</v>
      </c>
      <c r="R126" s="686">
        <v>51</v>
      </c>
      <c r="S126" s="682">
        <v>13</v>
      </c>
      <c r="T126" s="687" t="s">
        <v>614</v>
      </c>
      <c r="U126" s="627" t="s">
        <v>109</v>
      </c>
      <c r="V126" s="684" t="str">
        <f>HYPERLINK("[牧场甜心.xlsx]产品!B260",产品!$C$260)</f>
        <v>雷托雷托香皂</v>
      </c>
      <c r="W126" s="684" t="str">
        <f>HYPERLINK("[牧场甜心.xlsx]产品!B256",产品!$C$256)</f>
        <v>高级植物油</v>
      </c>
      <c r="X126" s="684" t="str">
        <f>HYPERLINK("[牧场甜心.xlsx]产品!B264",产品!$C$264)</f>
        <v>伊什沃尔德高级茶叶</v>
      </c>
      <c r="Y126" s="695" t="s">
        <v>906</v>
      </c>
    </row>
    <row r="127" s="140" customFormat="1" spans="1:25">
      <c r="A127" s="647" t="s">
        <v>645</v>
      </c>
      <c r="B127" s="648" t="str">
        <f>HYPERLINK("[牧场甜心.xlsx]产品!B66",产品!$C$66)</f>
        <v>海洋套餐</v>
      </c>
      <c r="C127" s="649" t="s">
        <v>943</v>
      </c>
      <c r="D127" s="655" t="s">
        <v>274</v>
      </c>
      <c r="E127" s="587"/>
      <c r="F127" s="587" t="s">
        <v>14</v>
      </c>
      <c r="G127" s="587"/>
      <c r="H127" s="587"/>
      <c r="I127" s="669">
        <v>0.9</v>
      </c>
      <c r="J127" s="667">
        <v>0.99</v>
      </c>
      <c r="K127" s="612">
        <v>1001</v>
      </c>
      <c r="L127" s="668">
        <v>2002</v>
      </c>
      <c r="M127" s="612">
        <f t="shared" si="8"/>
        <v>3</v>
      </c>
      <c r="N127" s="612">
        <v>2234</v>
      </c>
      <c r="O127" s="668">
        <f t="shared" si="5"/>
        <v>-232</v>
      </c>
      <c r="P127" s="612">
        <f t="shared" si="6"/>
        <v>-1233</v>
      </c>
      <c r="Q127" s="680">
        <f t="shared" si="7"/>
        <v>-0.231768231768232</v>
      </c>
      <c r="R127" s="681">
        <v>45</v>
      </c>
      <c r="S127" s="682">
        <v>14</v>
      </c>
      <c r="T127" s="683" t="s">
        <v>642</v>
      </c>
      <c r="U127" s="627" t="s">
        <v>87</v>
      </c>
      <c r="V127" s="684" t="str">
        <f>HYPERLINK("[牧场甜心.xlsx]产品!B55",产品!$C$55)</f>
        <v>伊什沃尔德瑞士卷</v>
      </c>
      <c r="W127" s="684" t="str">
        <f>HYPERLINK("[牧场甜心.xlsx]产品!B60",产品!$C$60)</f>
        <v>王国烤鱼</v>
      </c>
      <c r="X127" s="684" t="str">
        <f>HYPERLINK("[牧场甜心.xlsx]产品!B155",产品!$C$155)</f>
        <v>王国香草奶茶</v>
      </c>
      <c r="Y127" s="694" t="s">
        <v>892</v>
      </c>
    </row>
    <row r="128" s="140" customFormat="1" spans="1:25">
      <c r="A128" s="653" t="s">
        <v>787</v>
      </c>
      <c r="B128" s="654" t="str">
        <f>HYPERLINK("[牧场甜心.xlsx]产品!B182",产品!$C$182)</f>
        <v>月牙萩饼</v>
      </c>
      <c r="C128" s="649" t="s">
        <v>1002</v>
      </c>
      <c r="D128" s="579" t="s">
        <v>278</v>
      </c>
      <c r="E128" s="580"/>
      <c r="F128" s="580"/>
      <c r="G128" s="580" t="s">
        <v>14</v>
      </c>
      <c r="H128" s="580" t="s">
        <v>14</v>
      </c>
      <c r="I128" s="667">
        <v>0.95</v>
      </c>
      <c r="J128" s="667">
        <v>0.99</v>
      </c>
      <c r="K128" s="612">
        <v>1854</v>
      </c>
      <c r="L128" s="668">
        <v>3708</v>
      </c>
      <c r="M128" s="612">
        <f t="shared" si="8"/>
        <v>3</v>
      </c>
      <c r="N128" s="612">
        <v>4204</v>
      </c>
      <c r="O128" s="668">
        <f t="shared" si="5"/>
        <v>-496</v>
      </c>
      <c r="P128" s="612">
        <f t="shared" si="6"/>
        <v>-2350</v>
      </c>
      <c r="Q128" s="688">
        <f t="shared" si="7"/>
        <v>-0.267529665587918</v>
      </c>
      <c r="R128" s="689">
        <v>103</v>
      </c>
      <c r="S128" s="682">
        <v>20</v>
      </c>
      <c r="T128" s="690" t="s">
        <v>642</v>
      </c>
      <c r="U128" s="627" t="s">
        <v>112</v>
      </c>
      <c r="V128" s="684" t="str">
        <f>HYPERLINK("[牧场甜心.xlsx]产品!B283",产品!$C$283)</f>
        <v>女神的宠爱小麦粉</v>
      </c>
      <c r="W128" s="684" t="str">
        <f>HYPERLINK("[牧场甜心.xlsx]产品!B83",产品!$C$83)</f>
        <v>海洋黄金牛奶</v>
      </c>
      <c r="X128" s="684" t="str">
        <f>HYPERLINK("[牧场甜心.xlsx]产品!B85",产品!$C$85)</f>
        <v>海洋黄金蛋</v>
      </c>
      <c r="Y128" s="696" t="s">
        <v>1003</v>
      </c>
    </row>
    <row r="129" s="140" customFormat="1" spans="1:25">
      <c r="A129" s="647" t="s">
        <v>645</v>
      </c>
      <c r="B129" s="648" t="str">
        <f>HYPERLINK("[牧场甜心.xlsx]产品!B86",产品!$C$86)</f>
        <v>海洋黄金芝士</v>
      </c>
      <c r="C129" s="657" t="s">
        <v>876</v>
      </c>
      <c r="D129" s="655" t="s">
        <v>282</v>
      </c>
      <c r="E129" s="587"/>
      <c r="F129" s="587"/>
      <c r="G129" s="587"/>
      <c r="H129" s="587"/>
      <c r="I129" s="667">
        <v>0.99</v>
      </c>
      <c r="J129" s="667">
        <v>0.99</v>
      </c>
      <c r="K129" s="612">
        <v>2210</v>
      </c>
      <c r="L129" s="668">
        <v>4420</v>
      </c>
      <c r="M129" s="612">
        <f t="shared" si="8"/>
        <v>3</v>
      </c>
      <c r="N129" s="612">
        <v>5085</v>
      </c>
      <c r="O129" s="668">
        <f t="shared" si="5"/>
        <v>-665</v>
      </c>
      <c r="P129" s="612">
        <f t="shared" si="6"/>
        <v>-2875</v>
      </c>
      <c r="Q129" s="680">
        <f t="shared" si="7"/>
        <v>-0.300904977375566</v>
      </c>
      <c r="R129" s="681">
        <v>229</v>
      </c>
      <c r="S129" s="682">
        <v>27</v>
      </c>
      <c r="T129" s="683" t="s">
        <v>817</v>
      </c>
      <c r="U129" s="627"/>
      <c r="V129" s="684" t="str">
        <f>HYPERLINK("[牧场甜心.xlsx]产品!B83",产品!$C$83)</f>
        <v>海洋黄金牛奶</v>
      </c>
      <c r="W129" s="684" t="str">
        <f>HYPERLINK("[牧场甜心.xlsx]产品!B83",产品!$C$83)</f>
        <v>海洋黄金牛奶</v>
      </c>
      <c r="X129" s="684" t="str">
        <f>HYPERLINK("[牧场甜心.xlsx]产品!B83",产品!$C$83)</f>
        <v>海洋黄金牛奶</v>
      </c>
      <c r="Y129" s="694" t="s">
        <v>537</v>
      </c>
    </row>
    <row r="130" s="140" customFormat="1" spans="1:25">
      <c r="A130" s="647" t="s">
        <v>665</v>
      </c>
      <c r="B130" s="648" t="str">
        <f>HYPERLINK("[牧场甜心.xlsx]产品!B83",产品!$C$83)</f>
        <v>海洋黄金牛奶</v>
      </c>
      <c r="C130" s="700" t="s">
        <v>537</v>
      </c>
      <c r="D130" s="655" t="s">
        <v>282</v>
      </c>
      <c r="E130" s="587"/>
      <c r="F130" s="587"/>
      <c r="G130" s="587"/>
      <c r="H130" s="587"/>
      <c r="I130" s="667">
        <v>0.95</v>
      </c>
      <c r="J130" s="669">
        <v>0.95</v>
      </c>
      <c r="K130" s="612">
        <v>1695</v>
      </c>
      <c r="L130" s="668">
        <v>3390</v>
      </c>
      <c r="M130" s="612">
        <f t="shared" si="8"/>
        <v>3</v>
      </c>
      <c r="N130" s="612">
        <v>453</v>
      </c>
      <c r="O130" s="668">
        <f t="shared" si="5"/>
        <v>2937</v>
      </c>
      <c r="P130" s="612">
        <f t="shared" si="6"/>
        <v>1242</v>
      </c>
      <c r="Q130" s="680">
        <f t="shared" si="7"/>
        <v>1.73274336283186</v>
      </c>
      <c r="R130" s="681">
        <v>226</v>
      </c>
      <c r="S130" s="682">
        <v>24</v>
      </c>
      <c r="T130" s="683" t="s">
        <v>794</v>
      </c>
      <c r="U130" s="579"/>
      <c r="V130" s="684" t="str">
        <f>HYPERLINK("[牧场甜心.xlsx]产品!B53",产品!$C$53)</f>
        <v>大自然之恩惠牛奶</v>
      </c>
      <c r="W130" s="684" t="str">
        <f>HYPERLINK("[牧场甜心.xlsx]产品!B53",产品!$C$53)</f>
        <v>大自然之恩惠牛奶</v>
      </c>
      <c r="X130" s="684" t="str">
        <f>HYPERLINK("[牧场甜心.xlsx]产品!B53",产品!$C$53)</f>
        <v>大自然之恩惠牛奶</v>
      </c>
      <c r="Y130" s="694" t="s">
        <v>875</v>
      </c>
    </row>
    <row r="131" s="140" customFormat="1" spans="1:25">
      <c r="A131" s="647" t="s">
        <v>658</v>
      </c>
      <c r="B131" s="648" t="str">
        <f>HYPERLINK("[牧场甜心.xlsx]产品!B85",产品!$C$85)</f>
        <v>海洋黄金蛋</v>
      </c>
      <c r="C131" s="657" t="s">
        <v>543</v>
      </c>
      <c r="D131" s="655" t="s">
        <v>282</v>
      </c>
      <c r="E131" s="587"/>
      <c r="F131" s="587"/>
      <c r="G131" s="587"/>
      <c r="H131" s="587"/>
      <c r="I131" s="667">
        <v>0.95</v>
      </c>
      <c r="J131" s="669">
        <v>0.95</v>
      </c>
      <c r="K131" s="612">
        <v>1500</v>
      </c>
      <c r="L131" s="668">
        <v>3000</v>
      </c>
      <c r="M131" s="612">
        <f t="shared" si="8"/>
        <v>3</v>
      </c>
      <c r="N131" s="612">
        <v>348</v>
      </c>
      <c r="O131" s="668">
        <f t="shared" ref="O131:O194" si="9">L131-N131</f>
        <v>2652</v>
      </c>
      <c r="P131" s="612">
        <f t="shared" ref="P131:P194" si="10">O131-K131</f>
        <v>1152</v>
      </c>
      <c r="Q131" s="680">
        <f t="shared" ref="Q131:Q194" si="11">O131/K131</f>
        <v>1.768</v>
      </c>
      <c r="R131" s="681">
        <v>280</v>
      </c>
      <c r="S131" s="682">
        <v>29</v>
      </c>
      <c r="T131" s="683" t="s">
        <v>794</v>
      </c>
      <c r="U131" s="579"/>
      <c r="V131" s="684" t="str">
        <f>HYPERLINK("[牧场甜心.xlsx]产品!B54",产品!$C$54)</f>
        <v>大自然之恩惠鸡蛋</v>
      </c>
      <c r="W131" s="684" t="str">
        <f>HYPERLINK("[牧场甜心.xlsx]产品!B54",产品!$C$54)</f>
        <v>大自然之恩惠鸡蛋</v>
      </c>
      <c r="X131" s="684" t="str">
        <f>HYPERLINK("[牧场甜心.xlsx]产品!B54",产品!$C$54)</f>
        <v>大自然之恩惠鸡蛋</v>
      </c>
      <c r="Y131" s="694" t="s">
        <v>859</v>
      </c>
    </row>
    <row r="132" s="140" customFormat="1" spans="1:25">
      <c r="A132" s="647" t="s">
        <v>768</v>
      </c>
      <c r="B132" s="648" t="str">
        <f>HYPERLINK("[牧场甜心.xlsx]产品!B98",产品!$C$98)</f>
        <v>奶汁的奶汁奶汁</v>
      </c>
      <c r="C132" s="657" t="s">
        <v>950</v>
      </c>
      <c r="D132" s="579" t="s">
        <v>285</v>
      </c>
      <c r="E132" s="587"/>
      <c r="F132" s="587"/>
      <c r="G132" s="587"/>
      <c r="H132" s="587" t="s">
        <v>14</v>
      </c>
      <c r="I132" s="669">
        <v>0.75</v>
      </c>
      <c r="J132" s="669">
        <v>0.95</v>
      </c>
      <c r="K132" s="612">
        <v>3720</v>
      </c>
      <c r="L132" s="668">
        <v>7440</v>
      </c>
      <c r="M132" s="612">
        <f t="shared" si="8"/>
        <v>3</v>
      </c>
      <c r="N132" s="612">
        <v>5156</v>
      </c>
      <c r="O132" s="668">
        <f t="shared" si="9"/>
        <v>2284</v>
      </c>
      <c r="P132" s="612">
        <f t="shared" si="10"/>
        <v>-1436</v>
      </c>
      <c r="Q132" s="680">
        <f t="shared" si="11"/>
        <v>0.613978494623656</v>
      </c>
      <c r="R132" s="681">
        <v>403</v>
      </c>
      <c r="S132" s="682">
        <v>44</v>
      </c>
      <c r="T132" s="683" t="s">
        <v>817</v>
      </c>
      <c r="U132" s="627" t="s">
        <v>109</v>
      </c>
      <c r="V132" s="684" t="str">
        <f>HYPERLINK("[牧场甜心.xlsx]产品!B72",产品!$C$72)</f>
        <v>王国奶油炖菜</v>
      </c>
      <c r="W132" s="684" t="str">
        <f>HYPERLINK("[牧场甜心.xlsx]产品!B277",产品!$C$277)</f>
        <v>最后的蔬菜</v>
      </c>
      <c r="X132" s="684" t="str">
        <f>HYPERLINK("[牧场甜心.xlsx]产品!B89",产品!$C$89)</f>
        <v>驼的骆骆驼</v>
      </c>
      <c r="Y132" s="694" t="s">
        <v>839</v>
      </c>
    </row>
    <row r="133" s="140" customFormat="1" spans="1:25">
      <c r="A133" s="650" t="s">
        <v>697</v>
      </c>
      <c r="B133" s="651" t="str">
        <f>HYPERLINK("[牧场甜心.xlsx]产品!B299",产品!$C$299)</f>
        <v>长生药精油</v>
      </c>
      <c r="C133" s="652" t="s">
        <v>936</v>
      </c>
      <c r="D133" s="579" t="s">
        <v>285</v>
      </c>
      <c r="E133" s="585"/>
      <c r="F133" s="585" t="s">
        <v>14</v>
      </c>
      <c r="G133" s="585"/>
      <c r="H133" s="585"/>
      <c r="I133" s="669">
        <v>0.75</v>
      </c>
      <c r="J133" s="669">
        <v>0.95</v>
      </c>
      <c r="K133" s="612">
        <v>3666</v>
      </c>
      <c r="L133" s="668">
        <v>7332</v>
      </c>
      <c r="M133" s="612">
        <f t="shared" si="8"/>
        <v>3</v>
      </c>
      <c r="N133" s="612">
        <v>5188</v>
      </c>
      <c r="O133" s="668">
        <f t="shared" si="9"/>
        <v>2144</v>
      </c>
      <c r="P133" s="612">
        <f t="shared" si="10"/>
        <v>-1522</v>
      </c>
      <c r="Q133" s="685">
        <f t="shared" si="11"/>
        <v>0.584833606110202</v>
      </c>
      <c r="R133" s="686">
        <v>500</v>
      </c>
      <c r="S133" s="682">
        <v>45</v>
      </c>
      <c r="T133" s="687" t="s">
        <v>614</v>
      </c>
      <c r="U133" s="627" t="s">
        <v>94</v>
      </c>
      <c r="V133" s="684" t="str">
        <f>HYPERLINK("[牧场甜心.xlsx]产品!B289",产品!$C$289)</f>
        <v>长生药</v>
      </c>
      <c r="W133" s="684" t="str">
        <f>HYPERLINK("[牧场甜心.xlsx]产品!B289",产品!$C$289)</f>
        <v>长生药</v>
      </c>
      <c r="X133" s="684" t="str">
        <f>HYPERLINK("[牧场甜心.xlsx]产品!B275",产品!$C$275)</f>
        <v>阿尔弗雷德香精油</v>
      </c>
      <c r="Y133" s="695" t="s">
        <v>796</v>
      </c>
    </row>
    <row r="134" s="140" customFormat="1" spans="1:25">
      <c r="A134" s="647" t="s">
        <v>630</v>
      </c>
      <c r="B134" s="648" t="str">
        <f>HYPERLINK("[牧场甜心.xlsx]产品!B67",产品!$C$67)</f>
        <v>高级奶油可乐饼</v>
      </c>
      <c r="C134" s="649" t="s">
        <v>767</v>
      </c>
      <c r="D134" s="655" t="s">
        <v>274</v>
      </c>
      <c r="E134" s="587"/>
      <c r="F134" s="587"/>
      <c r="G134" s="587"/>
      <c r="H134" s="587" t="s">
        <v>14</v>
      </c>
      <c r="I134" s="669">
        <v>0.75</v>
      </c>
      <c r="J134" s="669">
        <v>0.95</v>
      </c>
      <c r="K134" s="612">
        <v>1290</v>
      </c>
      <c r="L134" s="668">
        <v>2580</v>
      </c>
      <c r="M134" s="612">
        <f t="shared" si="8"/>
        <v>3</v>
      </c>
      <c r="N134" s="612">
        <v>493</v>
      </c>
      <c r="O134" s="668">
        <f t="shared" si="9"/>
        <v>2087</v>
      </c>
      <c r="P134" s="612">
        <f t="shared" si="10"/>
        <v>797</v>
      </c>
      <c r="Q134" s="680">
        <f t="shared" si="11"/>
        <v>1.61782945736434</v>
      </c>
      <c r="R134" s="681">
        <v>42</v>
      </c>
      <c r="S134" s="682">
        <v>10</v>
      </c>
      <c r="T134" s="683" t="s">
        <v>642</v>
      </c>
      <c r="U134" s="627"/>
      <c r="V134" s="684" t="str">
        <f>HYPERLINK("[牧场甜心.xlsx]产品!B37",产品!$C$37)</f>
        <v>奶油蔬菜可乐饼</v>
      </c>
      <c r="W134" s="684" t="str">
        <f>HYPERLINK("[牧场甜心.xlsx]产品!B53",产品!$C$53)</f>
        <v>大自然之恩惠牛奶</v>
      </c>
      <c r="X134" s="684" t="str">
        <f>HYPERLINK("[牧场甜心.xlsx]产品!B274",产品!$C$274)</f>
        <v>雷托雷托牧场的油</v>
      </c>
      <c r="Y134" s="694" t="s">
        <v>591</v>
      </c>
    </row>
    <row r="135" s="140" customFormat="1" spans="1:25">
      <c r="A135" s="647" t="s">
        <v>718</v>
      </c>
      <c r="B135" s="648" t="str">
        <f>HYPERLINK("[牧场甜心.xlsx]产品!B75",产品!$C$75)</f>
        <v>雷托雷托面包</v>
      </c>
      <c r="C135" s="649" t="s">
        <v>791</v>
      </c>
      <c r="D135" s="579" t="s">
        <v>278</v>
      </c>
      <c r="E135" s="587"/>
      <c r="F135" s="587"/>
      <c r="G135" s="587"/>
      <c r="H135" s="587"/>
      <c r="I135" s="667">
        <v>0.95</v>
      </c>
      <c r="J135" s="669">
        <v>0.95</v>
      </c>
      <c r="K135" s="612">
        <v>1819</v>
      </c>
      <c r="L135" s="668">
        <v>3638</v>
      </c>
      <c r="M135" s="612">
        <f t="shared" si="8"/>
        <v>3</v>
      </c>
      <c r="N135" s="612">
        <v>1585</v>
      </c>
      <c r="O135" s="668">
        <f t="shared" si="9"/>
        <v>2053</v>
      </c>
      <c r="P135" s="612">
        <f t="shared" si="10"/>
        <v>234</v>
      </c>
      <c r="Q135" s="680">
        <f t="shared" si="11"/>
        <v>1.12864211105003</v>
      </c>
      <c r="R135" s="681">
        <v>102</v>
      </c>
      <c r="S135" s="682">
        <v>15</v>
      </c>
      <c r="T135" s="683" t="s">
        <v>642</v>
      </c>
      <c r="U135" s="627" t="s">
        <v>105</v>
      </c>
      <c r="V135" s="684" t="str">
        <f>HYPERLINK("[牧场甜心.xlsx]产品!B55",产品!$C$55)</f>
        <v>伊什沃尔德瑞士卷</v>
      </c>
      <c r="W135" s="684" t="str">
        <f>HYPERLINK("[牧场甜心.xlsx]产品!B65",产品!$C$65)</f>
        <v>雷托雷托黄油</v>
      </c>
      <c r="X135" s="684" t="str">
        <f>HYPERLINK("[牧场甜心.xlsx]产品!B54",产品!$C$54)</f>
        <v>大自然之恩惠鸡蛋</v>
      </c>
      <c r="Y135" s="694" t="s">
        <v>830</v>
      </c>
    </row>
    <row r="136" s="140" customFormat="1" spans="1:25">
      <c r="A136" s="647" t="s">
        <v>697</v>
      </c>
      <c r="B136" s="648" t="str">
        <f>HYPERLINK("[牧场甜心.xlsx]产品!B79",产品!$C$79)</f>
        <v>雷托雷托鸡蛋烧</v>
      </c>
      <c r="C136" s="649" t="s">
        <v>949</v>
      </c>
      <c r="D136" s="579" t="s">
        <v>278</v>
      </c>
      <c r="E136" s="587" t="s">
        <v>14</v>
      </c>
      <c r="F136" s="587"/>
      <c r="G136" s="587"/>
      <c r="H136" s="587"/>
      <c r="I136" s="669">
        <v>0.75</v>
      </c>
      <c r="J136" s="669">
        <v>0.95</v>
      </c>
      <c r="K136" s="612">
        <v>1124</v>
      </c>
      <c r="L136" s="668">
        <v>2248</v>
      </c>
      <c r="M136" s="612">
        <f t="shared" si="8"/>
        <v>3</v>
      </c>
      <c r="N136" s="612">
        <v>508</v>
      </c>
      <c r="O136" s="668">
        <f t="shared" si="9"/>
        <v>1740</v>
      </c>
      <c r="P136" s="612">
        <f t="shared" si="10"/>
        <v>616</v>
      </c>
      <c r="Q136" s="680">
        <f t="shared" si="11"/>
        <v>1.54804270462633</v>
      </c>
      <c r="R136" s="681">
        <v>107</v>
      </c>
      <c r="S136" s="682">
        <v>17</v>
      </c>
      <c r="T136" s="683" t="s">
        <v>817</v>
      </c>
      <c r="U136" s="579"/>
      <c r="V136" s="684" t="str">
        <f>HYPERLINK("[牧场甜心.xlsx]产品!B54",产品!$C$54)</f>
        <v>大自然之恩惠鸡蛋</v>
      </c>
      <c r="W136" s="684" t="str">
        <f>HYPERLINK("[牧场甜心.xlsx]产品!B54",产品!$C$54)</f>
        <v>大自然之恩惠鸡蛋</v>
      </c>
      <c r="X136" s="684" t="str">
        <f>HYPERLINK("[牧场甜心.xlsx]产品!B274",产品!$C$274)</f>
        <v>雷托雷托牧场的油</v>
      </c>
      <c r="Y136" s="694" t="s">
        <v>511</v>
      </c>
    </row>
    <row r="137" s="140" customFormat="1" spans="1:25">
      <c r="A137" s="653" t="s">
        <v>641</v>
      </c>
      <c r="B137" s="654" t="str">
        <f>HYPERLINK("[牧场甜心.xlsx]产品!B174",产品!$C$174)</f>
        <v>花之国的闪电泡芙</v>
      </c>
      <c r="C137" s="649" t="s">
        <v>963</v>
      </c>
      <c r="D137" s="579" t="s">
        <v>278</v>
      </c>
      <c r="E137" s="580"/>
      <c r="F137" s="580"/>
      <c r="G137" s="580"/>
      <c r="H137" s="580" t="s">
        <v>14</v>
      </c>
      <c r="I137" s="669">
        <v>0.75</v>
      </c>
      <c r="J137" s="669">
        <v>0.95</v>
      </c>
      <c r="K137" s="612">
        <v>1050</v>
      </c>
      <c r="L137" s="668">
        <v>2100</v>
      </c>
      <c r="M137" s="612">
        <f t="shared" si="8"/>
        <v>3</v>
      </c>
      <c r="N137" s="612">
        <v>752</v>
      </c>
      <c r="O137" s="668">
        <f t="shared" si="9"/>
        <v>1348</v>
      </c>
      <c r="P137" s="612">
        <f t="shared" si="10"/>
        <v>298</v>
      </c>
      <c r="Q137" s="688">
        <f t="shared" si="11"/>
        <v>1.28380952380952</v>
      </c>
      <c r="R137" s="689">
        <v>108</v>
      </c>
      <c r="S137" s="682">
        <v>20</v>
      </c>
      <c r="T137" s="690" t="s">
        <v>614</v>
      </c>
      <c r="U137" s="627" t="s">
        <v>112</v>
      </c>
      <c r="V137" s="684" t="str">
        <f>HYPERLINK("[牧场甜心.xlsx]产品!B253",产品!$C$253)</f>
        <v>王国特级面粉</v>
      </c>
      <c r="W137" s="684" t="str">
        <f>HYPERLINK("[牧场甜心.xlsx]产品!B162",产品!$C$162)</f>
        <v>王国圣诞面包</v>
      </c>
      <c r="X137" s="684" t="str">
        <f>HYPERLINK("[牧场甜心.xlsx]产品!B150",产品!$C$150)</f>
        <v>王国泡芙</v>
      </c>
      <c r="Y137" s="696" t="s">
        <v>964</v>
      </c>
    </row>
    <row r="138" s="140" customFormat="1" spans="1:25">
      <c r="A138" s="647" t="s">
        <v>697</v>
      </c>
      <c r="B138" s="648" t="str">
        <f>HYPERLINK("[牧场甜心.xlsx]产品!B59",产品!$C$59)</f>
        <v>雷托雷托蛋黄酱</v>
      </c>
      <c r="C138" s="657" t="s">
        <v>727</v>
      </c>
      <c r="D138" s="579" t="s">
        <v>260</v>
      </c>
      <c r="E138" s="587"/>
      <c r="F138" s="587"/>
      <c r="G138" s="587"/>
      <c r="H138" s="587"/>
      <c r="I138" s="667">
        <v>0.95</v>
      </c>
      <c r="J138" s="669">
        <v>0.95</v>
      </c>
      <c r="K138" s="612">
        <v>445</v>
      </c>
      <c r="L138" s="668">
        <v>890</v>
      </c>
      <c r="M138" s="612">
        <f t="shared" si="8"/>
        <v>3</v>
      </c>
      <c r="N138" s="612">
        <v>348</v>
      </c>
      <c r="O138" s="668">
        <f t="shared" si="9"/>
        <v>542</v>
      </c>
      <c r="P138" s="612">
        <f t="shared" si="10"/>
        <v>97</v>
      </c>
      <c r="Q138" s="680">
        <f t="shared" si="11"/>
        <v>1.21797752808989</v>
      </c>
      <c r="R138" s="681">
        <v>28</v>
      </c>
      <c r="S138" s="682">
        <v>6</v>
      </c>
      <c r="T138" s="683" t="s">
        <v>817</v>
      </c>
      <c r="U138" s="627" t="s">
        <v>94</v>
      </c>
      <c r="V138" s="684" t="str">
        <f>HYPERLINK("[牧场甜心.xlsx]产品!B54",产品!$C$54)</f>
        <v>大自然之恩惠鸡蛋</v>
      </c>
      <c r="W138" s="684" t="str">
        <f>HYPERLINK("[牧场甜心.xlsx]产品!B54",产品!$C$54)</f>
        <v>大自然之恩惠鸡蛋</v>
      </c>
      <c r="X138" s="684" t="str">
        <f>HYPERLINK("[牧场甜心.xlsx]产品!B54",产品!$C$54)</f>
        <v>大自然之恩惠鸡蛋</v>
      </c>
      <c r="Y138" s="694" t="s">
        <v>592</v>
      </c>
    </row>
    <row r="139" s="140" customFormat="1" spans="1:25">
      <c r="A139" s="650" t="s">
        <v>634</v>
      </c>
      <c r="B139" s="651" t="str">
        <f>HYPERLINK("[牧场甜心.xlsx]产品!B273",产品!$C$273)</f>
        <v>高级伊什沃尔德羊毛</v>
      </c>
      <c r="C139" s="658" t="s">
        <v>596</v>
      </c>
      <c r="D139" s="579" t="s">
        <v>278</v>
      </c>
      <c r="E139" s="585"/>
      <c r="F139" s="585"/>
      <c r="G139" s="585"/>
      <c r="H139" s="585"/>
      <c r="I139" s="667">
        <v>0.95</v>
      </c>
      <c r="J139" s="669">
        <v>0.95</v>
      </c>
      <c r="K139" s="612">
        <v>330</v>
      </c>
      <c r="L139" s="668">
        <v>660</v>
      </c>
      <c r="M139" s="612">
        <f t="shared" si="8"/>
        <v>3</v>
      </c>
      <c r="N139" s="612">
        <v>146</v>
      </c>
      <c r="O139" s="668">
        <f t="shared" si="9"/>
        <v>514</v>
      </c>
      <c r="P139" s="612">
        <f t="shared" si="10"/>
        <v>184</v>
      </c>
      <c r="Q139" s="685">
        <f t="shared" si="11"/>
        <v>1.55757575757576</v>
      </c>
      <c r="R139" s="686">
        <v>159</v>
      </c>
      <c r="S139" s="682">
        <v>15</v>
      </c>
      <c r="T139" s="687" t="s">
        <v>614</v>
      </c>
      <c r="U139" s="627"/>
      <c r="V139" s="684" t="str">
        <f>HYPERLINK("[牧场甜心.xlsx]产品!B233",产品!$C$233)</f>
        <v>伊什沃尔德羊毛</v>
      </c>
      <c r="W139" s="684" t="str">
        <f>HYPERLINK("[牧场甜心.xlsx]产品!B233",产品!$C$233)</f>
        <v>伊什沃尔德羊毛</v>
      </c>
      <c r="X139" s="684" t="str">
        <f>HYPERLINK("[牧场甜心.xlsx]产品!B272",产品!$C$272)</f>
        <v>雷托雷托羊皮</v>
      </c>
      <c r="Y139" s="695" t="s">
        <v>719</v>
      </c>
    </row>
    <row r="140" s="140" customFormat="1" spans="1:25">
      <c r="A140" s="647" t="s">
        <v>630</v>
      </c>
      <c r="B140" s="648" t="str">
        <f>HYPERLINK("[牧场甜心.xlsx]产品!B47",产品!$C$47)</f>
        <v>水果三明治</v>
      </c>
      <c r="C140" s="657" t="s">
        <v>867</v>
      </c>
      <c r="D140" s="655" t="s">
        <v>253</v>
      </c>
      <c r="E140" s="587" t="s">
        <v>14</v>
      </c>
      <c r="F140" s="587"/>
      <c r="G140" s="587" t="s">
        <v>14</v>
      </c>
      <c r="H140" s="587"/>
      <c r="I140" s="669">
        <v>0.75</v>
      </c>
      <c r="J140" s="669">
        <v>0.95</v>
      </c>
      <c r="K140" s="612">
        <v>217</v>
      </c>
      <c r="L140" s="668">
        <v>434</v>
      </c>
      <c r="M140" s="612">
        <f t="shared" si="8"/>
        <v>3</v>
      </c>
      <c r="N140" s="612">
        <v>31</v>
      </c>
      <c r="O140" s="668">
        <f t="shared" si="9"/>
        <v>403</v>
      </c>
      <c r="P140" s="612">
        <f t="shared" si="10"/>
        <v>186</v>
      </c>
      <c r="Q140" s="680">
        <f t="shared" si="11"/>
        <v>1.85714285714286</v>
      </c>
      <c r="R140" s="681">
        <v>24</v>
      </c>
      <c r="S140" s="682">
        <v>7</v>
      </c>
      <c r="T140" s="683" t="s">
        <v>817</v>
      </c>
      <c r="U140" s="627" t="s">
        <v>94</v>
      </c>
      <c r="V140" s="684" t="str">
        <f>HYPERLINK("[牧场甜心.xlsx]产品!B17",产品!$C$17)</f>
        <v>原野三明治</v>
      </c>
      <c r="W140" s="684" t="str">
        <f>HYPERLINK("[牧场甜心.xlsx]产品!B116",产品!$C$116)</f>
        <v>伊什浆果</v>
      </c>
      <c r="X140" s="684" t="str">
        <f>HYPERLINK("[牧场甜心.xlsx]产品!B114",产品!$C$114)</f>
        <v>法希米亚樱桃</v>
      </c>
      <c r="Y140" s="704" t="s">
        <v>952</v>
      </c>
    </row>
    <row r="141" s="140" customFormat="1" spans="1:25">
      <c r="A141" s="653" t="s">
        <v>674</v>
      </c>
      <c r="B141" s="654" t="str">
        <f>HYPERLINK("[牧场甜心.xlsx]产品!B148",产品!$C$148)</f>
        <v>镇上少女的甜蜜果冻</v>
      </c>
      <c r="C141" s="654" t="s">
        <v>941</v>
      </c>
      <c r="D141" s="655" t="s">
        <v>253</v>
      </c>
      <c r="E141" s="580"/>
      <c r="F141" s="580"/>
      <c r="G141" s="580"/>
      <c r="H141" s="580"/>
      <c r="I141" s="667">
        <v>0.95</v>
      </c>
      <c r="J141" s="669">
        <v>0.95</v>
      </c>
      <c r="K141" s="612">
        <v>220</v>
      </c>
      <c r="L141" s="668">
        <v>440</v>
      </c>
      <c r="M141" s="612">
        <f t="shared" si="8"/>
        <v>3</v>
      </c>
      <c r="N141" s="612">
        <v>101</v>
      </c>
      <c r="O141" s="668">
        <f t="shared" si="9"/>
        <v>339</v>
      </c>
      <c r="P141" s="612">
        <f t="shared" si="10"/>
        <v>119</v>
      </c>
      <c r="Q141" s="688">
        <f t="shared" si="11"/>
        <v>1.54090909090909</v>
      </c>
      <c r="R141" s="689">
        <v>19</v>
      </c>
      <c r="S141" s="682">
        <v>5</v>
      </c>
      <c r="T141" s="690" t="s">
        <v>642</v>
      </c>
      <c r="U141" s="627" t="s">
        <v>87</v>
      </c>
      <c r="V141" s="684" t="str">
        <f>HYPERLINK("[牧场甜心.xlsx]产品!B138",产品!$C$138)</f>
        <v>水果IN果冻</v>
      </c>
      <c r="W141" s="684" t="str">
        <f>HYPERLINK("[牧场甜心.xlsx]产品!B115",产品!$C$115)</f>
        <v>榕果</v>
      </c>
      <c r="X141" s="684" t="str">
        <f>HYPERLINK("[牧场甜心.xlsx]产品!B119",产品!$C$119)</f>
        <v>妖精之蜜</v>
      </c>
      <c r="Y141" s="696" t="s">
        <v>898</v>
      </c>
    </row>
    <row r="142" s="140" customFormat="1" spans="1:25">
      <c r="A142" s="653" t="s">
        <v>731</v>
      </c>
      <c r="B142" s="654" t="str">
        <f>HYPERLINK("[牧场甜心.xlsx]产品!B156",产品!$C$156)</f>
        <v>王国芝士布丁</v>
      </c>
      <c r="C142" s="654" t="s">
        <v>955</v>
      </c>
      <c r="D142" s="579" t="s">
        <v>260</v>
      </c>
      <c r="E142" s="580"/>
      <c r="F142" s="580"/>
      <c r="G142" s="580"/>
      <c r="H142" s="580" t="s">
        <v>14</v>
      </c>
      <c r="I142" s="669">
        <v>0.75</v>
      </c>
      <c r="J142" s="669">
        <v>0.95</v>
      </c>
      <c r="K142" s="612">
        <v>541</v>
      </c>
      <c r="L142" s="668">
        <v>1082</v>
      </c>
      <c r="M142" s="612">
        <f t="shared" si="8"/>
        <v>3</v>
      </c>
      <c r="N142" s="612">
        <v>879</v>
      </c>
      <c r="O142" s="668">
        <f t="shared" si="9"/>
        <v>203</v>
      </c>
      <c r="P142" s="612">
        <f t="shared" si="10"/>
        <v>-338</v>
      </c>
      <c r="Q142" s="688">
        <f t="shared" si="11"/>
        <v>0.375231053604436</v>
      </c>
      <c r="R142" s="689">
        <v>24</v>
      </c>
      <c r="S142" s="682">
        <v>9</v>
      </c>
      <c r="T142" s="690" t="s">
        <v>642</v>
      </c>
      <c r="U142" s="627" t="s">
        <v>115</v>
      </c>
      <c r="V142" s="684" t="str">
        <f>HYPERLINK("[牧场甜心.xlsx]产品!B253",产品!$C$253)</f>
        <v>王国特级面粉</v>
      </c>
      <c r="W142" s="684" t="str">
        <f>HYPERLINK("[牧场甜心.xlsx]产品!B57",产品!$C$57)</f>
        <v>大自然的山羊芝士</v>
      </c>
      <c r="X142" s="684" t="str">
        <f>HYPERLINK("[牧场甜心.xlsx]产品!B159",产品!$C$159)</f>
        <v>天使之蜜</v>
      </c>
      <c r="Y142" s="696" t="s">
        <v>673</v>
      </c>
    </row>
    <row r="143" s="140" customFormat="1" spans="1:25">
      <c r="A143" s="653" t="s">
        <v>736</v>
      </c>
      <c r="B143" s="654" t="str">
        <f>HYPERLINK("[牧场甜心.xlsx]产品!B137",产品!$C$137)</f>
        <v>天使的奶昔</v>
      </c>
      <c r="C143" s="649" t="s">
        <v>894</v>
      </c>
      <c r="D143" s="579" t="s">
        <v>263</v>
      </c>
      <c r="E143" s="580"/>
      <c r="F143" s="580" t="s">
        <v>14</v>
      </c>
      <c r="G143" s="580"/>
      <c r="H143" s="580" t="s">
        <v>28</v>
      </c>
      <c r="I143" s="669">
        <v>0.75</v>
      </c>
      <c r="J143" s="669">
        <v>0.95</v>
      </c>
      <c r="K143" s="612">
        <v>61</v>
      </c>
      <c r="L143" s="668">
        <v>122</v>
      </c>
      <c r="M143" s="612">
        <f t="shared" si="8"/>
        <v>3</v>
      </c>
      <c r="N143" s="612">
        <v>70</v>
      </c>
      <c r="O143" s="668">
        <f t="shared" si="9"/>
        <v>52</v>
      </c>
      <c r="P143" s="612">
        <f t="shared" si="10"/>
        <v>-9</v>
      </c>
      <c r="Q143" s="688">
        <f t="shared" si="11"/>
        <v>0.852459016393443</v>
      </c>
      <c r="R143" s="689">
        <v>7</v>
      </c>
      <c r="S143" s="682">
        <v>4</v>
      </c>
      <c r="T143" s="690" t="s">
        <v>642</v>
      </c>
      <c r="U143" s="627" t="s">
        <v>35</v>
      </c>
      <c r="V143" s="684" t="str">
        <f>HYPERLINK("[牧场甜心.xlsx]产品!B33",产品!$C$33)</f>
        <v>海洋王国的健康奶</v>
      </c>
      <c r="W143" s="684" t="str">
        <f>HYPERLINK("[牧场甜心.xlsx]产品!B33",产品!$C$33)</f>
        <v>海洋王国的健康奶</v>
      </c>
      <c r="X143" s="701" t="str">
        <f>HYPERLINK("[牧场甜心.xlsx]产品!B34",产品!$C$34)</f>
        <v>海洋王国的健康蛋</v>
      </c>
      <c r="Y143" s="696" t="s">
        <v>930</v>
      </c>
    </row>
    <row r="144" s="140" customFormat="1" spans="1:25">
      <c r="A144" s="697" t="s">
        <v>731</v>
      </c>
      <c r="B144" s="648" t="str">
        <f>HYPERLINK("[牧场甜心.xlsx]产品!B16",产品!$C$16)</f>
        <v>伊什沃尔德小面包</v>
      </c>
      <c r="C144" s="657" t="s">
        <v>818</v>
      </c>
      <c r="D144" s="579" t="s">
        <v>255</v>
      </c>
      <c r="E144" s="587"/>
      <c r="F144" s="587"/>
      <c r="G144" s="587"/>
      <c r="H144" s="587"/>
      <c r="I144" s="667">
        <v>0.95</v>
      </c>
      <c r="J144" s="669">
        <v>0.95</v>
      </c>
      <c r="K144" s="612">
        <v>15</v>
      </c>
      <c r="L144" s="668">
        <v>30</v>
      </c>
      <c r="M144" s="612">
        <f t="shared" si="8"/>
        <v>3</v>
      </c>
      <c r="N144" s="612">
        <v>7</v>
      </c>
      <c r="O144" s="668">
        <f t="shared" si="9"/>
        <v>23</v>
      </c>
      <c r="P144" s="612">
        <f t="shared" si="10"/>
        <v>8</v>
      </c>
      <c r="Q144" s="680">
        <f t="shared" si="11"/>
        <v>1.53333333333333</v>
      </c>
      <c r="R144" s="681">
        <v>4</v>
      </c>
      <c r="S144" s="682">
        <v>2</v>
      </c>
      <c r="T144" s="683"/>
      <c r="U144" s="627" t="s">
        <v>109</v>
      </c>
      <c r="V144" s="684" t="str">
        <f>HYPERLINK("[牧场甜心.xlsx]产品!B103",产品!$C$103)</f>
        <v>伊什沃尔德水</v>
      </c>
      <c r="W144" s="684" t="str">
        <f>HYPERLINK("[牧场甜心.xlsx]产品!B203",产品!$C$203)</f>
        <v>伊什沃尔德面粉</v>
      </c>
      <c r="X144" s="684" t="str">
        <f>HYPERLINK("[牧场甜心.xlsx]产品!B204",产品!$C$204)</f>
        <v>王国之油</v>
      </c>
      <c r="Y144" s="694" t="s">
        <v>684</v>
      </c>
    </row>
    <row r="145" s="140" customFormat="1" spans="1:25">
      <c r="A145" s="698" t="s">
        <v>630</v>
      </c>
      <c r="B145" s="654" t="str">
        <f>HYPERLINK("[牧场甜心.xlsx]产品!B107",产品!$C$107)</f>
        <v>晨摘的粗茶</v>
      </c>
      <c r="C145" s="654" t="s">
        <v>632</v>
      </c>
      <c r="D145" s="655" t="s">
        <v>252</v>
      </c>
      <c r="E145" s="580" t="s">
        <v>14</v>
      </c>
      <c r="F145" s="580"/>
      <c r="G145" s="580"/>
      <c r="H145" s="580" t="s">
        <v>14</v>
      </c>
      <c r="I145" s="669">
        <v>0.75</v>
      </c>
      <c r="J145" s="669">
        <v>0.95</v>
      </c>
      <c r="K145" s="612">
        <v>8</v>
      </c>
      <c r="L145" s="668">
        <v>16</v>
      </c>
      <c r="M145" s="612">
        <f t="shared" si="8"/>
        <v>3</v>
      </c>
      <c r="N145" s="612">
        <v>2</v>
      </c>
      <c r="O145" s="668">
        <f t="shared" si="9"/>
        <v>14</v>
      </c>
      <c r="P145" s="612">
        <f t="shared" si="10"/>
        <v>6</v>
      </c>
      <c r="Q145" s="688">
        <f t="shared" si="11"/>
        <v>1.75</v>
      </c>
      <c r="R145" s="689">
        <v>1</v>
      </c>
      <c r="S145" s="682">
        <v>2</v>
      </c>
      <c r="T145" s="690" t="s">
        <v>614</v>
      </c>
      <c r="U145" s="579" t="s">
        <v>109</v>
      </c>
      <c r="V145" s="684" t="str">
        <f>HYPERLINK("[牧场甜心.xlsx]产品!B206",产品!$C$206)</f>
        <v>伊什沃尔德茶叶</v>
      </c>
      <c r="W145" s="701" t="s">
        <v>287</v>
      </c>
      <c r="X145" s="701" t="s">
        <v>287</v>
      </c>
      <c r="Y145" s="696" t="s">
        <v>646</v>
      </c>
    </row>
    <row r="146" s="140" customFormat="1" spans="1:25">
      <c r="A146" s="699" t="s">
        <v>787</v>
      </c>
      <c r="B146" s="651" t="str">
        <f>HYPERLINK("[牧场甜心.xlsx]产品!B222",产品!$C$222)</f>
        <v>草药润喉糖</v>
      </c>
      <c r="C146" s="652" t="s">
        <v>755</v>
      </c>
      <c r="D146" s="579" t="s">
        <v>255</v>
      </c>
      <c r="E146" s="585" t="s">
        <v>14</v>
      </c>
      <c r="F146" s="585"/>
      <c r="G146" s="585"/>
      <c r="H146" s="585"/>
      <c r="I146" s="669">
        <v>0.75</v>
      </c>
      <c r="J146" s="669">
        <v>0.95</v>
      </c>
      <c r="K146" s="612">
        <v>11</v>
      </c>
      <c r="L146" s="668">
        <v>22</v>
      </c>
      <c r="M146" s="612">
        <f t="shared" si="8"/>
        <v>3</v>
      </c>
      <c r="N146" s="612">
        <v>9</v>
      </c>
      <c r="O146" s="668">
        <f t="shared" si="9"/>
        <v>13</v>
      </c>
      <c r="P146" s="612">
        <f t="shared" si="10"/>
        <v>2</v>
      </c>
      <c r="Q146" s="685">
        <f t="shared" si="11"/>
        <v>1.18181818181818</v>
      </c>
      <c r="R146" s="686">
        <v>5</v>
      </c>
      <c r="S146" s="682">
        <v>3</v>
      </c>
      <c r="T146" s="687" t="s">
        <v>614</v>
      </c>
      <c r="U146" s="627" t="s">
        <v>112</v>
      </c>
      <c r="V146" s="684" t="str">
        <f>HYPERLINK("[牧场甜心.xlsx]产品!B205",产品!$C$205)</f>
        <v>原野的绿色香草</v>
      </c>
      <c r="W146" s="684" t="str">
        <f>HYPERLINK("[牧场甜心.xlsx]产品!B205",产品!$C$205)</f>
        <v>原野的绿色香草</v>
      </c>
      <c r="X146" s="684" t="str">
        <f>HYPERLINK("[牧场甜心.xlsx]产品!B109",产品!$C$109)</f>
        <v>海洋王国的蜂蜜</v>
      </c>
      <c r="Y146" s="695" t="s">
        <v>656</v>
      </c>
    </row>
    <row r="147" s="140" customFormat="1" spans="1:25">
      <c r="A147" s="699" t="s">
        <v>736</v>
      </c>
      <c r="B147" s="651" t="str">
        <f>HYPERLINK("[牧场甜心.xlsx]产品!B217",产品!$C$217)</f>
        <v>水果精油</v>
      </c>
      <c r="C147" s="652" t="s">
        <v>745</v>
      </c>
      <c r="D147" s="579" t="s">
        <v>255</v>
      </c>
      <c r="E147" s="585"/>
      <c r="F147" s="585"/>
      <c r="G147" s="585" t="s">
        <v>14</v>
      </c>
      <c r="H147" s="585"/>
      <c r="I147" s="669">
        <v>0.75</v>
      </c>
      <c r="J147" s="669">
        <v>0.95</v>
      </c>
      <c r="K147" s="612">
        <v>11</v>
      </c>
      <c r="L147" s="668">
        <v>22</v>
      </c>
      <c r="M147" s="612">
        <f t="shared" si="8"/>
        <v>3</v>
      </c>
      <c r="N147" s="612">
        <v>11</v>
      </c>
      <c r="O147" s="668">
        <f t="shared" si="9"/>
        <v>11</v>
      </c>
      <c r="P147" s="612">
        <f t="shared" si="10"/>
        <v>0</v>
      </c>
      <c r="Q147" s="685">
        <f t="shared" si="11"/>
        <v>1</v>
      </c>
      <c r="R147" s="686">
        <v>4</v>
      </c>
      <c r="S147" s="682">
        <v>2</v>
      </c>
      <c r="T147" s="687" t="s">
        <v>614</v>
      </c>
      <c r="U147" s="627" t="s">
        <v>35</v>
      </c>
      <c r="V147" s="684" t="str">
        <f>HYPERLINK("[牧场甜心.xlsx]产品!B105",产品!$C$105)</f>
        <v>梅洛的野莓</v>
      </c>
      <c r="W147" s="684" t="str">
        <f>HYPERLINK("[牧场甜心.xlsx]产品!B106",产品!$C$106)</f>
        <v>梅洛的夜葡萄</v>
      </c>
      <c r="X147" s="684" t="str">
        <f>HYPERLINK("[牧场甜心.xlsx]产品!B103",产品!$C$103)</f>
        <v>伊什沃尔德水</v>
      </c>
      <c r="Y147" s="695" t="s">
        <v>651</v>
      </c>
    </row>
    <row r="148" s="140" customFormat="1" spans="1:25">
      <c r="A148" s="647" t="s">
        <v>697</v>
      </c>
      <c r="B148" s="648" t="str">
        <f>HYPERLINK("[牧场甜心.xlsx]产品!B99",产品!$C$99)</f>
        <v>奇迹的鸡蛋三明治</v>
      </c>
      <c r="C148" s="657" t="s">
        <v>997</v>
      </c>
      <c r="D148" s="579" t="s">
        <v>285</v>
      </c>
      <c r="E148" s="587"/>
      <c r="F148" s="587"/>
      <c r="G148" s="587"/>
      <c r="H148" s="587"/>
      <c r="I148" s="669">
        <v>0.9</v>
      </c>
      <c r="J148" s="669">
        <v>0.9</v>
      </c>
      <c r="K148" s="612">
        <v>5720</v>
      </c>
      <c r="L148" s="668">
        <v>9999</v>
      </c>
      <c r="M148" s="612">
        <f t="shared" si="8"/>
        <v>3</v>
      </c>
      <c r="N148" s="612">
        <v>5086</v>
      </c>
      <c r="O148" s="668">
        <f t="shared" si="9"/>
        <v>4913</v>
      </c>
      <c r="P148" s="612">
        <f t="shared" si="10"/>
        <v>-807</v>
      </c>
      <c r="Q148" s="680">
        <f t="shared" si="11"/>
        <v>0.858916083916084</v>
      </c>
      <c r="R148" s="681">
        <v>502</v>
      </c>
      <c r="S148" s="682">
        <v>42</v>
      </c>
      <c r="T148" s="683" t="s">
        <v>642</v>
      </c>
      <c r="U148" s="627" t="s">
        <v>105</v>
      </c>
      <c r="V148" s="684" t="str">
        <f>HYPERLINK("[牧场甜心.xlsx]产品!B93",产品!$C$93)</f>
        <v>プレミアム面包</v>
      </c>
      <c r="W148" s="684" t="str">
        <f>HYPERLINK("[牧场甜心.xlsx]产品!B85",产品!$C$85)</f>
        <v>海洋黄金蛋</v>
      </c>
      <c r="X148" s="684" t="str">
        <f>HYPERLINK("[牧场甜心.xlsx]产品!B284",产品!$C$284)</f>
        <v>奥佩冈特之花</v>
      </c>
      <c r="Y148" s="694" t="s">
        <v>788</v>
      </c>
    </row>
    <row r="149" s="140" customFormat="1" spans="1:25">
      <c r="A149" s="647" t="s">
        <v>731</v>
      </c>
      <c r="B149" s="648" t="str">
        <f>HYPERLINK("[牧场甜心.xlsx]产品!B76",产品!$C$76)</f>
        <v>日落面包卷</v>
      </c>
      <c r="C149" s="649" t="s">
        <v>1001</v>
      </c>
      <c r="D149" s="579" t="s">
        <v>278</v>
      </c>
      <c r="E149" s="587"/>
      <c r="F149" s="587"/>
      <c r="G149" s="587"/>
      <c r="H149" s="587"/>
      <c r="I149" s="669">
        <v>0.9</v>
      </c>
      <c r="J149" s="669">
        <v>0.9</v>
      </c>
      <c r="K149" s="612">
        <v>2322</v>
      </c>
      <c r="L149" s="668">
        <v>4644</v>
      </c>
      <c r="M149" s="612">
        <f t="shared" si="8"/>
        <v>3</v>
      </c>
      <c r="N149" s="612">
        <v>594</v>
      </c>
      <c r="O149" s="668">
        <f t="shared" si="9"/>
        <v>4050</v>
      </c>
      <c r="P149" s="612">
        <f t="shared" si="10"/>
        <v>1728</v>
      </c>
      <c r="Q149" s="680">
        <f t="shared" si="11"/>
        <v>1.74418604651163</v>
      </c>
      <c r="R149" s="681">
        <v>144</v>
      </c>
      <c r="S149" s="682">
        <v>20</v>
      </c>
      <c r="T149" s="683" t="s">
        <v>642</v>
      </c>
      <c r="U149" s="627" t="s">
        <v>109</v>
      </c>
      <c r="V149" s="684" t="str">
        <f>HYPERLINK("[牧场甜心.xlsx]产品!B48",产品!$C$48)</f>
        <v>山羊芝士牛奶面包</v>
      </c>
      <c r="W149" s="684" t="str">
        <f>HYPERLINK("[牧场甜心.xlsx]产品!B50",产品!$C$50)</f>
        <v>王国香草鸡蛋面包</v>
      </c>
      <c r="X149" s="684" t="str">
        <f>HYPERLINK("[牧场甜心.xlsx]产品!B36",产品!$C$36)</f>
        <v>巧克力面包</v>
      </c>
      <c r="Y149" s="694" t="s">
        <v>820</v>
      </c>
    </row>
    <row r="150" s="140" customFormat="1" spans="1:25">
      <c r="A150" s="647" t="s">
        <v>641</v>
      </c>
      <c r="B150" s="648" t="str">
        <f>HYPERLINK("[牧场甜心.xlsx]产品!B94",产品!$C$94)</f>
        <v>神的晚餐</v>
      </c>
      <c r="C150" s="657" t="s">
        <v>982</v>
      </c>
      <c r="D150" s="579" t="s">
        <v>285</v>
      </c>
      <c r="E150" s="587"/>
      <c r="F150" s="587"/>
      <c r="G150" s="587" t="s">
        <v>14</v>
      </c>
      <c r="H150" s="587" t="s">
        <v>14</v>
      </c>
      <c r="I150" s="669">
        <v>0.7</v>
      </c>
      <c r="J150" s="669">
        <v>0.9</v>
      </c>
      <c r="K150" s="612">
        <v>4600</v>
      </c>
      <c r="L150" s="668">
        <v>9200</v>
      </c>
      <c r="M150" s="612">
        <f t="shared" si="8"/>
        <v>3</v>
      </c>
      <c r="N150" s="612">
        <v>6089</v>
      </c>
      <c r="O150" s="668">
        <f t="shared" si="9"/>
        <v>3111</v>
      </c>
      <c r="P150" s="612">
        <f t="shared" si="10"/>
        <v>-1489</v>
      </c>
      <c r="Q150" s="680">
        <f t="shared" si="11"/>
        <v>0.676304347826087</v>
      </c>
      <c r="R150" s="681">
        <v>412</v>
      </c>
      <c r="S150" s="682">
        <v>46</v>
      </c>
      <c r="T150" s="683" t="s">
        <v>642</v>
      </c>
      <c r="U150" s="627" t="s">
        <v>94</v>
      </c>
      <c r="V150" s="684" t="str">
        <f>HYPERLINK("[牧场甜心.xlsx]产品!B91",产品!$C$91)</f>
        <v>王族的晚餐</v>
      </c>
      <c r="W150" s="684" t="str">
        <f>HYPERLINK("[牧场甜心.xlsx]产品!B91",产品!$C$91)</f>
        <v>王族的晚餐</v>
      </c>
      <c r="X150" s="684" t="str">
        <f>HYPERLINK("[牧场甜心.xlsx]产品!B284",产品!$C$284)</f>
        <v>奥佩冈特之花</v>
      </c>
      <c r="Y150" s="694" t="s">
        <v>983</v>
      </c>
    </row>
    <row r="151" s="140" customFormat="1" spans="1:25">
      <c r="A151" s="647" t="s">
        <v>679</v>
      </c>
      <c r="B151" s="648" t="str">
        <f>HYPERLINK("[牧场甜心.xlsx]产品!B70",产品!$C$70)</f>
        <v>奶牛奶的山羊</v>
      </c>
      <c r="C151" s="649" t="s">
        <v>987</v>
      </c>
      <c r="D151" s="655" t="s">
        <v>274</v>
      </c>
      <c r="E151" s="587"/>
      <c r="F151" s="587" t="s">
        <v>14</v>
      </c>
      <c r="G151" s="587"/>
      <c r="H151" s="587"/>
      <c r="I151" s="669">
        <v>0.7</v>
      </c>
      <c r="J151" s="669">
        <v>0.9</v>
      </c>
      <c r="K151" s="612">
        <v>985</v>
      </c>
      <c r="L151" s="668">
        <v>1970</v>
      </c>
      <c r="M151" s="612">
        <f t="shared" si="8"/>
        <v>3</v>
      </c>
      <c r="N151" s="612">
        <v>335</v>
      </c>
      <c r="O151" s="668">
        <f t="shared" si="9"/>
        <v>1635</v>
      </c>
      <c r="P151" s="612">
        <f t="shared" si="10"/>
        <v>650</v>
      </c>
      <c r="Q151" s="680">
        <f t="shared" si="11"/>
        <v>1.65989847715736</v>
      </c>
      <c r="R151" s="681">
        <v>51</v>
      </c>
      <c r="S151" s="682">
        <v>10</v>
      </c>
      <c r="T151" s="683" t="s">
        <v>642</v>
      </c>
      <c r="U151" s="627"/>
      <c r="V151" s="684" t="str">
        <f>HYPERLINK("[牧场甜心.xlsx]产品!B209",产品!$C$209)</f>
        <v>山中的王国菌菇</v>
      </c>
      <c r="W151" s="684" t="str">
        <f>HYPERLINK("[牧场甜心.xlsx]产品!B63",产品!$C$63)</f>
        <v>极品山羊奶</v>
      </c>
      <c r="X151" s="684" t="str">
        <f>HYPERLINK("[牧场甜心.xlsx]产品!B143",产品!$C$143)</f>
        <v>梅洛水</v>
      </c>
      <c r="Y151" s="694" t="s">
        <v>525</v>
      </c>
    </row>
    <row r="152" s="140" customFormat="1" spans="1:25">
      <c r="A152" s="647" t="s">
        <v>718</v>
      </c>
      <c r="B152" s="648" t="str">
        <f>HYPERLINK("[牧场甜心.xlsx]产品!B55",产品!$C$55)</f>
        <v>伊什沃尔德瑞士卷</v>
      </c>
      <c r="C152" s="657" t="s">
        <v>830</v>
      </c>
      <c r="D152" s="579" t="s">
        <v>260</v>
      </c>
      <c r="E152" s="587"/>
      <c r="F152" s="587"/>
      <c r="G152" s="587"/>
      <c r="H152" s="587"/>
      <c r="I152" s="669">
        <v>0.9</v>
      </c>
      <c r="J152" s="669">
        <v>0.9</v>
      </c>
      <c r="K152" s="612">
        <v>619</v>
      </c>
      <c r="L152" s="668">
        <v>1238</v>
      </c>
      <c r="M152" s="612">
        <f t="shared" si="8"/>
        <v>3</v>
      </c>
      <c r="N152" s="612">
        <v>234</v>
      </c>
      <c r="O152" s="668">
        <f t="shared" si="9"/>
        <v>1004</v>
      </c>
      <c r="P152" s="612">
        <f t="shared" si="10"/>
        <v>385</v>
      </c>
      <c r="Q152" s="680">
        <f t="shared" si="11"/>
        <v>1.62197092084006</v>
      </c>
      <c r="R152" s="681">
        <v>35</v>
      </c>
      <c r="S152" s="682">
        <v>6</v>
      </c>
      <c r="T152" s="683" t="s">
        <v>642</v>
      </c>
      <c r="U152" s="627" t="s">
        <v>105</v>
      </c>
      <c r="V152" s="684" t="str">
        <f>HYPERLINK("[牧场甜心.xlsx]产品!B253",产品!$C$253)</f>
        <v>王国特级面粉</v>
      </c>
      <c r="W152" s="684" t="str">
        <f>HYPERLINK("[牧场甜心.xlsx]产品!B244",产品!$C$244)</f>
        <v>高级王国之油</v>
      </c>
      <c r="X152" s="701" t="s">
        <v>287</v>
      </c>
      <c r="Y152" s="694" t="s">
        <v>829</v>
      </c>
    </row>
    <row r="153" s="140" customFormat="1" spans="1:25">
      <c r="A153" s="650" t="s">
        <v>645</v>
      </c>
      <c r="B153" s="651" t="str">
        <f>HYPERLINK("[牧场甜心.xlsx]产品!B266",产品!$C$266)</f>
        <v>高级马油香皂</v>
      </c>
      <c r="C153" s="649" t="s">
        <v>806</v>
      </c>
      <c r="D153" s="655" t="s">
        <v>274</v>
      </c>
      <c r="E153" s="585"/>
      <c r="F153" s="585"/>
      <c r="G153" s="585"/>
      <c r="H153" s="585"/>
      <c r="I153" s="669">
        <v>0.9</v>
      </c>
      <c r="J153" s="669">
        <v>0.9</v>
      </c>
      <c r="K153" s="612">
        <v>545</v>
      </c>
      <c r="L153" s="668">
        <v>1090</v>
      </c>
      <c r="M153" s="612">
        <f t="shared" si="8"/>
        <v>3</v>
      </c>
      <c r="N153" s="612">
        <v>162</v>
      </c>
      <c r="O153" s="668">
        <f t="shared" si="9"/>
        <v>928</v>
      </c>
      <c r="P153" s="612">
        <f t="shared" si="10"/>
        <v>383</v>
      </c>
      <c r="Q153" s="685">
        <f t="shared" si="11"/>
        <v>1.70275229357798</v>
      </c>
      <c r="R153" s="686">
        <v>61</v>
      </c>
      <c r="S153" s="682">
        <v>14</v>
      </c>
      <c r="T153" s="687" t="s">
        <v>614</v>
      </c>
      <c r="U153" s="627" t="s">
        <v>115</v>
      </c>
      <c r="V153" s="684" t="str">
        <f>HYPERLINK("[牧场甜心.xlsx]产品!B235",产品!$C$235)</f>
        <v>马油香皂</v>
      </c>
      <c r="W153" s="684" t="str">
        <f>HYPERLINK("[牧场甜心.xlsx]产品!B254",产品!$C$254)</f>
        <v>高级马油</v>
      </c>
      <c r="X153" s="684" t="str">
        <f>HYPERLINK("[牧场甜心.xlsx]产品!B242",产品!$C$242)</f>
        <v>王国精油</v>
      </c>
      <c r="Y153" s="695" t="s">
        <v>785</v>
      </c>
    </row>
    <row r="154" s="140" customFormat="1" spans="1:25">
      <c r="A154" s="650" t="s">
        <v>630</v>
      </c>
      <c r="B154" s="651" t="str">
        <f>HYPERLINK("[牧场甜心.xlsx]产品!B267",产品!$C$267)</f>
        <v>高级马油洗发水</v>
      </c>
      <c r="C154" s="649" t="s">
        <v>828</v>
      </c>
      <c r="D154" s="655" t="s">
        <v>274</v>
      </c>
      <c r="E154" s="585"/>
      <c r="F154" s="585"/>
      <c r="G154" s="585"/>
      <c r="H154" s="585"/>
      <c r="I154" s="669">
        <v>0.9</v>
      </c>
      <c r="J154" s="669">
        <v>0.9</v>
      </c>
      <c r="K154" s="612">
        <v>520</v>
      </c>
      <c r="L154" s="668">
        <v>1040</v>
      </c>
      <c r="M154" s="612">
        <f t="shared" si="8"/>
        <v>3</v>
      </c>
      <c r="N154" s="612">
        <v>169</v>
      </c>
      <c r="O154" s="668">
        <f t="shared" si="9"/>
        <v>871</v>
      </c>
      <c r="P154" s="612">
        <f t="shared" si="10"/>
        <v>351</v>
      </c>
      <c r="Q154" s="685">
        <f t="shared" si="11"/>
        <v>1.675</v>
      </c>
      <c r="R154" s="686">
        <v>59</v>
      </c>
      <c r="S154" s="682">
        <v>15</v>
      </c>
      <c r="T154" s="687" t="s">
        <v>614</v>
      </c>
      <c r="U154" s="627" t="s">
        <v>91</v>
      </c>
      <c r="V154" s="684" t="str">
        <f>HYPERLINK("[牧场甜心.xlsx]产品!B236",产品!$C$236)</f>
        <v>马油洗发水</v>
      </c>
      <c r="W154" s="684" t="str">
        <f>HYPERLINK("[牧场甜心.xlsx]产品!B254",产品!$C$254)</f>
        <v>高级马油</v>
      </c>
      <c r="X154" s="684" t="str">
        <f>HYPERLINK("[牧场甜心.xlsx]产品!B242",产品!$C$242)</f>
        <v>王国精油</v>
      </c>
      <c r="Y154" s="695" t="s">
        <v>629</v>
      </c>
    </row>
    <row r="155" s="140" customFormat="1" spans="1:25">
      <c r="A155" s="653" t="s">
        <v>612</v>
      </c>
      <c r="B155" s="654" t="str">
        <f>HYPERLINK("[牧场甜心.xlsx]产品!B172",产品!$C$172)</f>
        <v>雷托雷托玛德琳蛋糕</v>
      </c>
      <c r="C155" s="649" t="s">
        <v>944</v>
      </c>
      <c r="D155" s="655" t="s">
        <v>274</v>
      </c>
      <c r="E155" s="580" t="s">
        <v>14</v>
      </c>
      <c r="F155" s="580"/>
      <c r="G155" s="580" t="s">
        <v>14</v>
      </c>
      <c r="H155" s="580"/>
      <c r="I155" s="669">
        <v>0.7</v>
      </c>
      <c r="J155" s="669">
        <v>0.9</v>
      </c>
      <c r="K155" s="612">
        <v>695</v>
      </c>
      <c r="L155" s="668">
        <v>1390</v>
      </c>
      <c r="M155" s="612">
        <f t="shared" si="8"/>
        <v>3</v>
      </c>
      <c r="N155" s="612">
        <v>537</v>
      </c>
      <c r="O155" s="668">
        <f t="shared" si="9"/>
        <v>853</v>
      </c>
      <c r="P155" s="612">
        <f t="shared" si="10"/>
        <v>158</v>
      </c>
      <c r="Q155" s="688">
        <f t="shared" si="11"/>
        <v>1.2273381294964</v>
      </c>
      <c r="R155" s="689">
        <v>44</v>
      </c>
      <c r="S155" s="682">
        <v>15</v>
      </c>
      <c r="T155" s="690" t="s">
        <v>614</v>
      </c>
      <c r="U155" s="627" t="s">
        <v>105</v>
      </c>
      <c r="V155" s="684" t="str">
        <f>HYPERLINK("[牧场甜心.xlsx]产品!B113",产品!$C$113)</f>
        <v>烤蛋糕</v>
      </c>
      <c r="W155" s="684" t="str">
        <f>HYPERLINK("[牧场甜心.xlsx]产品!B274",产品!$C$274)</f>
        <v>雷托雷托牧场的油</v>
      </c>
      <c r="X155" s="684" t="str">
        <f>HYPERLINK("[牧场甜心.xlsx]产品!B158",产品!$C$158)</f>
        <v>伊什沃尔德红酒</v>
      </c>
      <c r="Y155" s="696" t="s">
        <v>844</v>
      </c>
    </row>
    <row r="156" s="140" customFormat="1" spans="1:25">
      <c r="A156" s="647" t="s">
        <v>674</v>
      </c>
      <c r="B156" s="648" t="str">
        <f>HYPERLINK("[牧场甜心.xlsx]产品!B48",产品!$C$48)</f>
        <v>山羊芝士牛奶面包</v>
      </c>
      <c r="C156" s="657" t="s">
        <v>857</v>
      </c>
      <c r="D156" s="655" t="s">
        <v>253</v>
      </c>
      <c r="E156" s="587"/>
      <c r="F156" s="587" t="s">
        <v>14</v>
      </c>
      <c r="G156" s="587"/>
      <c r="H156" s="587"/>
      <c r="I156" s="669">
        <v>0.7</v>
      </c>
      <c r="J156" s="669">
        <v>0.9</v>
      </c>
      <c r="K156" s="612">
        <v>313</v>
      </c>
      <c r="L156" s="668">
        <v>626</v>
      </c>
      <c r="M156" s="612">
        <f t="shared" si="8"/>
        <v>3</v>
      </c>
      <c r="N156" s="612">
        <v>121</v>
      </c>
      <c r="O156" s="668">
        <f t="shared" si="9"/>
        <v>505</v>
      </c>
      <c r="P156" s="612">
        <f t="shared" si="10"/>
        <v>192</v>
      </c>
      <c r="Q156" s="680">
        <f t="shared" si="11"/>
        <v>1.61341853035144</v>
      </c>
      <c r="R156" s="681">
        <v>19</v>
      </c>
      <c r="S156" s="682">
        <v>5</v>
      </c>
      <c r="T156" s="683" t="s">
        <v>642</v>
      </c>
      <c r="U156" s="627"/>
      <c r="V156" s="684" t="str">
        <f>HYPERLINK("[牧场甜心.xlsx]产品!B25",产品!$C$25)</f>
        <v>王国山羊芝士</v>
      </c>
      <c r="W156" s="684" t="str">
        <f>HYPERLINK("[牧场甜心.xlsx]产品!B43",产品!$C$43)</f>
        <v>大自然的山羊奶</v>
      </c>
      <c r="X156" s="684" t="str">
        <f>HYPERLINK("[牧场甜心.xlsx]产品!B15",产品!$C$15)</f>
        <v>伊什沃尔德面包</v>
      </c>
      <c r="Y156" s="694" t="s">
        <v>834</v>
      </c>
    </row>
    <row r="157" s="140" customFormat="1" spans="1:25">
      <c r="A157" s="650" t="s">
        <v>759</v>
      </c>
      <c r="B157" s="651" t="str">
        <f>HYPERLINK("[牧场甜心.xlsx]产品!B271",产品!$C$271)</f>
        <v>一花的花装饰</v>
      </c>
      <c r="C157" s="649" t="s">
        <v>907</v>
      </c>
      <c r="D157" s="655" t="s">
        <v>274</v>
      </c>
      <c r="E157" s="585"/>
      <c r="F157" s="585"/>
      <c r="G157" s="585" t="s">
        <v>14</v>
      </c>
      <c r="H157" s="585"/>
      <c r="I157" s="669">
        <v>0.7</v>
      </c>
      <c r="J157" s="669">
        <v>0.9</v>
      </c>
      <c r="K157" s="612">
        <v>508</v>
      </c>
      <c r="L157" s="668">
        <v>1016</v>
      </c>
      <c r="M157" s="612">
        <f t="shared" si="8"/>
        <v>3</v>
      </c>
      <c r="N157" s="612">
        <v>616</v>
      </c>
      <c r="O157" s="668">
        <f t="shared" si="9"/>
        <v>400</v>
      </c>
      <c r="P157" s="612">
        <f t="shared" si="10"/>
        <v>-108</v>
      </c>
      <c r="Q157" s="685">
        <f t="shared" si="11"/>
        <v>0.78740157480315</v>
      </c>
      <c r="R157" s="686">
        <v>64</v>
      </c>
      <c r="S157" s="682">
        <v>11</v>
      </c>
      <c r="T157" s="687" t="s">
        <v>614</v>
      </c>
      <c r="U157" s="627" t="s">
        <v>102</v>
      </c>
      <c r="V157" s="684" t="str">
        <f>HYPERLINK("[牧场甜心.xlsx]产品!B273",产品!$C$273)</f>
        <v>高级伊什沃尔德羊毛</v>
      </c>
      <c r="W157" s="684" t="str">
        <f>HYPERLINK("[牧场甜心.xlsx]产品!B255",产品!$C$255)</f>
        <v>盛开在霍尔特的花</v>
      </c>
      <c r="X157" s="684" t="str">
        <f>HYPERLINK("[牧场甜心.xlsx]产品!B255",产品!$C$255)</f>
        <v>盛开在霍尔特的花</v>
      </c>
      <c r="Y157" s="695" t="s">
        <v>707</v>
      </c>
    </row>
    <row r="158" s="140" customFormat="1" spans="1:25">
      <c r="A158" s="653" t="s">
        <v>718</v>
      </c>
      <c r="B158" s="654" t="str">
        <f>HYPERLINK("[牧场甜心.xlsx]产品!B155",产品!$C$155)</f>
        <v>王国香草奶茶</v>
      </c>
      <c r="C158" s="654" t="s">
        <v>948</v>
      </c>
      <c r="D158" s="579" t="s">
        <v>260</v>
      </c>
      <c r="E158" s="580" t="s">
        <v>14</v>
      </c>
      <c r="F158" s="580" t="s">
        <v>14</v>
      </c>
      <c r="G158" s="580"/>
      <c r="H158" s="580"/>
      <c r="I158" s="669">
        <v>0.7</v>
      </c>
      <c r="J158" s="669">
        <v>0.9</v>
      </c>
      <c r="K158" s="612">
        <v>382</v>
      </c>
      <c r="L158" s="668">
        <v>764</v>
      </c>
      <c r="M158" s="612">
        <f t="shared" si="8"/>
        <v>3</v>
      </c>
      <c r="N158" s="612">
        <v>417</v>
      </c>
      <c r="O158" s="668">
        <f t="shared" si="9"/>
        <v>347</v>
      </c>
      <c r="P158" s="612">
        <f t="shared" si="10"/>
        <v>-35</v>
      </c>
      <c r="Q158" s="688">
        <f t="shared" si="11"/>
        <v>0.908376963350785</v>
      </c>
      <c r="R158" s="689">
        <v>25</v>
      </c>
      <c r="S158" s="682">
        <v>6</v>
      </c>
      <c r="T158" s="690" t="s">
        <v>614</v>
      </c>
      <c r="U158" s="627" t="s">
        <v>91</v>
      </c>
      <c r="V158" s="684" t="str">
        <f>HYPERLINK("[牧场甜心.xlsx]产品!B53",产品!$C$53)</f>
        <v>大自然之恩惠牛奶</v>
      </c>
      <c r="W158" s="684" t="str">
        <f>HYPERLINK("[牧场甜心.xlsx]产品!B143",产品!$C$143)</f>
        <v>梅洛水</v>
      </c>
      <c r="X158" s="701" t="str">
        <f>HYPERLINK("[牧场甜心.xlsx]产品!B159",产品!$C$159)</f>
        <v>天使之蜜</v>
      </c>
      <c r="Y158" s="696" t="s">
        <v>925</v>
      </c>
    </row>
    <row r="159" s="140" customFormat="1" spans="1:25">
      <c r="A159" s="647" t="s">
        <v>759</v>
      </c>
      <c r="B159" s="648" t="str">
        <f>HYPERLINK("[牧场甜心.xlsx]产品!B91",产品!$C$91)</f>
        <v>王族的晚餐</v>
      </c>
      <c r="C159" s="657" t="s">
        <v>983</v>
      </c>
      <c r="D159" s="655" t="s">
        <v>282</v>
      </c>
      <c r="E159" s="587"/>
      <c r="F159" s="587"/>
      <c r="G159" s="587" t="s">
        <v>14</v>
      </c>
      <c r="H159" s="587" t="s">
        <v>14</v>
      </c>
      <c r="I159" s="669">
        <v>0.7</v>
      </c>
      <c r="J159" s="669">
        <v>0.9</v>
      </c>
      <c r="K159" s="612">
        <v>2640</v>
      </c>
      <c r="L159" s="668">
        <v>5280</v>
      </c>
      <c r="M159" s="612">
        <f t="shared" si="8"/>
        <v>3</v>
      </c>
      <c r="N159" s="612">
        <v>4942</v>
      </c>
      <c r="O159" s="668">
        <f t="shared" si="9"/>
        <v>338</v>
      </c>
      <c r="P159" s="612">
        <f t="shared" si="10"/>
        <v>-2302</v>
      </c>
      <c r="Q159" s="680">
        <f t="shared" si="11"/>
        <v>0.128030303030303</v>
      </c>
      <c r="R159" s="681">
        <v>286</v>
      </c>
      <c r="S159" s="682">
        <v>28</v>
      </c>
      <c r="T159" s="683" t="s">
        <v>642</v>
      </c>
      <c r="U159" s="627" t="s">
        <v>94</v>
      </c>
      <c r="V159" s="684" t="str">
        <f>HYPERLINK("[牧场甜心.xlsx]产品!B88",产品!$C$88)</f>
        <v>虚幻的特级骆驼芝士</v>
      </c>
      <c r="W159" s="684" t="str">
        <f>HYPERLINK("[牧场甜心.xlsx]产品!B158",产品!$C$158)</f>
        <v>伊什沃尔德红酒</v>
      </c>
      <c r="X159" s="684" t="str">
        <f>HYPERLINK("[牧场甜心.xlsx]产品!B74",产品!$C$74)</f>
        <v>美与健康的水果面包</v>
      </c>
      <c r="Y159" s="694" t="s">
        <v>943</v>
      </c>
    </row>
    <row r="160" s="140" customFormat="1" spans="1:25">
      <c r="A160" s="647" t="s">
        <v>645</v>
      </c>
      <c r="B160" s="648" t="str">
        <f>HYPERLINK("[牧场甜心.xlsx]产品!B46",产品!$C$46)</f>
        <v>伊什沃尔德黄油</v>
      </c>
      <c r="C160" s="657" t="s">
        <v>712</v>
      </c>
      <c r="D160" s="655" t="s">
        <v>253</v>
      </c>
      <c r="E160" s="587"/>
      <c r="F160" s="587"/>
      <c r="G160" s="587"/>
      <c r="H160" s="587"/>
      <c r="I160" s="669">
        <v>0.9</v>
      </c>
      <c r="J160" s="669">
        <v>0.9</v>
      </c>
      <c r="K160" s="612">
        <v>182</v>
      </c>
      <c r="L160" s="668">
        <v>364</v>
      </c>
      <c r="M160" s="612">
        <v>1</v>
      </c>
      <c r="N160" s="612">
        <v>75</v>
      </c>
      <c r="O160" s="668">
        <f t="shared" si="9"/>
        <v>289</v>
      </c>
      <c r="P160" s="612">
        <f t="shared" si="10"/>
        <v>107</v>
      </c>
      <c r="Q160" s="680">
        <f t="shared" si="11"/>
        <v>1.58791208791209</v>
      </c>
      <c r="R160" s="681">
        <v>23</v>
      </c>
      <c r="S160" s="682">
        <v>6</v>
      </c>
      <c r="T160" s="683" t="s">
        <v>817</v>
      </c>
      <c r="U160" s="627" t="s">
        <v>91</v>
      </c>
      <c r="V160" s="684" t="str">
        <f>HYPERLINK("[牧场甜心.xlsx]产品!B33",产品!$C$33)</f>
        <v>海洋王国的健康奶</v>
      </c>
      <c r="W160" s="684" t="str">
        <f>HYPERLINK("[牧场甜心.xlsx]产品!B33",产品!$C$33)</f>
        <v>海洋王国的健康奶</v>
      </c>
      <c r="X160" s="684" t="str">
        <f>HYPERLINK("[牧场甜心.xlsx]产品!B33",产品!$C$33)</f>
        <v>海洋王国的健康奶</v>
      </c>
      <c r="Y160" s="694" t="s">
        <v>425</v>
      </c>
    </row>
    <row r="161" s="140" customFormat="1" spans="1:25">
      <c r="A161" s="650" t="s">
        <v>612</v>
      </c>
      <c r="B161" s="651" t="str">
        <f>HYPERLINK("[牧场甜心.xlsx]产品!B252",产品!$C$252)</f>
        <v>伊什沃尔德羊毛绒毯</v>
      </c>
      <c r="C161" s="652" t="s">
        <v>636</v>
      </c>
      <c r="D161" s="655" t="s">
        <v>253</v>
      </c>
      <c r="E161" s="585"/>
      <c r="F161" s="585" t="s">
        <v>28</v>
      </c>
      <c r="G161" s="585"/>
      <c r="H161" s="585" t="s">
        <v>14</v>
      </c>
      <c r="I161" s="669">
        <v>0.7</v>
      </c>
      <c r="J161" s="669">
        <v>0.9</v>
      </c>
      <c r="K161" s="612">
        <v>140</v>
      </c>
      <c r="L161" s="668">
        <v>280</v>
      </c>
      <c r="M161" s="612">
        <f t="shared" ref="M161:M224" si="12">COUNTIF(V161:X161,"*")</f>
        <v>3</v>
      </c>
      <c r="N161" s="612">
        <v>30</v>
      </c>
      <c r="O161" s="668">
        <f t="shared" si="9"/>
        <v>250</v>
      </c>
      <c r="P161" s="612">
        <f t="shared" si="10"/>
        <v>110</v>
      </c>
      <c r="Q161" s="685">
        <f t="shared" si="11"/>
        <v>1.78571428571429</v>
      </c>
      <c r="R161" s="686">
        <v>30</v>
      </c>
      <c r="S161" s="682">
        <v>7</v>
      </c>
      <c r="T161" s="687" t="s">
        <v>614</v>
      </c>
      <c r="U161" s="627" t="s">
        <v>115</v>
      </c>
      <c r="V161" s="684" t="str">
        <f>HYPERLINK("[牧场甜心.xlsx]产品!B233",产品!$C$233)</f>
        <v>伊什沃尔德羊毛</v>
      </c>
      <c r="W161" s="684" t="str">
        <f>HYPERLINK("[牧场甜心.xlsx]产品!B233",产品!$C$233)</f>
        <v>伊什沃尔德羊毛</v>
      </c>
      <c r="X161" s="684" t="str">
        <f>HYPERLINK("[牧场甜心.xlsx]产品!B233",产品!$C$233)</f>
        <v>伊什沃尔德羊毛</v>
      </c>
      <c r="Y161" s="695" t="s">
        <v>414</v>
      </c>
    </row>
    <row r="162" s="140" customFormat="1" spans="1:25">
      <c r="A162" s="647" t="s">
        <v>634</v>
      </c>
      <c r="B162" s="648" t="str">
        <f>HYPERLINK("[牧场甜心.xlsx]产品!B53",产品!$C$53)</f>
        <v>大自然之恩惠牛奶</v>
      </c>
      <c r="C162" s="700" t="s">
        <v>591</v>
      </c>
      <c r="D162" s="579" t="s">
        <v>260</v>
      </c>
      <c r="E162" s="587"/>
      <c r="F162" s="587"/>
      <c r="G162" s="587"/>
      <c r="H162" s="587"/>
      <c r="I162" s="669">
        <v>0.9</v>
      </c>
      <c r="J162" s="669">
        <v>0.9</v>
      </c>
      <c r="K162" s="612">
        <v>151</v>
      </c>
      <c r="L162" s="668">
        <v>302</v>
      </c>
      <c r="M162" s="612">
        <f t="shared" si="12"/>
        <v>3</v>
      </c>
      <c r="N162" s="612">
        <v>75</v>
      </c>
      <c r="O162" s="668">
        <f t="shared" si="9"/>
        <v>227</v>
      </c>
      <c r="P162" s="612">
        <f t="shared" si="10"/>
        <v>76</v>
      </c>
      <c r="Q162" s="680">
        <f t="shared" si="11"/>
        <v>1.50331125827815</v>
      </c>
      <c r="R162" s="681">
        <v>28</v>
      </c>
      <c r="S162" s="682">
        <v>9</v>
      </c>
      <c r="T162" s="683" t="s">
        <v>642</v>
      </c>
      <c r="U162" s="579"/>
      <c r="V162" s="684" t="str">
        <f>HYPERLINK("[牧场甜心.xlsx]产品!B33",产品!$C$33)</f>
        <v>海洋王国的健康奶</v>
      </c>
      <c r="W162" s="684" t="str">
        <f>HYPERLINK("[牧场甜心.xlsx]产品!B33",产品!$C$33)</f>
        <v>海洋王国的健康奶</v>
      </c>
      <c r="X162" s="684" t="str">
        <f>HYPERLINK("[牧场甜心.xlsx]产品!B33",产品!$C$33)</f>
        <v>海洋王国的健康奶</v>
      </c>
      <c r="Y162" s="694" t="s">
        <v>765</v>
      </c>
    </row>
    <row r="163" s="140" customFormat="1" spans="1:25">
      <c r="A163" s="647" t="s">
        <v>641</v>
      </c>
      <c r="B163" s="648" t="str">
        <f>HYPERLINK("[牧场甜心.xlsx]产品!B54",产品!$C$54)</f>
        <v>大自然之恩惠鸡蛋</v>
      </c>
      <c r="C163" s="657" t="s">
        <v>592</v>
      </c>
      <c r="D163" s="579" t="s">
        <v>260</v>
      </c>
      <c r="E163" s="587"/>
      <c r="F163" s="587"/>
      <c r="G163" s="587"/>
      <c r="H163" s="587"/>
      <c r="I163" s="669">
        <v>0.9</v>
      </c>
      <c r="J163" s="669">
        <v>0.9</v>
      </c>
      <c r="K163" s="612">
        <v>116</v>
      </c>
      <c r="L163" s="668">
        <v>232</v>
      </c>
      <c r="M163" s="612">
        <f t="shared" si="12"/>
        <v>3</v>
      </c>
      <c r="N163" s="612">
        <v>60</v>
      </c>
      <c r="O163" s="668">
        <f t="shared" si="9"/>
        <v>172</v>
      </c>
      <c r="P163" s="612">
        <f t="shared" si="10"/>
        <v>56</v>
      </c>
      <c r="Q163" s="680">
        <f t="shared" si="11"/>
        <v>1.48275862068966</v>
      </c>
      <c r="R163" s="681">
        <v>27</v>
      </c>
      <c r="S163" s="682">
        <v>8</v>
      </c>
      <c r="T163" s="683" t="s">
        <v>642</v>
      </c>
      <c r="U163" s="579"/>
      <c r="V163" s="684" t="str">
        <f>HYPERLINK("[牧场甜心.xlsx]产品!B34",产品!$C$34)</f>
        <v>海洋王国的健康蛋</v>
      </c>
      <c r="W163" s="684" t="str">
        <f>HYPERLINK("[牧场甜心.xlsx]产品!B34",产品!$C$34)</f>
        <v>海洋王国的健康蛋</v>
      </c>
      <c r="X163" s="684" t="str">
        <f>HYPERLINK("[牧场甜心.xlsx]产品!B34",产品!$C$34)</f>
        <v>海洋王国的健康蛋</v>
      </c>
      <c r="Y163" s="694" t="s">
        <v>1096</v>
      </c>
    </row>
    <row r="164" s="140" customFormat="1" spans="1:25">
      <c r="A164" s="653" t="s">
        <v>768</v>
      </c>
      <c r="B164" s="654" t="str">
        <f>HYPERLINK("[牧场甜心.xlsx]产品!B138",产品!$C$138)</f>
        <v>水果IN果冻</v>
      </c>
      <c r="C164" s="649" t="s">
        <v>898</v>
      </c>
      <c r="D164" s="579" t="s">
        <v>263</v>
      </c>
      <c r="E164" s="580"/>
      <c r="F164" s="580"/>
      <c r="G164" s="580"/>
      <c r="H164" s="580"/>
      <c r="I164" s="669">
        <v>0.9</v>
      </c>
      <c r="J164" s="669">
        <v>0.9</v>
      </c>
      <c r="K164" s="612">
        <v>87</v>
      </c>
      <c r="L164" s="668">
        <v>174</v>
      </c>
      <c r="M164" s="612">
        <f t="shared" si="12"/>
        <v>3</v>
      </c>
      <c r="N164" s="612">
        <v>38</v>
      </c>
      <c r="O164" s="668">
        <f t="shared" si="9"/>
        <v>136</v>
      </c>
      <c r="P164" s="612">
        <f t="shared" si="10"/>
        <v>49</v>
      </c>
      <c r="Q164" s="688">
        <f t="shared" si="11"/>
        <v>1.5632183908046</v>
      </c>
      <c r="R164" s="689">
        <v>6</v>
      </c>
      <c r="S164" s="682">
        <v>4</v>
      </c>
      <c r="T164" s="690" t="s">
        <v>642</v>
      </c>
      <c r="U164" s="627" t="s">
        <v>105</v>
      </c>
      <c r="V164" s="684" t="str">
        <f>HYPERLINK("[牧场甜心.xlsx]产品!B128",产品!$C$128)</f>
        <v>伊什沃尔德果冻</v>
      </c>
      <c r="W164" s="684" t="str">
        <f>HYPERLINK("[牧场甜心.xlsx]产品!B214",产品!$C$214)</f>
        <v>法希米亚草</v>
      </c>
      <c r="X164" s="684" t="str">
        <f>HYPERLINK("[牧场甜心.xlsx]产品!B104",产品!$C$104)</f>
        <v>小青苹果</v>
      </c>
      <c r="Y164" s="696" t="s">
        <v>803</v>
      </c>
    </row>
    <row r="165" s="140" customFormat="1" spans="1:25">
      <c r="A165" s="647" t="s">
        <v>665</v>
      </c>
      <c r="B165" s="648" t="str">
        <f>HYPERLINK("[牧场甜心.xlsx]产品!B43",产品!$C$43)</f>
        <v>大自然的山羊奶</v>
      </c>
      <c r="C165" s="700" t="s">
        <v>471</v>
      </c>
      <c r="D165" s="655" t="s">
        <v>253</v>
      </c>
      <c r="E165" s="587"/>
      <c r="F165" s="587" t="s">
        <v>14</v>
      </c>
      <c r="G165" s="587"/>
      <c r="H165" s="587"/>
      <c r="I165" s="669">
        <v>0.7</v>
      </c>
      <c r="J165" s="669">
        <v>0.9</v>
      </c>
      <c r="K165" s="612">
        <v>74</v>
      </c>
      <c r="L165" s="668">
        <v>148</v>
      </c>
      <c r="M165" s="612">
        <f t="shared" si="12"/>
        <v>3</v>
      </c>
      <c r="N165" s="612">
        <v>27</v>
      </c>
      <c r="O165" s="668">
        <f t="shared" si="9"/>
        <v>121</v>
      </c>
      <c r="P165" s="612">
        <f t="shared" si="10"/>
        <v>47</v>
      </c>
      <c r="Q165" s="680">
        <f t="shared" si="11"/>
        <v>1.63513513513514</v>
      </c>
      <c r="R165" s="681">
        <v>22</v>
      </c>
      <c r="S165" s="682">
        <v>8</v>
      </c>
      <c r="T165" s="683" t="s">
        <v>642</v>
      </c>
      <c r="U165" s="579"/>
      <c r="V165" s="684" t="str">
        <f>HYPERLINK("[牧场甜心.xlsx]产品!B23",产品!$C$23)</f>
        <v>王国山羊奶</v>
      </c>
      <c r="W165" s="684" t="str">
        <f>HYPERLINK("[牧场甜心.xlsx]产品!B23",产品!$C$23)</f>
        <v>王国山羊奶</v>
      </c>
      <c r="X165" s="684" t="str">
        <f>HYPERLINK("[牧场甜心.xlsx]产品!B23",产品!$C$23)</f>
        <v>王国山羊奶</v>
      </c>
      <c r="Y165" s="694" t="s">
        <v>741</v>
      </c>
    </row>
    <row r="166" s="140" customFormat="1" spans="1:25">
      <c r="A166" s="650" t="s">
        <v>641</v>
      </c>
      <c r="B166" s="651" t="str">
        <f>HYPERLINK("[牧场甜心.xlsx]产品!B294",产品!$C$294)</f>
        <v>神圣长生药</v>
      </c>
      <c r="C166" s="652" t="s">
        <v>809</v>
      </c>
      <c r="D166" s="579" t="s">
        <v>285</v>
      </c>
      <c r="E166" s="585"/>
      <c r="F166" s="585" t="s">
        <v>14</v>
      </c>
      <c r="G166" s="585"/>
      <c r="H166" s="585" t="s">
        <v>14</v>
      </c>
      <c r="I166" s="669">
        <v>0.7</v>
      </c>
      <c r="J166" s="669">
        <v>0.9</v>
      </c>
      <c r="K166" s="612">
        <v>2600</v>
      </c>
      <c r="L166" s="668">
        <v>5200</v>
      </c>
      <c r="M166" s="612">
        <f t="shared" si="12"/>
        <v>3</v>
      </c>
      <c r="N166" s="612">
        <v>5095</v>
      </c>
      <c r="O166" s="668">
        <f t="shared" si="9"/>
        <v>105</v>
      </c>
      <c r="P166" s="612">
        <f t="shared" si="10"/>
        <v>-2495</v>
      </c>
      <c r="Q166" s="685">
        <f t="shared" si="11"/>
        <v>0.0403846153846154</v>
      </c>
      <c r="R166" s="686">
        <v>626</v>
      </c>
      <c r="S166" s="682">
        <v>42</v>
      </c>
      <c r="T166" s="687" t="s">
        <v>642</v>
      </c>
      <c r="U166" s="627" t="s">
        <v>94</v>
      </c>
      <c r="V166" s="684" t="str">
        <f>HYPERLINK("[牧场甜心.xlsx]产品!B289",产品!$C$289)</f>
        <v>长生药</v>
      </c>
      <c r="W166" s="684" t="str">
        <f>HYPERLINK("[牧场甜心.xlsx]产品!B289",产品!$C$289)</f>
        <v>长生药</v>
      </c>
      <c r="X166" s="684" t="str">
        <f>HYPERLINK("[牧场甜心.xlsx]产品!B173",产品!$C$173)</f>
        <v>神木的朝露</v>
      </c>
      <c r="Y166" s="695" t="s">
        <v>796</v>
      </c>
    </row>
    <row r="167" s="140" customFormat="1" spans="1:25">
      <c r="A167" s="647" t="s">
        <v>661</v>
      </c>
      <c r="B167" s="648" t="str">
        <f>HYPERLINK("[牧场甜心.xlsx]产品!B29",产品!$C$29)</f>
        <v>芝士焗夏鱼</v>
      </c>
      <c r="C167" s="649" t="s">
        <v>793</v>
      </c>
      <c r="D167" s="655" t="s">
        <v>254</v>
      </c>
      <c r="E167" s="587"/>
      <c r="F167" s="587"/>
      <c r="G167" s="587"/>
      <c r="H167" s="587"/>
      <c r="I167" s="669">
        <v>0.9</v>
      </c>
      <c r="J167" s="669">
        <v>0.9</v>
      </c>
      <c r="K167" s="612">
        <v>70</v>
      </c>
      <c r="L167" s="668">
        <v>140</v>
      </c>
      <c r="M167" s="612">
        <f t="shared" si="12"/>
        <v>3</v>
      </c>
      <c r="N167" s="612">
        <v>45</v>
      </c>
      <c r="O167" s="668">
        <f t="shared" si="9"/>
        <v>95</v>
      </c>
      <c r="P167" s="612">
        <f t="shared" si="10"/>
        <v>25</v>
      </c>
      <c r="Q167" s="680">
        <f t="shared" si="11"/>
        <v>1.35714285714286</v>
      </c>
      <c r="R167" s="681">
        <v>5</v>
      </c>
      <c r="S167" s="682">
        <v>3</v>
      </c>
      <c r="T167" s="683" t="s">
        <v>794</v>
      </c>
      <c r="U167" s="627" t="s">
        <v>87</v>
      </c>
      <c r="V167" s="684" t="str">
        <f>HYPERLINK("[牧场甜心.xlsx]产品!B24",产品!$C$24)</f>
        <v>伊什沃尔德芝士</v>
      </c>
      <c r="W167" s="684" t="str">
        <f>HYPERLINK("[牧场甜心.xlsx]产品!B204",产品!$C$204)</f>
        <v>王国之油</v>
      </c>
      <c r="X167" s="684" t="str">
        <f>HYPERLINK("[牧场甜心.xlsx]产品!B208",产品!$C$208)</f>
        <v>夏鱼</v>
      </c>
      <c r="Y167" s="694" t="s">
        <v>676</v>
      </c>
    </row>
    <row r="168" s="140" customFormat="1" spans="1:25">
      <c r="A168" s="653" t="s">
        <v>718</v>
      </c>
      <c r="B168" s="654" t="str">
        <f>HYPERLINK("[牧场甜心.xlsx]产品!B135",产品!$C$135)</f>
        <v>王国奶茶</v>
      </c>
      <c r="C168" s="649" t="s">
        <v>924</v>
      </c>
      <c r="D168" s="579" t="s">
        <v>263</v>
      </c>
      <c r="E168" s="580"/>
      <c r="F168" s="580"/>
      <c r="G168" s="580"/>
      <c r="H168" s="580"/>
      <c r="I168" s="669">
        <v>0.9</v>
      </c>
      <c r="J168" s="669">
        <v>0.9</v>
      </c>
      <c r="K168" s="612">
        <v>66</v>
      </c>
      <c r="L168" s="668">
        <v>132</v>
      </c>
      <c r="M168" s="612">
        <f t="shared" si="12"/>
        <v>3</v>
      </c>
      <c r="N168" s="612">
        <v>39</v>
      </c>
      <c r="O168" s="668">
        <f t="shared" si="9"/>
        <v>93</v>
      </c>
      <c r="P168" s="612">
        <f t="shared" si="10"/>
        <v>27</v>
      </c>
      <c r="Q168" s="688">
        <f t="shared" si="11"/>
        <v>1.40909090909091</v>
      </c>
      <c r="R168" s="689">
        <v>7</v>
      </c>
      <c r="S168" s="682">
        <v>5</v>
      </c>
      <c r="T168" s="690" t="s">
        <v>614</v>
      </c>
      <c r="U168" s="627" t="s">
        <v>109</v>
      </c>
      <c r="V168" s="684" t="str">
        <f>HYPERLINK("[牧场甜心.xlsx]产品!B33",产品!$C$33)</f>
        <v>海洋王国的健康奶</v>
      </c>
      <c r="W168" s="684" t="str">
        <f>HYPERLINK("[牧场甜心.xlsx]产品!B107",产品!$C$107)</f>
        <v>晨摘的粗茶</v>
      </c>
      <c r="X168" s="684" t="str">
        <f>HYPERLINK("[牧场甜心.xlsx]产品!B119",产品!$C$119)</f>
        <v>妖精之蜜</v>
      </c>
      <c r="Y168" s="696" t="s">
        <v>891</v>
      </c>
    </row>
    <row r="169" s="140" customFormat="1" spans="1:25">
      <c r="A169" s="653" t="s">
        <v>787</v>
      </c>
      <c r="B169" s="654" t="str">
        <f>HYPERLINK("[牧场甜心.xlsx]产品!B142",产品!$C$142)</f>
        <v>面包工房的职人派</v>
      </c>
      <c r="C169" s="649" t="s">
        <v>669</v>
      </c>
      <c r="D169" s="579" t="s">
        <v>263</v>
      </c>
      <c r="E169" s="580"/>
      <c r="F169" s="580"/>
      <c r="G169" s="580" t="s">
        <v>14</v>
      </c>
      <c r="H169" s="580"/>
      <c r="I169" s="669">
        <v>0.7</v>
      </c>
      <c r="J169" s="669">
        <v>0.9</v>
      </c>
      <c r="K169" s="612">
        <v>63</v>
      </c>
      <c r="L169" s="668">
        <v>126</v>
      </c>
      <c r="M169" s="612">
        <f t="shared" si="12"/>
        <v>3</v>
      </c>
      <c r="N169" s="612">
        <v>33</v>
      </c>
      <c r="O169" s="668">
        <f t="shared" si="9"/>
        <v>93</v>
      </c>
      <c r="P169" s="612">
        <f t="shared" si="10"/>
        <v>30</v>
      </c>
      <c r="Q169" s="688">
        <f t="shared" si="11"/>
        <v>1.47619047619048</v>
      </c>
      <c r="R169" s="689">
        <v>7</v>
      </c>
      <c r="S169" s="682">
        <v>6</v>
      </c>
      <c r="T169" s="690" t="s">
        <v>614</v>
      </c>
      <c r="U169" s="627"/>
      <c r="V169" s="684" t="str">
        <f>HYPERLINK("[牧场甜心.xlsx]产品!B23",产品!$C$23)</f>
        <v>王国山羊奶</v>
      </c>
      <c r="W169" s="684" t="str">
        <f>HYPERLINK("[牧场甜心.xlsx]产品!B34",产品!$C$34)</f>
        <v>海洋王国的健康蛋</v>
      </c>
      <c r="X169" s="684" t="str">
        <f>HYPERLINK("[牧场甜心.xlsx]产品!B104",产品!$C$104)</f>
        <v>小青苹果</v>
      </c>
      <c r="Y169" s="696" t="s">
        <v>410</v>
      </c>
    </row>
    <row r="170" s="140" customFormat="1" spans="1:25">
      <c r="A170" s="647" t="s">
        <v>736</v>
      </c>
      <c r="B170" s="648" t="str">
        <f>HYPERLINK("[牧场甜心.xlsx]产品!B37",产品!$C$37)</f>
        <v>奶油蔬菜可乐饼</v>
      </c>
      <c r="C170" s="649" t="s">
        <v>897</v>
      </c>
      <c r="D170" s="579" t="s">
        <v>263</v>
      </c>
      <c r="E170" s="587"/>
      <c r="F170" s="587"/>
      <c r="G170" s="587"/>
      <c r="H170" s="587" t="s">
        <v>14</v>
      </c>
      <c r="I170" s="669">
        <v>0.7</v>
      </c>
      <c r="J170" s="669">
        <v>0.9</v>
      </c>
      <c r="K170" s="612">
        <v>66</v>
      </c>
      <c r="L170" s="668">
        <v>132</v>
      </c>
      <c r="M170" s="612">
        <f t="shared" si="12"/>
        <v>3</v>
      </c>
      <c r="N170" s="612">
        <v>40</v>
      </c>
      <c r="O170" s="668">
        <f t="shared" si="9"/>
        <v>92</v>
      </c>
      <c r="P170" s="612">
        <f t="shared" si="10"/>
        <v>26</v>
      </c>
      <c r="Q170" s="680">
        <f t="shared" si="11"/>
        <v>1.39393939393939</v>
      </c>
      <c r="R170" s="681">
        <v>9</v>
      </c>
      <c r="S170" s="682">
        <v>6</v>
      </c>
      <c r="T170" s="683" t="s">
        <v>817</v>
      </c>
      <c r="U170" s="627"/>
      <c r="V170" s="684" t="str">
        <f>HYPERLINK("[牧场甜心.xlsx]产品!B30",产品!$C$30)</f>
        <v>奶油可乐饼</v>
      </c>
      <c r="W170" s="684" t="str">
        <f>HYPERLINK("[牧场甜心.xlsx]产品!B207",产品!$C$207)</f>
        <v>海洋菜园的当季蔬菜</v>
      </c>
      <c r="X170" s="701" t="s">
        <v>287</v>
      </c>
      <c r="Y170" s="694" t="s">
        <v>668</v>
      </c>
    </row>
    <row r="171" s="140" customFormat="1" spans="1:25">
      <c r="A171" s="653" t="s">
        <v>634</v>
      </c>
      <c r="B171" s="654" t="str">
        <f>HYPERLINK("[牧场甜心.xlsx]产品!B133",产品!$C$133)</f>
        <v>水果蛋糕</v>
      </c>
      <c r="C171" s="658" t="s">
        <v>901</v>
      </c>
      <c r="D171" s="579" t="s">
        <v>263</v>
      </c>
      <c r="E171" s="580"/>
      <c r="F171" s="580"/>
      <c r="G171" s="580"/>
      <c r="H171" s="580"/>
      <c r="I171" s="669">
        <v>0.9</v>
      </c>
      <c r="J171" s="669">
        <v>0.9</v>
      </c>
      <c r="K171" s="612">
        <v>56</v>
      </c>
      <c r="L171" s="668">
        <v>112</v>
      </c>
      <c r="M171" s="612">
        <f t="shared" si="12"/>
        <v>3</v>
      </c>
      <c r="N171" s="612">
        <v>26</v>
      </c>
      <c r="O171" s="668">
        <f t="shared" si="9"/>
        <v>86</v>
      </c>
      <c r="P171" s="612">
        <f t="shared" si="10"/>
        <v>30</v>
      </c>
      <c r="Q171" s="688">
        <f t="shared" si="11"/>
        <v>1.53571428571429</v>
      </c>
      <c r="R171" s="689">
        <v>7</v>
      </c>
      <c r="S171" s="682">
        <v>5</v>
      </c>
      <c r="T171" s="690" t="s">
        <v>614</v>
      </c>
      <c r="U171" s="579"/>
      <c r="V171" s="684" t="str">
        <f>HYPERLINK("[牧场甜心.xlsx]产品!B113",产品!$C$113)</f>
        <v>烤蛋糕</v>
      </c>
      <c r="W171" s="684" t="str">
        <f>HYPERLINK("[牧场甜心.xlsx]产品!B116",产品!$C$116)</f>
        <v>伊什浆果</v>
      </c>
      <c r="X171" s="684" t="str">
        <f>HYPERLINK("[牧场甜心.xlsx]产品!B119",产品!$C$119)</f>
        <v>妖精之蜜</v>
      </c>
      <c r="Y171" s="696" t="s">
        <v>902</v>
      </c>
    </row>
    <row r="172" s="140" customFormat="1" spans="1:25">
      <c r="A172" s="647" t="s">
        <v>759</v>
      </c>
      <c r="B172" s="648" t="str">
        <f>HYPERLINK("[牧场甜心.xlsx]产品!B31",产品!$C$31)</f>
        <v>酒蒸山菇</v>
      </c>
      <c r="C172" s="649" t="s">
        <v>869</v>
      </c>
      <c r="D172" s="655" t="s">
        <v>254</v>
      </c>
      <c r="E172" s="587"/>
      <c r="F172" s="587" t="s">
        <v>14</v>
      </c>
      <c r="G172" s="587"/>
      <c r="H172" s="587"/>
      <c r="I172" s="669">
        <v>0.7</v>
      </c>
      <c r="J172" s="669">
        <v>0.9</v>
      </c>
      <c r="K172" s="612">
        <v>37</v>
      </c>
      <c r="L172" s="668">
        <v>74</v>
      </c>
      <c r="M172" s="612">
        <f t="shared" si="12"/>
        <v>3</v>
      </c>
      <c r="N172" s="612">
        <v>11</v>
      </c>
      <c r="O172" s="668">
        <f t="shared" si="9"/>
        <v>63</v>
      </c>
      <c r="P172" s="612">
        <f t="shared" si="10"/>
        <v>26</v>
      </c>
      <c r="Q172" s="680">
        <f t="shared" si="11"/>
        <v>1.7027027027027</v>
      </c>
      <c r="R172" s="681">
        <v>8</v>
      </c>
      <c r="S172" s="682">
        <v>4</v>
      </c>
      <c r="T172" s="683" t="s">
        <v>817</v>
      </c>
      <c r="U172" s="627" t="s">
        <v>91</v>
      </c>
      <c r="V172" s="684" t="str">
        <f>HYPERLINK("[牧场甜心.xlsx]产品!B209",产品!$C$209)</f>
        <v>山中的王国菌菇</v>
      </c>
      <c r="W172" s="684" t="str">
        <f>HYPERLINK("[牧场甜心.xlsx]产品!B204",产品!$C$204)</f>
        <v>王国之油</v>
      </c>
      <c r="X172" s="684" t="str">
        <f>HYPERLINK("[牧场甜心.xlsx]产品!B108",产品!$C$108)</f>
        <v>王国冒险者的酒</v>
      </c>
      <c r="Y172" s="694" t="s">
        <v>663</v>
      </c>
    </row>
    <row r="173" s="140" customFormat="1" spans="1:25">
      <c r="A173" s="650" t="s">
        <v>736</v>
      </c>
      <c r="B173" s="651" t="str">
        <f>HYPERLINK("[牧场甜心.xlsx]产品!B237",产品!$C$237)</f>
        <v>野莓夜葡萄果酱</v>
      </c>
      <c r="C173" s="649" t="s">
        <v>704</v>
      </c>
      <c r="D173" s="579" t="s">
        <v>263</v>
      </c>
      <c r="E173" s="585"/>
      <c r="F173" s="585"/>
      <c r="G173" s="585"/>
      <c r="H173" s="585"/>
      <c r="I173" s="669">
        <v>0.9</v>
      </c>
      <c r="J173" s="669">
        <v>0.9</v>
      </c>
      <c r="K173" s="612">
        <v>40</v>
      </c>
      <c r="L173" s="668">
        <v>80</v>
      </c>
      <c r="M173" s="612">
        <f t="shared" si="12"/>
        <v>3</v>
      </c>
      <c r="N173" s="612">
        <v>41</v>
      </c>
      <c r="O173" s="668">
        <f t="shared" si="9"/>
        <v>39</v>
      </c>
      <c r="P173" s="612">
        <f t="shared" si="10"/>
        <v>-1</v>
      </c>
      <c r="Q173" s="685">
        <f t="shared" si="11"/>
        <v>0.975</v>
      </c>
      <c r="R173" s="686">
        <v>13</v>
      </c>
      <c r="S173" s="682">
        <v>4</v>
      </c>
      <c r="T173" s="687" t="s">
        <v>614</v>
      </c>
      <c r="U173" s="627" t="s">
        <v>105</v>
      </c>
      <c r="V173" s="684" t="str">
        <f>HYPERLINK("[牧场甜心.xlsx]产品!B218",产品!$C$218)</f>
        <v>梅洛的野莓酱</v>
      </c>
      <c r="W173" s="684" t="str">
        <f>HYPERLINK("[牧场甜心.xlsx]产品!B219",产品!$C$219)</f>
        <v>梅洛的夜葡萄酱</v>
      </c>
      <c r="X173" s="701" t="str">
        <f>HYPERLINK("[牧场甜心.xlsx]产品!B231",产品!$C$231)</f>
        <v>伊什沃尔德纸</v>
      </c>
      <c r="Y173" s="695" t="s">
        <v>701</v>
      </c>
    </row>
    <row r="174" s="140" customFormat="1" spans="1:25">
      <c r="A174" s="647" t="s">
        <v>634</v>
      </c>
      <c r="B174" s="648" t="str">
        <f>HYPERLINK("[牧场甜心.xlsx]产品!B33",产品!$C$33)</f>
        <v>海洋王国的健康奶</v>
      </c>
      <c r="C174" s="658" t="s">
        <v>425</v>
      </c>
      <c r="D174" s="579" t="s">
        <v>263</v>
      </c>
      <c r="E174" s="587"/>
      <c r="F174" s="587"/>
      <c r="G174" s="587"/>
      <c r="H174" s="587"/>
      <c r="I174" s="669">
        <v>0.9</v>
      </c>
      <c r="J174" s="669">
        <v>0.9</v>
      </c>
      <c r="K174" s="612">
        <v>25</v>
      </c>
      <c r="L174" s="668">
        <v>50</v>
      </c>
      <c r="M174" s="612">
        <f t="shared" si="12"/>
        <v>3</v>
      </c>
      <c r="N174" s="612">
        <v>15</v>
      </c>
      <c r="O174" s="668">
        <f t="shared" si="9"/>
        <v>35</v>
      </c>
      <c r="P174" s="612">
        <f t="shared" si="10"/>
        <v>10</v>
      </c>
      <c r="Q174" s="680">
        <f t="shared" si="11"/>
        <v>1.4</v>
      </c>
      <c r="R174" s="681">
        <v>11</v>
      </c>
      <c r="S174" s="682">
        <v>4</v>
      </c>
      <c r="T174" s="683" t="s">
        <v>642</v>
      </c>
      <c r="U174" s="579"/>
      <c r="V174" s="684" t="str">
        <f>HYPERLINK("[牧场甜心.xlsx]产品!B13",产品!$C$13)</f>
        <v>伊什沃尔德牛奶</v>
      </c>
      <c r="W174" s="684" t="str">
        <f>HYPERLINK("[牧场甜心.xlsx]产品!B13",产品!$C$13)</f>
        <v>伊什沃尔德牛奶</v>
      </c>
      <c r="X174" s="684" t="str">
        <f>HYPERLINK("[牧场甜心.xlsx]产品!B13",产品!$C$13)</f>
        <v>伊什沃尔德牛奶</v>
      </c>
      <c r="Y174" s="694" t="s">
        <v>710</v>
      </c>
    </row>
    <row r="175" s="140" customFormat="1" spans="1:25">
      <c r="A175" s="650" t="s">
        <v>786</v>
      </c>
      <c r="B175" s="651" t="str">
        <f>HYPERLINK("[牧场甜心.xlsx]产品!B241",产品!$C$241)</f>
        <v>旅人的日记</v>
      </c>
      <c r="C175" s="649" t="s">
        <v>811</v>
      </c>
      <c r="D175" s="579" t="s">
        <v>263</v>
      </c>
      <c r="E175" s="585"/>
      <c r="F175" s="585"/>
      <c r="G175" s="585" t="s">
        <v>14</v>
      </c>
      <c r="H175" s="585"/>
      <c r="I175" s="669">
        <v>0.7</v>
      </c>
      <c r="J175" s="669">
        <v>0.9</v>
      </c>
      <c r="K175" s="612">
        <v>39</v>
      </c>
      <c r="L175" s="668">
        <v>78</v>
      </c>
      <c r="M175" s="612">
        <f t="shared" si="12"/>
        <v>3</v>
      </c>
      <c r="N175" s="612">
        <v>47</v>
      </c>
      <c r="O175" s="668">
        <f t="shared" si="9"/>
        <v>31</v>
      </c>
      <c r="P175" s="612">
        <f t="shared" si="10"/>
        <v>-8</v>
      </c>
      <c r="Q175" s="685">
        <f t="shared" si="11"/>
        <v>0.794871794871795</v>
      </c>
      <c r="R175" s="686">
        <v>12</v>
      </c>
      <c r="S175" s="682">
        <v>4</v>
      </c>
      <c r="T175" s="687" t="s">
        <v>614</v>
      </c>
      <c r="U175" s="627"/>
      <c r="V175" s="684" t="str">
        <f>HYPERLINK("[牧场甜心.xlsx]产品!B221",产品!$C$221)</f>
        <v>魔物皮纸</v>
      </c>
      <c r="W175" s="684" t="str">
        <f>HYPERLINK("[牧场甜心.xlsx]产品!B221",产品!$C$221)</f>
        <v>魔物皮纸</v>
      </c>
      <c r="X175" s="684" t="str">
        <f>HYPERLINK("[牧场甜心.xlsx]产品!B231",产品!$C$231)</f>
        <v>伊什沃尔德纸</v>
      </c>
      <c r="Y175" s="695" t="s">
        <v>699</v>
      </c>
    </row>
    <row r="176" s="140" customFormat="1" spans="1:25">
      <c r="A176" s="647" t="s">
        <v>641</v>
      </c>
      <c r="B176" s="648" t="str">
        <f>HYPERLINK("[牧场甜心.xlsx]产品!B34",产品!$C$34)</f>
        <v>海洋王国的健康蛋</v>
      </c>
      <c r="C176" s="649" t="s">
        <v>429</v>
      </c>
      <c r="D176" s="579" t="s">
        <v>263</v>
      </c>
      <c r="E176" s="587"/>
      <c r="F176" s="587"/>
      <c r="G176" s="587"/>
      <c r="H176" s="587"/>
      <c r="I176" s="669">
        <v>0.9</v>
      </c>
      <c r="J176" s="669">
        <v>0.9</v>
      </c>
      <c r="K176" s="612">
        <v>20</v>
      </c>
      <c r="L176" s="668">
        <v>40</v>
      </c>
      <c r="M176" s="612">
        <f t="shared" si="12"/>
        <v>3</v>
      </c>
      <c r="N176" s="612">
        <v>12</v>
      </c>
      <c r="O176" s="668">
        <f t="shared" si="9"/>
        <v>28</v>
      </c>
      <c r="P176" s="612">
        <f t="shared" si="10"/>
        <v>8</v>
      </c>
      <c r="Q176" s="680">
        <f t="shared" si="11"/>
        <v>1.4</v>
      </c>
      <c r="R176" s="681">
        <v>9</v>
      </c>
      <c r="S176" s="682">
        <v>4</v>
      </c>
      <c r="T176" s="683" t="s">
        <v>642</v>
      </c>
      <c r="U176" s="579"/>
      <c r="V176" s="684" t="str">
        <f>HYPERLINK("[牧场甜心.xlsx]产品!B14",产品!$C$14)</f>
        <v>伊什沃尔德鸡蛋</v>
      </c>
      <c r="W176" s="684" t="str">
        <f>HYPERLINK("[牧场甜心.xlsx]产品!B14",产品!$C$14)</f>
        <v>伊什沃尔德鸡蛋</v>
      </c>
      <c r="X176" s="684" t="str">
        <f>HYPERLINK("[牧场甜心.xlsx]产品!B14",产品!$C$14)</f>
        <v>伊什沃尔德鸡蛋</v>
      </c>
      <c r="Y176" s="694" t="s">
        <v>685</v>
      </c>
    </row>
    <row r="177" s="140" customFormat="1" spans="1:25">
      <c r="A177" s="650" t="s">
        <v>661</v>
      </c>
      <c r="B177" s="651" t="str">
        <f>HYPERLINK("[牧场甜心.xlsx]产品!B229",产品!$C$229)</f>
        <v>蓝莓果酱</v>
      </c>
      <c r="C177" s="649" t="s">
        <v>770</v>
      </c>
      <c r="D177" s="655" t="s">
        <v>254</v>
      </c>
      <c r="E177" s="585"/>
      <c r="F177" s="585"/>
      <c r="G177" s="585"/>
      <c r="H177" s="585"/>
      <c r="I177" s="669">
        <v>0.9</v>
      </c>
      <c r="J177" s="669">
        <v>0.9</v>
      </c>
      <c r="K177" s="612">
        <v>23</v>
      </c>
      <c r="L177" s="668">
        <v>46</v>
      </c>
      <c r="M177" s="612">
        <f t="shared" si="12"/>
        <v>3</v>
      </c>
      <c r="N177" s="612">
        <v>20</v>
      </c>
      <c r="O177" s="668">
        <f t="shared" si="9"/>
        <v>26</v>
      </c>
      <c r="P177" s="612">
        <f t="shared" si="10"/>
        <v>3</v>
      </c>
      <c r="Q177" s="685">
        <f t="shared" si="11"/>
        <v>1.1304347826087</v>
      </c>
      <c r="R177" s="686">
        <v>9</v>
      </c>
      <c r="S177" s="682">
        <v>4</v>
      </c>
      <c r="T177" s="687" t="s">
        <v>614</v>
      </c>
      <c r="U177" s="627" t="s">
        <v>105</v>
      </c>
      <c r="V177" s="684" t="str">
        <f>HYPERLINK("[牧场甜心.xlsx]产品!B116",产品!$C$116)</f>
        <v>伊什浆果</v>
      </c>
      <c r="W177" s="684" t="str">
        <f>HYPERLINK("[牧场甜心.xlsx]产品!B116",产品!$C$116)</f>
        <v>伊什浆果</v>
      </c>
      <c r="X177" s="684" t="str">
        <f>HYPERLINK("[牧场甜心.xlsx]产品!B119",产品!$C$119)</f>
        <v>妖精之蜜</v>
      </c>
      <c r="Y177" s="695" t="s">
        <v>757</v>
      </c>
    </row>
    <row r="178" s="140" customFormat="1" spans="1:25">
      <c r="A178" s="653" t="s">
        <v>612</v>
      </c>
      <c r="B178" s="654" t="str">
        <f>HYPERLINK("[牧场甜心.xlsx]产品!B152",产品!$C$152)</f>
        <v>王国热松饼</v>
      </c>
      <c r="C178" s="654" t="s">
        <v>673</v>
      </c>
      <c r="D178" s="655" t="s">
        <v>253</v>
      </c>
      <c r="E178" s="580"/>
      <c r="F178" s="580"/>
      <c r="G178" s="580"/>
      <c r="H178" s="580" t="s">
        <v>14</v>
      </c>
      <c r="I178" s="669">
        <v>0.7</v>
      </c>
      <c r="J178" s="669">
        <v>0.9</v>
      </c>
      <c r="K178" s="612">
        <v>194</v>
      </c>
      <c r="L178" s="668">
        <v>388</v>
      </c>
      <c r="M178" s="612">
        <f t="shared" si="12"/>
        <v>3</v>
      </c>
      <c r="N178" s="612">
        <v>367</v>
      </c>
      <c r="O178" s="668">
        <f t="shared" si="9"/>
        <v>21</v>
      </c>
      <c r="P178" s="612">
        <f t="shared" si="10"/>
        <v>-173</v>
      </c>
      <c r="Q178" s="688">
        <f t="shared" si="11"/>
        <v>0.108247422680412</v>
      </c>
      <c r="R178" s="689">
        <v>20</v>
      </c>
      <c r="S178" s="682">
        <v>6</v>
      </c>
      <c r="T178" s="690" t="s">
        <v>642</v>
      </c>
      <c r="U178" s="627"/>
      <c r="V178" s="684" t="str">
        <f>HYPERLINK("[牧场甜心.xlsx]产品!B46",产品!$C$46)</f>
        <v>伊什沃尔德黄油</v>
      </c>
      <c r="W178" s="684" t="str">
        <f>HYPERLINK("[牧场甜心.xlsx]产品!B203",产品!$C$203)</f>
        <v>伊什沃尔德面粉</v>
      </c>
      <c r="X178" s="684" t="str">
        <f>HYPERLINK("[牧场甜心.xlsx]产品!B159",产品!$C$159)</f>
        <v>天使之蜜</v>
      </c>
      <c r="Y178" s="696" t="s">
        <v>475</v>
      </c>
    </row>
    <row r="179" s="140" customFormat="1" spans="1:25">
      <c r="A179" s="698" t="s">
        <v>787</v>
      </c>
      <c r="B179" s="654" t="str">
        <f>HYPERLINK("[牧场甜心.xlsx]产品!B122",产品!$C$122)</f>
        <v>巧克力牛奶</v>
      </c>
      <c r="C179" s="654" t="s">
        <v>1074</v>
      </c>
      <c r="D179" s="579" t="s">
        <v>255</v>
      </c>
      <c r="E179" s="580"/>
      <c r="F179" s="580"/>
      <c r="G179" s="580"/>
      <c r="H179" s="580" t="s">
        <v>14</v>
      </c>
      <c r="I179" s="669">
        <v>0.7</v>
      </c>
      <c r="J179" s="669">
        <v>0.9</v>
      </c>
      <c r="K179" s="612">
        <v>14</v>
      </c>
      <c r="L179" s="668">
        <v>28</v>
      </c>
      <c r="M179" s="612">
        <f t="shared" si="12"/>
        <v>3</v>
      </c>
      <c r="N179" s="612">
        <v>8</v>
      </c>
      <c r="O179" s="668">
        <f t="shared" si="9"/>
        <v>20</v>
      </c>
      <c r="P179" s="612">
        <f t="shared" si="10"/>
        <v>6</v>
      </c>
      <c r="Q179" s="688">
        <f t="shared" si="11"/>
        <v>1.42857142857143</v>
      </c>
      <c r="R179" s="689">
        <v>4</v>
      </c>
      <c r="S179" s="682">
        <v>2</v>
      </c>
      <c r="T179" s="690" t="s">
        <v>614</v>
      </c>
      <c r="U179" s="627" t="s">
        <v>109</v>
      </c>
      <c r="V179" s="684" t="str">
        <f>HYPERLINK("[牧场甜心.xlsx]产品!B112",产品!$C$112)</f>
        <v>巧克力</v>
      </c>
      <c r="W179" s="684" t="str">
        <f>HYPERLINK("[牧场甜心.xlsx]产品!B112",产品!$C$112)</f>
        <v>巧克力</v>
      </c>
      <c r="X179" s="684" t="s">
        <v>287</v>
      </c>
      <c r="Y179" s="696" t="s">
        <v>819</v>
      </c>
    </row>
    <row r="180" s="140" customFormat="1" spans="1:25">
      <c r="A180" s="650" t="s">
        <v>768</v>
      </c>
      <c r="B180" s="651" t="str">
        <f>HYPERLINK("[牧场甜心.xlsx]产品!B238",产品!$C$238)</f>
        <v>双重蓝色果酱</v>
      </c>
      <c r="C180" s="649" t="s">
        <v>772</v>
      </c>
      <c r="D180" s="579" t="s">
        <v>263</v>
      </c>
      <c r="E180" s="585"/>
      <c r="F180" s="585"/>
      <c r="G180" s="585"/>
      <c r="H180" s="585"/>
      <c r="I180" s="669">
        <v>0.9</v>
      </c>
      <c r="J180" s="669">
        <v>0.9</v>
      </c>
      <c r="K180" s="612">
        <v>44</v>
      </c>
      <c r="L180" s="668">
        <v>88</v>
      </c>
      <c r="M180" s="612">
        <f t="shared" si="12"/>
        <v>3</v>
      </c>
      <c r="N180" s="612">
        <v>70</v>
      </c>
      <c r="O180" s="668">
        <f t="shared" si="9"/>
        <v>18</v>
      </c>
      <c r="P180" s="612">
        <f t="shared" si="10"/>
        <v>-26</v>
      </c>
      <c r="Q180" s="685">
        <f t="shared" si="11"/>
        <v>0.409090909090909</v>
      </c>
      <c r="R180" s="686">
        <v>13</v>
      </c>
      <c r="S180" s="682">
        <v>6</v>
      </c>
      <c r="T180" s="687" t="s">
        <v>614</v>
      </c>
      <c r="U180" s="627" t="s">
        <v>105</v>
      </c>
      <c r="V180" s="684" t="str">
        <f>HYPERLINK("[牧场甜心.xlsx]产品!B228",产品!$C$228)</f>
        <v>青苹果酱</v>
      </c>
      <c r="W180" s="684" t="str">
        <f>HYPERLINK("[牧场甜心.xlsx]产品!B229",产品!$C$229)</f>
        <v>蓝莓果酱</v>
      </c>
      <c r="X180" s="684" t="str">
        <f>HYPERLINK("[牧场甜心.xlsx]产品!B231",产品!$C$231)</f>
        <v>伊什沃尔德纸</v>
      </c>
      <c r="Y180" s="695" t="s">
        <v>775</v>
      </c>
    </row>
    <row r="181" s="140" customFormat="1" spans="1:25">
      <c r="A181" s="697" t="s">
        <v>612</v>
      </c>
      <c r="B181" s="648" t="str">
        <f>HYPERLINK("[牧场甜心.xlsx]产品!B12",产品!$C$12)</f>
        <v>王国蛋黄酱</v>
      </c>
      <c r="C181" s="657" t="s">
        <v>623</v>
      </c>
      <c r="D181" s="655" t="s">
        <v>252</v>
      </c>
      <c r="E181" s="587"/>
      <c r="F181" s="587"/>
      <c r="G181" s="587"/>
      <c r="H181" s="587"/>
      <c r="I181" s="669">
        <v>0.9</v>
      </c>
      <c r="J181" s="669">
        <v>0.9</v>
      </c>
      <c r="K181" s="612">
        <v>9</v>
      </c>
      <c r="L181" s="668">
        <v>18</v>
      </c>
      <c r="M181" s="612">
        <f t="shared" si="12"/>
        <v>3</v>
      </c>
      <c r="N181" s="612">
        <v>1</v>
      </c>
      <c r="O181" s="668">
        <f t="shared" si="9"/>
        <v>17</v>
      </c>
      <c r="P181" s="612">
        <f t="shared" si="10"/>
        <v>8</v>
      </c>
      <c r="Q181" s="680">
        <f t="shared" si="11"/>
        <v>1.88888888888889</v>
      </c>
      <c r="R181" s="681">
        <v>2</v>
      </c>
      <c r="S181" s="682">
        <v>1</v>
      </c>
      <c r="T181" s="683"/>
      <c r="U181" s="627" t="s">
        <v>94</v>
      </c>
      <c r="V181" s="684" t="str">
        <f>HYPERLINK("[牧场甜心.xlsx]产品!B4",产品!$C$4)</f>
        <v>低品质鸡蛋</v>
      </c>
      <c r="W181" s="701" t="s">
        <v>287</v>
      </c>
      <c r="X181" s="701" t="s">
        <v>287</v>
      </c>
      <c r="Y181" s="694" t="s">
        <v>588</v>
      </c>
    </row>
    <row r="182" s="140" customFormat="1" spans="1:25">
      <c r="A182" s="697" t="s">
        <v>759</v>
      </c>
      <c r="B182" s="648" t="str">
        <f>HYPERLINK("[牧场甜心.xlsx]产品!B11",产品!$C$11)</f>
        <v>探索者的烤菌菇</v>
      </c>
      <c r="C182" s="657" t="s">
        <v>663</v>
      </c>
      <c r="D182" s="655" t="s">
        <v>252</v>
      </c>
      <c r="E182" s="587"/>
      <c r="F182" s="587"/>
      <c r="G182" s="587" t="s">
        <v>14</v>
      </c>
      <c r="H182" s="587"/>
      <c r="I182" s="669">
        <v>0.7</v>
      </c>
      <c r="J182" s="669">
        <v>0.9</v>
      </c>
      <c r="K182" s="612">
        <v>7</v>
      </c>
      <c r="L182" s="668">
        <v>14</v>
      </c>
      <c r="M182" s="612">
        <f t="shared" si="12"/>
        <v>3</v>
      </c>
      <c r="N182" s="612">
        <v>4</v>
      </c>
      <c r="O182" s="668">
        <f t="shared" si="9"/>
        <v>10</v>
      </c>
      <c r="P182" s="612">
        <f t="shared" si="10"/>
        <v>3</v>
      </c>
      <c r="Q182" s="680">
        <f t="shared" si="11"/>
        <v>1.42857142857143</v>
      </c>
      <c r="R182" s="681">
        <v>1</v>
      </c>
      <c r="S182" s="682">
        <v>1</v>
      </c>
      <c r="T182" s="683"/>
      <c r="U182" s="627" t="s">
        <v>35</v>
      </c>
      <c r="V182" s="684" t="str">
        <f>HYPERLINK("[牧场甜心.xlsx]产品!B204",产品!$C$204)</f>
        <v>王国之油</v>
      </c>
      <c r="W182" s="684" t="str">
        <f>HYPERLINK("[牧场甜心.xlsx]产品!B209",产品!$C$209)</f>
        <v>山中的王国菌菇</v>
      </c>
      <c r="X182" s="701" t="s">
        <v>287</v>
      </c>
      <c r="Y182" s="694" t="s">
        <v>662</v>
      </c>
    </row>
    <row r="183" s="140" customFormat="1" spans="1:25">
      <c r="A183" s="698" t="s">
        <v>786</v>
      </c>
      <c r="B183" s="654" t="str">
        <f>HYPERLINK("[牧场甜心.xlsx]产品!B121",产品!$C$121)</f>
        <v>伊什沃尔德布丁</v>
      </c>
      <c r="C183" s="654" t="s">
        <v>644</v>
      </c>
      <c r="D183" s="579" t="s">
        <v>255</v>
      </c>
      <c r="E183" s="580"/>
      <c r="F183" s="580"/>
      <c r="G183" s="580"/>
      <c r="H183" s="580"/>
      <c r="I183" s="669">
        <v>0.9</v>
      </c>
      <c r="J183" s="669">
        <v>0.9</v>
      </c>
      <c r="K183" s="612">
        <v>11</v>
      </c>
      <c r="L183" s="668">
        <v>22</v>
      </c>
      <c r="M183" s="612">
        <f t="shared" si="12"/>
        <v>3</v>
      </c>
      <c r="N183" s="612">
        <v>13</v>
      </c>
      <c r="O183" s="668">
        <f t="shared" si="9"/>
        <v>9</v>
      </c>
      <c r="P183" s="612">
        <f t="shared" si="10"/>
        <v>-2</v>
      </c>
      <c r="Q183" s="688">
        <f t="shared" si="11"/>
        <v>0.818181818181818</v>
      </c>
      <c r="R183" s="689">
        <v>4</v>
      </c>
      <c r="S183" s="682">
        <v>2</v>
      </c>
      <c r="T183" s="690" t="s">
        <v>614</v>
      </c>
      <c r="U183" s="627" t="s">
        <v>105</v>
      </c>
      <c r="V183" s="684" t="str">
        <f>HYPERLINK("[牧场甜心.xlsx]产品!B13",产品!$C$13)</f>
        <v>伊什沃尔德牛奶</v>
      </c>
      <c r="W183" s="684" t="str">
        <f>HYPERLINK("[牧场甜心.xlsx]产品!B14",产品!$C$14)</f>
        <v>伊什沃尔德鸡蛋</v>
      </c>
      <c r="X183" s="701" t="str">
        <f>HYPERLINK("[牧场甜心.xlsx]产品!B14",产品!$C$14)</f>
        <v>伊什沃尔德鸡蛋</v>
      </c>
      <c r="Y183" s="696" t="s">
        <v>589</v>
      </c>
    </row>
    <row r="184" s="140" customFormat="1" spans="1:25">
      <c r="A184" s="699" t="s">
        <v>731</v>
      </c>
      <c r="B184" s="651" t="str">
        <f>HYPERLINK("[牧场甜心.xlsx]产品!B216",产品!$C$216)</f>
        <v>蔬菜精油</v>
      </c>
      <c r="C184" s="652" t="s">
        <v>651</v>
      </c>
      <c r="D184" s="579" t="s">
        <v>255</v>
      </c>
      <c r="E184" s="585"/>
      <c r="F184" s="585" t="s">
        <v>14</v>
      </c>
      <c r="G184" s="585"/>
      <c r="H184" s="585"/>
      <c r="I184" s="669">
        <v>0.7</v>
      </c>
      <c r="J184" s="669">
        <v>0.9</v>
      </c>
      <c r="K184" s="612">
        <v>8</v>
      </c>
      <c r="L184" s="668">
        <v>16</v>
      </c>
      <c r="M184" s="612">
        <f t="shared" si="12"/>
        <v>3</v>
      </c>
      <c r="N184" s="612">
        <v>7</v>
      </c>
      <c r="O184" s="668">
        <f t="shared" si="9"/>
        <v>9</v>
      </c>
      <c r="P184" s="612">
        <f t="shared" si="10"/>
        <v>1</v>
      </c>
      <c r="Q184" s="685">
        <f t="shared" si="11"/>
        <v>1.125</v>
      </c>
      <c r="R184" s="686">
        <v>6</v>
      </c>
      <c r="S184" s="682">
        <v>3</v>
      </c>
      <c r="T184" s="687" t="s">
        <v>614</v>
      </c>
      <c r="U184" s="627" t="s">
        <v>91</v>
      </c>
      <c r="V184" s="684" t="str">
        <f>HYPERLINK("[牧场甜心.xlsx]产品!B207",产品!$C$207)</f>
        <v>海洋菜园的当季蔬菜</v>
      </c>
      <c r="W184" s="684" t="str">
        <f>HYPERLINK("[牧场甜心.xlsx]产品!B207",产品!$C$207)</f>
        <v>海洋菜园的当季蔬菜</v>
      </c>
      <c r="X184" s="684" t="str">
        <f>HYPERLINK("[牧场甜心.xlsx]产品!B103",产品!$C$103)</f>
        <v>伊什沃尔德水</v>
      </c>
      <c r="Y184" s="695" t="s">
        <v>631</v>
      </c>
    </row>
    <row r="185" s="140" customFormat="1" spans="1:25">
      <c r="A185" s="698" t="s">
        <v>645</v>
      </c>
      <c r="B185" s="654" t="str">
        <f>HYPERLINK("[牧场甜心.xlsx]产品!B106",产品!$C$106)</f>
        <v>梅洛的夜葡萄</v>
      </c>
      <c r="C185" s="654" t="s">
        <v>702</v>
      </c>
      <c r="D185" s="655" t="s">
        <v>252</v>
      </c>
      <c r="E185" s="580"/>
      <c r="F185" s="580"/>
      <c r="G185" s="580" t="s">
        <v>14</v>
      </c>
      <c r="H185" s="580"/>
      <c r="I185" s="669">
        <v>0.7</v>
      </c>
      <c r="J185" s="669">
        <v>0.9</v>
      </c>
      <c r="K185" s="612">
        <v>4</v>
      </c>
      <c r="L185" s="668">
        <v>8</v>
      </c>
      <c r="M185" s="612">
        <f t="shared" si="12"/>
        <v>3</v>
      </c>
      <c r="N185" s="612">
        <v>8</v>
      </c>
      <c r="O185" s="668">
        <f t="shared" si="9"/>
        <v>0</v>
      </c>
      <c r="P185" s="612">
        <f t="shared" si="10"/>
        <v>-4</v>
      </c>
      <c r="Q185" s="688">
        <f t="shared" si="11"/>
        <v>0</v>
      </c>
      <c r="R185" s="689">
        <v>1</v>
      </c>
      <c r="S185" s="682">
        <v>2</v>
      </c>
      <c r="T185" s="690" t="s">
        <v>642</v>
      </c>
      <c r="U185" s="627" t="s">
        <v>102</v>
      </c>
      <c r="V185" s="684" t="str">
        <f>HYPERLINK("[牧场甜心.xlsx]产品!B219",产品!$C$219)</f>
        <v>梅洛的夜葡萄酱</v>
      </c>
      <c r="W185" s="684" t="s">
        <v>287</v>
      </c>
      <c r="X185" s="701" t="s">
        <v>287</v>
      </c>
      <c r="Y185" s="696" t="s">
        <v>318</v>
      </c>
    </row>
    <row r="186" s="140" customFormat="1" spans="1:25">
      <c r="A186" s="650" t="s">
        <v>612</v>
      </c>
      <c r="B186" s="705" t="str">
        <f>HYPERLINK("[牧场甜心.xlsx]产品!B272",产品!$C$272)</f>
        <v>雷托雷托羊皮</v>
      </c>
      <c r="C186" s="706" t="s">
        <v>595</v>
      </c>
      <c r="D186" s="655" t="s">
        <v>274</v>
      </c>
      <c r="E186" s="585"/>
      <c r="F186" s="585"/>
      <c r="G186" s="585"/>
      <c r="H186" s="585"/>
      <c r="I186" s="669">
        <v>0.9</v>
      </c>
      <c r="J186" s="669">
        <v>0.9</v>
      </c>
      <c r="K186" s="612">
        <v>126</v>
      </c>
      <c r="L186" s="668">
        <v>255</v>
      </c>
      <c r="M186" s="612">
        <f t="shared" si="12"/>
        <v>3</v>
      </c>
      <c r="N186" s="612">
        <v>343</v>
      </c>
      <c r="O186" s="668">
        <f t="shared" si="9"/>
        <v>-88</v>
      </c>
      <c r="P186" s="612">
        <f t="shared" si="10"/>
        <v>-214</v>
      </c>
      <c r="Q186" s="685">
        <f t="shared" si="11"/>
        <v>-0.698412698412698</v>
      </c>
      <c r="R186" s="686">
        <v>69</v>
      </c>
      <c r="S186" s="682">
        <v>14</v>
      </c>
      <c r="T186" s="687" t="s">
        <v>614</v>
      </c>
      <c r="U186" s="627"/>
      <c r="V186" s="684" t="str">
        <f>HYPERLINK("[牧场甜心.xlsx]产品!B211",产品!$C$211)</f>
        <v>魔物的皮</v>
      </c>
      <c r="W186" s="684" t="str">
        <f>HYPERLINK("[牧场甜心.xlsx]产品!B233",产品!$C$233)</f>
        <v>伊什沃尔德羊毛</v>
      </c>
      <c r="X186" s="684" t="str">
        <f>HYPERLINK("[牧场甜心.xlsx]产品!B273",产品!$C$273)</f>
        <v>高级伊什沃尔德羊毛</v>
      </c>
      <c r="Y186" s="695" t="s">
        <v>625</v>
      </c>
    </row>
    <row r="187" s="140" customFormat="1" spans="1:25">
      <c r="A187" s="653" t="s">
        <v>786</v>
      </c>
      <c r="B187" s="654" t="str">
        <f>HYPERLINK("[牧场甜心.xlsx]产品!B201",产品!$C$201)</f>
        <v>王子布丁</v>
      </c>
      <c r="C187" s="654" t="s">
        <v>979</v>
      </c>
      <c r="D187" s="579" t="s">
        <v>285</v>
      </c>
      <c r="E187" s="580"/>
      <c r="F187" s="580"/>
      <c r="G187" s="580"/>
      <c r="H187" s="580"/>
      <c r="I187" s="669">
        <v>0.9</v>
      </c>
      <c r="J187" s="669">
        <v>0.9</v>
      </c>
      <c r="K187" s="612">
        <v>3666</v>
      </c>
      <c r="L187" s="668">
        <v>7332</v>
      </c>
      <c r="M187" s="612">
        <f t="shared" si="12"/>
        <v>3</v>
      </c>
      <c r="N187" s="612">
        <v>8619</v>
      </c>
      <c r="O187" s="668">
        <f t="shared" si="9"/>
        <v>-1287</v>
      </c>
      <c r="P187" s="612">
        <f t="shared" si="10"/>
        <v>-4953</v>
      </c>
      <c r="Q187" s="688">
        <f t="shared" si="11"/>
        <v>-0.351063829787234</v>
      </c>
      <c r="R187" s="689">
        <v>365</v>
      </c>
      <c r="S187" s="682">
        <v>40</v>
      </c>
      <c r="T187" s="690" t="s">
        <v>642</v>
      </c>
      <c r="U187" s="627" t="s">
        <v>87</v>
      </c>
      <c r="V187" s="684" t="str">
        <f>HYPERLINK("[牧场甜心.xlsx]产品!B191",产品!$C$191)</f>
        <v>公主布丁</v>
      </c>
      <c r="W187" s="684" t="str">
        <f>HYPERLINK("[牧场甜心.xlsx]产品!B191",产品!$C$191)</f>
        <v>公主布丁</v>
      </c>
      <c r="X187" s="684" t="str">
        <f>HYPERLINK("[牧场甜心.xlsx]产品!B191",产品!$C$191)</f>
        <v>公主布丁</v>
      </c>
      <c r="Y187" s="696" t="s">
        <v>980</v>
      </c>
    </row>
    <row r="188" s="140" customFormat="1" spans="1:25">
      <c r="A188" s="647" t="s">
        <v>661</v>
      </c>
      <c r="B188" s="648" t="str">
        <f>HYPERLINK("[牧场甜心.xlsx]产品!B69",产品!$C$69)</f>
        <v>帕尔雪三明治</v>
      </c>
      <c r="C188" s="649" t="s">
        <v>954</v>
      </c>
      <c r="D188" s="655" t="s">
        <v>274</v>
      </c>
      <c r="E188" s="587"/>
      <c r="F188" s="587"/>
      <c r="G188" s="587"/>
      <c r="H188" s="587"/>
      <c r="I188" s="669">
        <v>0.85</v>
      </c>
      <c r="J188" s="669">
        <v>0.85</v>
      </c>
      <c r="K188" s="612">
        <v>902</v>
      </c>
      <c r="L188" s="668">
        <v>1804</v>
      </c>
      <c r="M188" s="612">
        <f t="shared" si="12"/>
        <v>3</v>
      </c>
      <c r="N188" s="612">
        <v>526</v>
      </c>
      <c r="O188" s="668">
        <f t="shared" si="9"/>
        <v>1278</v>
      </c>
      <c r="P188" s="612">
        <f t="shared" si="10"/>
        <v>376</v>
      </c>
      <c r="Q188" s="680">
        <f t="shared" si="11"/>
        <v>1.41685144124169</v>
      </c>
      <c r="R188" s="681">
        <v>51</v>
      </c>
      <c r="S188" s="682">
        <v>15</v>
      </c>
      <c r="T188" s="683" t="s">
        <v>642</v>
      </c>
      <c r="U188" s="627" t="s">
        <v>94</v>
      </c>
      <c r="V188" s="684" t="str">
        <f>HYPERLINK("[牧场甜心.xlsx]产品!B47",产品!$C$47)</f>
        <v>水果三明治</v>
      </c>
      <c r="W188" s="684" t="str">
        <f>HYPERLINK("[牧场甜心.xlsx]产品!B257",产品!$C$257)</f>
        <v>海洋菜园的万能蔬菜</v>
      </c>
      <c r="X188" s="684" t="str">
        <f>HYPERLINK("[牧场甜心.xlsx]产品!B255",产品!$C$255)</f>
        <v>盛开在霍尔特的花</v>
      </c>
      <c r="Y188" s="694" t="s">
        <v>867</v>
      </c>
    </row>
    <row r="189" s="140" customFormat="1" spans="1:25">
      <c r="A189" s="653" t="s">
        <v>802</v>
      </c>
      <c r="B189" s="654" t="str">
        <f>HYPERLINK("[牧场甜心.xlsx]产品!B180",产品!$C$180)</f>
        <v>恋爱的哈密瓜蛋糕</v>
      </c>
      <c r="C189" s="649" t="s">
        <v>976</v>
      </c>
      <c r="D189" s="579" t="s">
        <v>278</v>
      </c>
      <c r="E189" s="580"/>
      <c r="F189" s="580"/>
      <c r="G189" s="580"/>
      <c r="H189" s="580"/>
      <c r="I189" s="669">
        <v>0.85</v>
      </c>
      <c r="J189" s="669">
        <v>0.85</v>
      </c>
      <c r="K189" s="612">
        <v>1862</v>
      </c>
      <c r="L189" s="668">
        <v>3724</v>
      </c>
      <c r="M189" s="612">
        <f t="shared" si="12"/>
        <v>3</v>
      </c>
      <c r="N189" s="612">
        <v>2693</v>
      </c>
      <c r="O189" s="668">
        <f t="shared" si="9"/>
        <v>1031</v>
      </c>
      <c r="P189" s="612">
        <f t="shared" si="10"/>
        <v>-831</v>
      </c>
      <c r="Q189" s="688">
        <f t="shared" si="11"/>
        <v>0.553705692803437</v>
      </c>
      <c r="R189" s="689">
        <v>85</v>
      </c>
      <c r="S189" s="682">
        <v>20</v>
      </c>
      <c r="T189" s="690" t="s">
        <v>642</v>
      </c>
      <c r="U189" s="627" t="s">
        <v>109</v>
      </c>
      <c r="V189" s="684" t="str">
        <f>HYPERLINK("[牧场甜心.xlsx]产品!B176",产品!$C$176)</f>
        <v>汐的曲奇</v>
      </c>
      <c r="W189" s="684" t="str">
        <f>HYPERLINK("[牧场甜心.xlsx]产品!B153",产品!$C$153)</f>
        <v>王国蜜瓜</v>
      </c>
      <c r="X189" s="684" t="str">
        <f>HYPERLINK("[牧场甜心.xlsx]产品!B172",产品!$C$172)</f>
        <v>雷托雷托玛德琳蛋糕</v>
      </c>
      <c r="Y189" s="696" t="s">
        <v>975</v>
      </c>
    </row>
    <row r="190" s="140" customFormat="1" spans="1:25">
      <c r="A190" s="647" t="s">
        <v>634</v>
      </c>
      <c r="B190" s="648" t="str">
        <f>HYPERLINK("[牧场甜心.xlsx]产品!B93",产品!$C$93)</f>
        <v>プレミアム面包</v>
      </c>
      <c r="C190" s="700" t="s">
        <v>788</v>
      </c>
      <c r="D190" s="579" t="s">
        <v>285</v>
      </c>
      <c r="E190" s="587"/>
      <c r="F190" s="587"/>
      <c r="G190" s="587"/>
      <c r="H190" s="587"/>
      <c r="I190" s="669">
        <v>0.85</v>
      </c>
      <c r="J190" s="669">
        <v>0.85</v>
      </c>
      <c r="K190" s="612">
        <v>2777</v>
      </c>
      <c r="L190" s="668">
        <v>5554</v>
      </c>
      <c r="M190" s="612">
        <f t="shared" si="12"/>
        <v>3</v>
      </c>
      <c r="N190" s="612">
        <v>4895</v>
      </c>
      <c r="O190" s="668">
        <f t="shared" si="9"/>
        <v>659</v>
      </c>
      <c r="P190" s="612">
        <f t="shared" si="10"/>
        <v>-2118</v>
      </c>
      <c r="Q190" s="680">
        <f t="shared" si="11"/>
        <v>0.237306445804825</v>
      </c>
      <c r="R190" s="681">
        <v>418</v>
      </c>
      <c r="S190" s="682">
        <v>42</v>
      </c>
      <c r="T190" s="683" t="s">
        <v>642</v>
      </c>
      <c r="U190" s="627"/>
      <c r="V190" s="684" t="str">
        <f>HYPERLINK("[牧场甜心.xlsx]产品!B283",产品!$C$283)</f>
        <v>女神的宠爱小麦粉</v>
      </c>
      <c r="W190" s="684" t="str">
        <f>HYPERLINK("[牧场甜心.xlsx]产品!B87",产品!$C$87)</f>
        <v>黄金黄油</v>
      </c>
      <c r="X190" s="684" t="str">
        <f>HYPERLINK("[牧场甜心.xlsx]产品!B83",产品!$C$83)</f>
        <v>海洋黄金牛奶</v>
      </c>
      <c r="Y190" s="694" t="s">
        <v>791</v>
      </c>
    </row>
    <row r="191" s="140" customFormat="1" spans="1:25">
      <c r="A191" s="650" t="s">
        <v>620</v>
      </c>
      <c r="B191" s="651" t="str">
        <f>HYPERLINK("[牧场甜心.xlsx]产品!B264",产品!$C$264)</f>
        <v>伊什沃尔德高级茶叶</v>
      </c>
      <c r="C191" s="649" t="s">
        <v>813</v>
      </c>
      <c r="D191" s="655" t="s">
        <v>274</v>
      </c>
      <c r="E191" s="585" t="s">
        <v>14</v>
      </c>
      <c r="F191" s="585"/>
      <c r="G191" s="585"/>
      <c r="H191" s="585"/>
      <c r="I191" s="669">
        <v>0.65</v>
      </c>
      <c r="J191" s="669">
        <v>0.85</v>
      </c>
      <c r="K191" s="612">
        <v>435</v>
      </c>
      <c r="L191" s="668">
        <v>870</v>
      </c>
      <c r="M191" s="612">
        <f t="shared" si="12"/>
        <v>3</v>
      </c>
      <c r="N191" s="612">
        <v>288</v>
      </c>
      <c r="O191" s="668">
        <f t="shared" si="9"/>
        <v>582</v>
      </c>
      <c r="P191" s="612">
        <f t="shared" si="10"/>
        <v>147</v>
      </c>
      <c r="Q191" s="685">
        <f t="shared" si="11"/>
        <v>1.33793103448276</v>
      </c>
      <c r="R191" s="686">
        <v>64</v>
      </c>
      <c r="S191" s="682">
        <v>15</v>
      </c>
      <c r="T191" s="687" t="s">
        <v>614</v>
      </c>
      <c r="U191" s="579"/>
      <c r="V191" s="684" t="str">
        <f>HYPERLINK("[牧场甜心.xlsx]产品!B206",产品!$C$206)</f>
        <v>伊什沃尔德茶叶</v>
      </c>
      <c r="W191" s="684" t="str">
        <f>HYPERLINK("[牧场甜心.xlsx]产品!B255",产品!$C$255)</f>
        <v>盛开在霍尔特的花</v>
      </c>
      <c r="X191" s="684" t="str">
        <f>HYPERLINK("[牧场甜心.xlsx]产品!B255",产品!$C$255)</f>
        <v>盛开在霍尔特的花</v>
      </c>
      <c r="Y191" s="695" t="s">
        <v>814</v>
      </c>
    </row>
    <row r="192" s="140" customFormat="1" spans="1:25">
      <c r="A192" s="653" t="s">
        <v>641</v>
      </c>
      <c r="B192" s="654" t="str">
        <f>HYPERLINK("[牧场甜心.xlsx]产品!B154",产品!$C$154)</f>
        <v>维生素C</v>
      </c>
      <c r="C192" s="654" t="s">
        <v>750</v>
      </c>
      <c r="D192" s="579" t="s">
        <v>260</v>
      </c>
      <c r="E192" s="580"/>
      <c r="F192" s="580"/>
      <c r="G192" s="580"/>
      <c r="H192" s="580"/>
      <c r="I192" s="669">
        <v>0.85</v>
      </c>
      <c r="J192" s="669">
        <v>0.85</v>
      </c>
      <c r="K192" s="612">
        <v>322</v>
      </c>
      <c r="L192" s="668">
        <v>644</v>
      </c>
      <c r="M192" s="612">
        <f t="shared" si="12"/>
        <v>3</v>
      </c>
      <c r="N192" s="612">
        <v>320</v>
      </c>
      <c r="O192" s="668">
        <f t="shared" si="9"/>
        <v>324</v>
      </c>
      <c r="P192" s="612">
        <f t="shared" si="10"/>
        <v>2</v>
      </c>
      <c r="Q192" s="688">
        <f t="shared" si="11"/>
        <v>1.00621118012422</v>
      </c>
      <c r="R192" s="689">
        <v>26</v>
      </c>
      <c r="S192" s="682">
        <v>9</v>
      </c>
      <c r="T192" s="690" t="s">
        <v>614</v>
      </c>
      <c r="U192" s="579" t="s">
        <v>35</v>
      </c>
      <c r="V192" s="684" t="str">
        <f>HYPERLINK("[牧场甜心.xlsx]产品!B144",产品!$C$144)</f>
        <v>维他命果实</v>
      </c>
      <c r="W192" s="684" t="str">
        <f>HYPERLINK("[牧场甜心.xlsx]产品!B53",产品!$C$53)</f>
        <v>大自然之恩惠牛奶</v>
      </c>
      <c r="X192" s="684" t="str">
        <f>HYPERLINK("[牧场甜心.xlsx]产品!B143",产品!$C$143)</f>
        <v>梅洛水</v>
      </c>
      <c r="Y192" s="696" t="s">
        <v>738</v>
      </c>
    </row>
    <row r="193" s="140" customFormat="1" spans="1:25">
      <c r="A193" s="653" t="s">
        <v>661</v>
      </c>
      <c r="B193" s="654" t="str">
        <f>HYPERLINK("[牧场甜心.xlsx]产品!B149",产品!$C$149)</f>
        <v>山羊冰激凌</v>
      </c>
      <c r="C193" s="654" t="s">
        <v>938</v>
      </c>
      <c r="D193" s="655" t="s">
        <v>253</v>
      </c>
      <c r="E193" s="580" t="s">
        <v>14</v>
      </c>
      <c r="F193" s="580" t="s">
        <v>7</v>
      </c>
      <c r="G193" s="580"/>
      <c r="H193" s="580" t="s">
        <v>28</v>
      </c>
      <c r="I193" s="669">
        <v>0.45</v>
      </c>
      <c r="J193" s="669">
        <v>0.85</v>
      </c>
      <c r="K193" s="612">
        <v>217</v>
      </c>
      <c r="L193" s="668">
        <v>434</v>
      </c>
      <c r="M193" s="612">
        <f t="shared" si="12"/>
        <v>3</v>
      </c>
      <c r="N193" s="612">
        <v>122</v>
      </c>
      <c r="O193" s="668">
        <f t="shared" si="9"/>
        <v>312</v>
      </c>
      <c r="P193" s="612">
        <f t="shared" si="10"/>
        <v>95</v>
      </c>
      <c r="Q193" s="688">
        <f t="shared" si="11"/>
        <v>1.43778801843318</v>
      </c>
      <c r="R193" s="689">
        <v>17</v>
      </c>
      <c r="S193" s="682">
        <v>7</v>
      </c>
      <c r="T193" s="690" t="s">
        <v>642</v>
      </c>
      <c r="U193" s="579" t="s">
        <v>105</v>
      </c>
      <c r="V193" s="684" t="str">
        <f>HYPERLINK("[牧场甜心.xlsx]产品!B43",产品!$C$43)</f>
        <v>大自然的山羊奶</v>
      </c>
      <c r="W193" s="684" t="str">
        <f>HYPERLINK("[牧场甜心.xlsx]产品!B34",产品!$C$34)</f>
        <v>海洋王国的健康蛋</v>
      </c>
      <c r="X193" s="684" t="str">
        <f>HYPERLINK("[牧场甜心.xlsx]产品!B244",产品!$C$244)</f>
        <v>高级王国之油</v>
      </c>
      <c r="Y193" s="696" t="s">
        <v>931</v>
      </c>
    </row>
    <row r="194" s="140" customFormat="1" spans="1:25">
      <c r="A194" s="650" t="s">
        <v>731</v>
      </c>
      <c r="B194" s="651" t="str">
        <f>HYPERLINK("[牧场甜心.xlsx]产品!B236",产品!$C$236)</f>
        <v>马油洗发水</v>
      </c>
      <c r="C194" s="649" t="s">
        <v>629</v>
      </c>
      <c r="D194" s="579" t="s">
        <v>263</v>
      </c>
      <c r="E194" s="585"/>
      <c r="F194" s="585"/>
      <c r="G194" s="585"/>
      <c r="H194" s="585"/>
      <c r="I194" s="669">
        <v>0.85</v>
      </c>
      <c r="J194" s="669">
        <v>0.85</v>
      </c>
      <c r="K194" s="612">
        <v>42</v>
      </c>
      <c r="L194" s="668">
        <v>84</v>
      </c>
      <c r="M194" s="612">
        <f t="shared" si="12"/>
        <v>3</v>
      </c>
      <c r="N194" s="612">
        <v>34</v>
      </c>
      <c r="O194" s="668">
        <f t="shared" si="9"/>
        <v>50</v>
      </c>
      <c r="P194" s="612">
        <f t="shared" si="10"/>
        <v>8</v>
      </c>
      <c r="Q194" s="685">
        <f t="shared" si="11"/>
        <v>1.19047619047619</v>
      </c>
      <c r="R194" s="686">
        <v>10</v>
      </c>
      <c r="S194" s="682">
        <v>4</v>
      </c>
      <c r="T194" s="687" t="s">
        <v>614</v>
      </c>
      <c r="U194" s="627" t="s">
        <v>91</v>
      </c>
      <c r="V194" s="684" t="str">
        <f>HYPERLINK("[牧场甜心.xlsx]产品!B224",产品!$C$224)</f>
        <v>伊什沃尔德马油</v>
      </c>
      <c r="W194" s="684" t="str">
        <f>HYPERLINK("[牧场甜心.xlsx]产品!B215",产品!$C$215)</f>
        <v>香草精油</v>
      </c>
      <c r="X194" s="701" t="str">
        <f>HYPERLINK("[牧场甜心.xlsx]产品!B226",产品!$C$226)</f>
        <v>伊什沃尔德香皂</v>
      </c>
      <c r="Y194" s="695" t="s">
        <v>446</v>
      </c>
    </row>
    <row r="195" s="140" customFormat="1" spans="1:25">
      <c r="A195" s="653" t="s">
        <v>759</v>
      </c>
      <c r="B195" s="654" t="str">
        <f>HYPERLINK("[牧场甜心.xlsx]产品!B131",产品!$C$131)</f>
        <v>樱桃布丁</v>
      </c>
      <c r="C195" s="649" t="s">
        <v>883</v>
      </c>
      <c r="D195" s="655" t="s">
        <v>254</v>
      </c>
      <c r="E195" s="580"/>
      <c r="F195" s="580"/>
      <c r="G195" s="580"/>
      <c r="H195" s="580"/>
      <c r="I195" s="669">
        <v>0.85</v>
      </c>
      <c r="J195" s="669">
        <v>0.85</v>
      </c>
      <c r="K195" s="612">
        <v>32</v>
      </c>
      <c r="L195" s="668">
        <v>64</v>
      </c>
      <c r="M195" s="612">
        <f t="shared" si="12"/>
        <v>3</v>
      </c>
      <c r="N195" s="612">
        <v>23</v>
      </c>
      <c r="O195" s="668">
        <f t="shared" ref="O195:O258" si="13">L195-N195</f>
        <v>41</v>
      </c>
      <c r="P195" s="612">
        <f t="shared" ref="P195:P258" si="14">O195-K195</f>
        <v>9</v>
      </c>
      <c r="Q195" s="688">
        <f t="shared" ref="Q195:Q258" si="15">O195/K195</f>
        <v>1.28125</v>
      </c>
      <c r="R195" s="689">
        <v>6</v>
      </c>
      <c r="S195" s="682">
        <v>3</v>
      </c>
      <c r="T195" s="690" t="s">
        <v>614</v>
      </c>
      <c r="U195" s="627" t="s">
        <v>105</v>
      </c>
      <c r="V195" s="684" t="str">
        <f>HYPERLINK("[牧场甜心.xlsx]产品!B121",产品!$C$121)</f>
        <v>伊什沃尔德布丁</v>
      </c>
      <c r="W195" s="684" t="str">
        <f>HYPERLINK("[牧场甜心.xlsx]产品!B114",产品!$C$114)</f>
        <v>法希米亚樱桃</v>
      </c>
      <c r="X195" s="684" t="str">
        <f>HYPERLINK("[牧场甜心.xlsx]产品!B119",产品!$C$119)</f>
        <v>妖精之蜜</v>
      </c>
      <c r="Y195" s="696" t="s">
        <v>644</v>
      </c>
    </row>
    <row r="196" s="140" customFormat="1" spans="1:25">
      <c r="A196" s="653" t="s">
        <v>731</v>
      </c>
      <c r="B196" s="654" t="str">
        <f>HYPERLINK("[牧场甜心.xlsx]产品!B136",产品!$C$136)</f>
        <v>王国牛奶曲奇</v>
      </c>
      <c r="C196" s="649" t="s">
        <v>872</v>
      </c>
      <c r="D196" s="579" t="s">
        <v>263</v>
      </c>
      <c r="E196" s="580"/>
      <c r="F196" s="580"/>
      <c r="G196" s="580"/>
      <c r="H196" s="580"/>
      <c r="I196" s="669">
        <v>0.85</v>
      </c>
      <c r="J196" s="669">
        <v>0.85</v>
      </c>
      <c r="K196" s="612">
        <v>44</v>
      </c>
      <c r="L196" s="668">
        <v>88</v>
      </c>
      <c r="M196" s="612">
        <f t="shared" si="12"/>
        <v>3</v>
      </c>
      <c r="N196" s="612">
        <v>47</v>
      </c>
      <c r="O196" s="668">
        <f t="shared" si="13"/>
        <v>41</v>
      </c>
      <c r="P196" s="612">
        <f t="shared" si="14"/>
        <v>-3</v>
      </c>
      <c r="Q196" s="688">
        <f t="shared" si="15"/>
        <v>0.931818181818182</v>
      </c>
      <c r="R196" s="689">
        <v>6</v>
      </c>
      <c r="S196" s="682">
        <v>4</v>
      </c>
      <c r="T196" s="690" t="s">
        <v>614</v>
      </c>
      <c r="U196" s="627" t="s">
        <v>91</v>
      </c>
      <c r="V196" s="684" t="str">
        <f>HYPERLINK("[牧场甜心.xlsx]产品!B203",产品!$C$203)</f>
        <v>伊什沃尔德面粉</v>
      </c>
      <c r="W196" s="684" t="str">
        <f>HYPERLINK("[牧场甜心.xlsx]产品!B34",产品!$C$34)</f>
        <v>海洋王国的健康蛋</v>
      </c>
      <c r="X196" s="701" t="str">
        <f>HYPERLINK("[牧场甜心.xlsx]产品!B33",产品!$C$33)</f>
        <v>海洋王国的健康奶</v>
      </c>
      <c r="Y196" s="696" t="s">
        <v>873</v>
      </c>
    </row>
    <row r="197" s="140" customFormat="1" spans="1:25">
      <c r="A197" s="650" t="s">
        <v>718</v>
      </c>
      <c r="B197" s="651" t="str">
        <f>HYPERLINK("[牧场甜心.xlsx]产品!B235",产品!$C$235)</f>
        <v>马油香皂</v>
      </c>
      <c r="C197" s="649" t="s">
        <v>785</v>
      </c>
      <c r="D197" s="579" t="s">
        <v>263</v>
      </c>
      <c r="E197" s="585"/>
      <c r="F197" s="585"/>
      <c r="G197" s="585"/>
      <c r="H197" s="585"/>
      <c r="I197" s="669">
        <v>0.85</v>
      </c>
      <c r="J197" s="669">
        <v>0.85</v>
      </c>
      <c r="K197" s="612">
        <v>35</v>
      </c>
      <c r="L197" s="668">
        <v>70</v>
      </c>
      <c r="M197" s="612">
        <f t="shared" si="12"/>
        <v>3</v>
      </c>
      <c r="N197" s="612">
        <v>30</v>
      </c>
      <c r="O197" s="668">
        <f t="shared" si="13"/>
        <v>40</v>
      </c>
      <c r="P197" s="612">
        <f t="shared" si="14"/>
        <v>5</v>
      </c>
      <c r="Q197" s="685">
        <f t="shared" si="15"/>
        <v>1.14285714285714</v>
      </c>
      <c r="R197" s="686">
        <v>9</v>
      </c>
      <c r="S197" s="682">
        <v>6</v>
      </c>
      <c r="T197" s="687" t="s">
        <v>614</v>
      </c>
      <c r="U197" s="627" t="s">
        <v>115</v>
      </c>
      <c r="V197" s="684" t="str">
        <f>HYPERLINK("[牧场甜心.xlsx]产品!B224",产品!$C$224)</f>
        <v>伊什沃尔德马油</v>
      </c>
      <c r="W197" s="684" t="str">
        <f>HYPERLINK("[牧场甜心.xlsx]产品!B224",产品!$C$224)</f>
        <v>伊什沃尔德马油</v>
      </c>
      <c r="X197" s="684" t="str">
        <f>HYPERLINK("[牧场甜心.xlsx]产品!B226",产品!$C$226)</f>
        <v>伊什沃尔德香皂</v>
      </c>
      <c r="Y197" s="695" t="s">
        <v>784</v>
      </c>
    </row>
    <row r="198" s="140" customFormat="1" spans="1:25">
      <c r="A198" s="647" t="s">
        <v>645</v>
      </c>
      <c r="B198" s="648" t="str">
        <f>HYPERLINK("[牧场甜心.xlsx]产品!B26",产品!$C$26)</f>
        <v>牧场的牛奶面包</v>
      </c>
      <c r="C198" s="649" t="s">
        <v>834</v>
      </c>
      <c r="D198" s="655" t="s">
        <v>254</v>
      </c>
      <c r="E198" s="587"/>
      <c r="F198" s="587"/>
      <c r="G198" s="587"/>
      <c r="H198" s="587"/>
      <c r="I198" s="669">
        <v>0.85</v>
      </c>
      <c r="J198" s="669">
        <v>0.85</v>
      </c>
      <c r="K198" s="612">
        <v>28</v>
      </c>
      <c r="L198" s="668">
        <v>56</v>
      </c>
      <c r="M198" s="612">
        <f t="shared" si="12"/>
        <v>3</v>
      </c>
      <c r="N198" s="612">
        <v>18</v>
      </c>
      <c r="O198" s="668">
        <f t="shared" si="13"/>
        <v>38</v>
      </c>
      <c r="P198" s="612">
        <f t="shared" si="14"/>
        <v>10</v>
      </c>
      <c r="Q198" s="680">
        <f t="shared" si="15"/>
        <v>1.35714285714286</v>
      </c>
      <c r="R198" s="681">
        <v>7</v>
      </c>
      <c r="S198" s="682">
        <v>5</v>
      </c>
      <c r="T198" s="683" t="s">
        <v>817</v>
      </c>
      <c r="U198" s="627" t="s">
        <v>91</v>
      </c>
      <c r="V198" s="684" t="str">
        <f>HYPERLINK("[牧场甜心.xlsx]产品!B15",产品!$C$15)</f>
        <v>伊什沃尔德面包</v>
      </c>
      <c r="W198" s="684" t="str">
        <f>HYPERLINK("[牧场甜心.xlsx]产品!B13",产品!$C$13)</f>
        <v>伊什沃尔德牛奶</v>
      </c>
      <c r="X198" s="701" t="s">
        <v>287</v>
      </c>
      <c r="Y198" s="694" t="s">
        <v>818</v>
      </c>
    </row>
    <row r="199" s="140" customFormat="1" spans="1:25">
      <c r="A199" s="650" t="s">
        <v>674</v>
      </c>
      <c r="B199" s="651" t="str">
        <f>HYPERLINK("[牧场甜心.xlsx]产品!B228",产品!$C$228)</f>
        <v>青苹果酱</v>
      </c>
      <c r="C199" s="649" t="s">
        <v>773</v>
      </c>
      <c r="D199" s="655" t="s">
        <v>254</v>
      </c>
      <c r="E199" s="585"/>
      <c r="F199" s="585"/>
      <c r="G199" s="585"/>
      <c r="H199" s="585"/>
      <c r="I199" s="669">
        <v>0.85</v>
      </c>
      <c r="J199" s="669">
        <v>0.85</v>
      </c>
      <c r="K199" s="612">
        <v>24</v>
      </c>
      <c r="L199" s="668">
        <v>48</v>
      </c>
      <c r="M199" s="612">
        <f t="shared" si="12"/>
        <v>3</v>
      </c>
      <c r="N199" s="612">
        <v>14</v>
      </c>
      <c r="O199" s="668">
        <f t="shared" si="13"/>
        <v>34</v>
      </c>
      <c r="P199" s="612">
        <f t="shared" si="14"/>
        <v>10</v>
      </c>
      <c r="Q199" s="685">
        <f t="shared" si="15"/>
        <v>1.41666666666667</v>
      </c>
      <c r="R199" s="686">
        <v>10</v>
      </c>
      <c r="S199" s="682">
        <v>4</v>
      </c>
      <c r="T199" s="687" t="s">
        <v>614</v>
      </c>
      <c r="U199" s="627" t="s">
        <v>105</v>
      </c>
      <c r="V199" s="684" t="str">
        <f>HYPERLINK("[牧场甜心.xlsx]产品!B104",产品!$C$104)</f>
        <v>小青苹果</v>
      </c>
      <c r="W199" s="684" t="str">
        <f>HYPERLINK("[牧场甜心.xlsx]产品!B104",产品!$C$104)</f>
        <v>小青苹果</v>
      </c>
      <c r="X199" s="684" t="str">
        <f>HYPERLINK("[牧场甜心.xlsx]产品!B119",产品!$C$119)</f>
        <v>妖精之蜜</v>
      </c>
      <c r="Y199" s="695" t="s">
        <v>615</v>
      </c>
    </row>
    <row r="200" s="140" customFormat="1" spans="1:25">
      <c r="A200" s="653" t="s">
        <v>612</v>
      </c>
      <c r="B200" s="654" t="str">
        <f>HYPERLINK("[牧场甜心.xlsx]产品!B132",产品!$C$132)</f>
        <v>法式吐司</v>
      </c>
      <c r="C200" s="649" t="s">
        <v>889</v>
      </c>
      <c r="D200" s="655" t="s">
        <v>254</v>
      </c>
      <c r="E200" s="580"/>
      <c r="F200" s="580"/>
      <c r="G200" s="580"/>
      <c r="H200" s="580" t="s">
        <v>14</v>
      </c>
      <c r="I200" s="669">
        <v>0.65</v>
      </c>
      <c r="J200" s="669">
        <v>0.85</v>
      </c>
      <c r="K200" s="612">
        <v>29</v>
      </c>
      <c r="L200" s="668">
        <v>58</v>
      </c>
      <c r="M200" s="612">
        <f t="shared" si="12"/>
        <v>3</v>
      </c>
      <c r="N200" s="612">
        <v>25</v>
      </c>
      <c r="O200" s="668">
        <f t="shared" si="13"/>
        <v>33</v>
      </c>
      <c r="P200" s="612">
        <f t="shared" si="14"/>
        <v>4</v>
      </c>
      <c r="Q200" s="688">
        <f t="shared" si="15"/>
        <v>1.13793103448276</v>
      </c>
      <c r="R200" s="689">
        <v>4</v>
      </c>
      <c r="S200" s="682">
        <v>5</v>
      </c>
      <c r="T200" s="690" t="s">
        <v>614</v>
      </c>
      <c r="U200" s="627"/>
      <c r="V200" s="684" t="str">
        <f>HYPERLINK("[牧场甜心.xlsx]产品!B15",产品!$C$15)</f>
        <v>伊什沃尔德面包</v>
      </c>
      <c r="W200" s="684" t="str">
        <f>HYPERLINK("[牧场甜心.xlsx]产品!B119",产品!$C$119)</f>
        <v>妖精之蜜</v>
      </c>
      <c r="X200" s="684" t="str">
        <f>HYPERLINK("[牧场甜心.xlsx]产品!B119",产品!$C$119)</f>
        <v>妖精之蜜</v>
      </c>
      <c r="Y200" s="696" t="s">
        <v>827</v>
      </c>
    </row>
    <row r="201" s="140" customFormat="1" spans="1:25">
      <c r="A201" s="650" t="s">
        <v>802</v>
      </c>
      <c r="B201" s="651" t="str">
        <f>HYPERLINK("[牧场甜心.xlsx]产品!B240",产品!$C$240)</f>
        <v>榕果抗菌眼药水</v>
      </c>
      <c r="C201" s="649" t="s">
        <v>856</v>
      </c>
      <c r="D201" s="579" t="s">
        <v>263</v>
      </c>
      <c r="E201" s="585"/>
      <c r="F201" s="585"/>
      <c r="G201" s="585"/>
      <c r="H201" s="585"/>
      <c r="I201" s="669">
        <v>0.85</v>
      </c>
      <c r="J201" s="669">
        <v>0.85</v>
      </c>
      <c r="K201" s="612">
        <v>47</v>
      </c>
      <c r="L201" s="668">
        <v>94</v>
      </c>
      <c r="M201" s="612">
        <f t="shared" si="12"/>
        <v>3</v>
      </c>
      <c r="N201" s="612">
        <v>69</v>
      </c>
      <c r="O201" s="668">
        <f t="shared" si="13"/>
        <v>25</v>
      </c>
      <c r="P201" s="612">
        <f t="shared" si="14"/>
        <v>-22</v>
      </c>
      <c r="Q201" s="685">
        <f t="shared" si="15"/>
        <v>0.531914893617021</v>
      </c>
      <c r="R201" s="686">
        <v>11</v>
      </c>
      <c r="S201" s="682">
        <v>4</v>
      </c>
      <c r="T201" s="687" t="s">
        <v>614</v>
      </c>
      <c r="U201" s="627" t="s">
        <v>112</v>
      </c>
      <c r="V201" s="684" t="str">
        <f>HYPERLINK("[牧场甜心.xlsx]产品!B230",产品!$C$230)</f>
        <v>榕果眼药水</v>
      </c>
      <c r="W201" s="684" t="str">
        <f>HYPERLINK("[牧场甜心.xlsx]产品!B230",产品!$C$230)</f>
        <v>榕果眼药水</v>
      </c>
      <c r="X201" s="684" t="str">
        <f>HYPERLINK("[牧场甜心.xlsx]产品!B230",产品!$C$230)</f>
        <v>榕果眼药水</v>
      </c>
      <c r="Y201" s="709" t="s">
        <v>807</v>
      </c>
    </row>
    <row r="202" s="140" customFormat="1" spans="1:25">
      <c r="A202" s="699" t="s">
        <v>665</v>
      </c>
      <c r="B202" s="651" t="str">
        <f>HYPERLINK("[牧场甜心.xlsx]产品!B203",产品!$C$203)</f>
        <v>伊什沃尔德面粉</v>
      </c>
      <c r="C202" s="707" t="s">
        <v>682</v>
      </c>
      <c r="D202" s="655" t="s">
        <v>252</v>
      </c>
      <c r="E202" s="585"/>
      <c r="F202" s="585"/>
      <c r="G202" s="585"/>
      <c r="H202" s="585"/>
      <c r="I202" s="669">
        <v>0.85</v>
      </c>
      <c r="J202" s="669">
        <v>0.85</v>
      </c>
      <c r="K202" s="612">
        <v>2</v>
      </c>
      <c r="L202" s="668">
        <v>4</v>
      </c>
      <c r="M202" s="612">
        <f t="shared" si="12"/>
        <v>3</v>
      </c>
      <c r="N202" s="612">
        <v>6</v>
      </c>
      <c r="O202" s="668">
        <f t="shared" si="13"/>
        <v>-2</v>
      </c>
      <c r="P202" s="612">
        <f t="shared" si="14"/>
        <v>-4</v>
      </c>
      <c r="Q202" s="685">
        <f t="shared" si="15"/>
        <v>-1</v>
      </c>
      <c r="R202" s="686">
        <v>1</v>
      </c>
      <c r="S202" s="682">
        <v>2</v>
      </c>
      <c r="T202" s="687" t="s">
        <v>614</v>
      </c>
      <c r="U202" s="579"/>
      <c r="V202" s="684" t="str">
        <f>HYPERLINK("[牧场甜心.xlsx]产品!B214",产品!$C$214)</f>
        <v>法希米亚草</v>
      </c>
      <c r="W202" s="701" t="s">
        <v>287</v>
      </c>
      <c r="X202" s="701" t="s">
        <v>287</v>
      </c>
      <c r="Y202" s="695" t="s">
        <v>649</v>
      </c>
    </row>
    <row r="203" s="140" customFormat="1" spans="1:25">
      <c r="A203" s="698" t="s">
        <v>697</v>
      </c>
      <c r="B203" s="654" t="str">
        <f>HYPERLINK("[牧场甜心.xlsx]产品!B119",产品!$C$119)</f>
        <v>妖精之蜜</v>
      </c>
      <c r="C203" s="654" t="s">
        <v>771</v>
      </c>
      <c r="D203" s="579" t="s">
        <v>255</v>
      </c>
      <c r="E203" s="580"/>
      <c r="F203" s="580"/>
      <c r="G203" s="580"/>
      <c r="H203" s="580"/>
      <c r="I203" s="669">
        <v>0.85</v>
      </c>
      <c r="J203" s="669">
        <v>0.85</v>
      </c>
      <c r="K203" s="612">
        <v>6</v>
      </c>
      <c r="L203" s="668">
        <v>12</v>
      </c>
      <c r="M203" s="612">
        <f t="shared" si="12"/>
        <v>3</v>
      </c>
      <c r="N203" s="612">
        <v>15</v>
      </c>
      <c r="O203" s="668">
        <f t="shared" si="13"/>
        <v>-3</v>
      </c>
      <c r="P203" s="612">
        <f t="shared" si="14"/>
        <v>-9</v>
      </c>
      <c r="Q203" s="688">
        <f t="shared" si="15"/>
        <v>-0.5</v>
      </c>
      <c r="R203" s="689">
        <v>3</v>
      </c>
      <c r="S203" s="682">
        <v>2</v>
      </c>
      <c r="T203" s="690" t="s">
        <v>614</v>
      </c>
      <c r="U203" s="627" t="s">
        <v>94</v>
      </c>
      <c r="V203" s="684" t="str">
        <f>HYPERLINK("[牧场甜心.xlsx]产品!B109",产品!$C$109)</f>
        <v>海洋王国的蜂蜜</v>
      </c>
      <c r="W203" s="684" t="str">
        <f>HYPERLINK("[牧场甜心.xlsx]产品!B109",产品!$C$109)</f>
        <v>海洋王国的蜂蜜</v>
      </c>
      <c r="X203" s="684" t="str">
        <f>HYPERLINK("[牧场甜心.xlsx]产品!B109",产品!$C$109)</f>
        <v>海洋王国的蜂蜜</v>
      </c>
      <c r="Y203" s="696" t="s">
        <v>1097</v>
      </c>
    </row>
    <row r="204" s="140" customFormat="1" spans="1:25">
      <c r="A204" s="653" t="s">
        <v>768</v>
      </c>
      <c r="B204" s="654" t="str">
        <f>HYPERLINK("[牧场甜心.xlsx]产品!B178",产品!$C$178)</f>
        <v>圣职者的红酒果冻</v>
      </c>
      <c r="C204" s="649" t="s">
        <v>923</v>
      </c>
      <c r="D204" s="579" t="s">
        <v>278</v>
      </c>
      <c r="E204" s="580"/>
      <c r="F204" s="580"/>
      <c r="G204" s="580" t="s">
        <v>14</v>
      </c>
      <c r="H204" s="580" t="s">
        <v>14</v>
      </c>
      <c r="I204" s="669">
        <v>0.6</v>
      </c>
      <c r="J204" s="669">
        <v>0.8</v>
      </c>
      <c r="K204" s="612">
        <v>1944</v>
      </c>
      <c r="L204" s="668">
        <v>3888</v>
      </c>
      <c r="M204" s="612">
        <f t="shared" si="12"/>
        <v>3</v>
      </c>
      <c r="N204" s="612">
        <v>582</v>
      </c>
      <c r="O204" s="668">
        <f t="shared" si="13"/>
        <v>3306</v>
      </c>
      <c r="P204" s="612">
        <f t="shared" si="14"/>
        <v>1362</v>
      </c>
      <c r="Q204" s="688">
        <f t="shared" si="15"/>
        <v>1.70061728395062</v>
      </c>
      <c r="R204" s="689">
        <v>81</v>
      </c>
      <c r="S204" s="682">
        <v>20</v>
      </c>
      <c r="T204" s="690" t="s">
        <v>642</v>
      </c>
      <c r="U204" s="627" t="s">
        <v>105</v>
      </c>
      <c r="V204" s="684" t="str">
        <f>HYPERLINK("[牧场甜心.xlsx]产品!B220",产品!$C$220)</f>
        <v>果冻怪食用明胶</v>
      </c>
      <c r="W204" s="684" t="str">
        <f>HYPERLINK("[牧场甜心.xlsx]产品!B158",产品!$C$158)</f>
        <v>伊什沃尔德红酒</v>
      </c>
      <c r="X204" s="684" t="str">
        <f>HYPERLINK("[牧场甜心.xlsx]产品!B154",产品!$C$154)</f>
        <v>维生素C</v>
      </c>
      <c r="Y204" s="696" t="s">
        <v>1004</v>
      </c>
    </row>
    <row r="205" s="140" customFormat="1" spans="1:25">
      <c r="A205" s="647" t="s">
        <v>736</v>
      </c>
      <c r="B205" s="648" t="str">
        <f>HYPERLINK("[牧场甜心.xlsx]产品!B77",产品!$C$77)</f>
        <v>极品山羊芝士</v>
      </c>
      <c r="C205" s="649" t="s">
        <v>763</v>
      </c>
      <c r="D205" s="579" t="s">
        <v>278</v>
      </c>
      <c r="E205" s="587"/>
      <c r="F205" s="587" t="s">
        <v>14</v>
      </c>
      <c r="G205" s="587"/>
      <c r="H205" s="587"/>
      <c r="I205" s="669">
        <v>0.6</v>
      </c>
      <c r="J205" s="669">
        <v>0.8</v>
      </c>
      <c r="K205" s="612">
        <v>1760</v>
      </c>
      <c r="L205" s="668">
        <v>3520</v>
      </c>
      <c r="M205" s="612">
        <f t="shared" si="12"/>
        <v>3</v>
      </c>
      <c r="N205" s="612">
        <v>750</v>
      </c>
      <c r="O205" s="668">
        <f t="shared" si="13"/>
        <v>2770</v>
      </c>
      <c r="P205" s="612">
        <f t="shared" si="14"/>
        <v>1010</v>
      </c>
      <c r="Q205" s="680">
        <f t="shared" si="15"/>
        <v>1.57386363636364</v>
      </c>
      <c r="R205" s="681">
        <v>138</v>
      </c>
      <c r="S205" s="682">
        <v>15</v>
      </c>
      <c r="T205" s="683" t="s">
        <v>817</v>
      </c>
      <c r="U205" s="627"/>
      <c r="V205" s="684" t="str">
        <f>HYPERLINK("[牧场甜心.xlsx]产品!B63",产品!$C$63)</f>
        <v>极品山羊奶</v>
      </c>
      <c r="W205" s="684" t="str">
        <f>HYPERLINK("[牧场甜心.xlsx]产品!B63",产品!$C$63)</f>
        <v>极品山羊奶</v>
      </c>
      <c r="X205" s="684" t="str">
        <f>HYPERLINK("[牧场甜心.xlsx]产品!B63",产品!$C$63)</f>
        <v>极品山羊奶</v>
      </c>
      <c r="Y205" s="694" t="s">
        <v>525</v>
      </c>
    </row>
    <row r="206" s="140" customFormat="1" spans="1:25">
      <c r="A206" s="653" t="s">
        <v>634</v>
      </c>
      <c r="B206" s="654" t="str">
        <f>HYPERLINK("[牧场甜心.xlsx]产品!B193",产品!$C$193)</f>
        <v>龙蛋挞</v>
      </c>
      <c r="C206" s="656" t="s">
        <v>916</v>
      </c>
      <c r="D206" s="579" t="s">
        <v>285</v>
      </c>
      <c r="E206" s="580"/>
      <c r="F206" s="580"/>
      <c r="G206" s="580" t="s">
        <v>14</v>
      </c>
      <c r="H206" s="580"/>
      <c r="I206" s="669">
        <v>0.6</v>
      </c>
      <c r="J206" s="669">
        <v>0.8</v>
      </c>
      <c r="K206" s="612">
        <v>3740</v>
      </c>
      <c r="L206" s="668">
        <v>7480</v>
      </c>
      <c r="M206" s="612">
        <f t="shared" si="12"/>
        <v>3</v>
      </c>
      <c r="N206" s="612">
        <v>5111</v>
      </c>
      <c r="O206" s="668">
        <f t="shared" si="13"/>
        <v>2369</v>
      </c>
      <c r="P206" s="612">
        <f t="shared" si="14"/>
        <v>-1371</v>
      </c>
      <c r="Q206" s="688">
        <f t="shared" si="15"/>
        <v>0.633422459893048</v>
      </c>
      <c r="R206" s="689">
        <v>470</v>
      </c>
      <c r="S206" s="682">
        <v>50</v>
      </c>
      <c r="T206" s="690" t="s">
        <v>642</v>
      </c>
      <c r="U206" s="627" t="s">
        <v>102</v>
      </c>
      <c r="V206" s="684" t="str">
        <f>HYPERLINK("[牧场甜心.xlsx]产品!B183",产品!$C$183)</f>
        <v>特选水果蛋挞</v>
      </c>
      <c r="W206" s="684" t="str">
        <f>HYPERLINK("[牧场甜心.xlsx]产品!B85",产品!$C$85)</f>
        <v>海洋黄金蛋</v>
      </c>
      <c r="X206" s="684" t="str">
        <f>HYPERLINK("[牧场甜心.xlsx]产品!B281",产品!$C$281)</f>
        <v>龙瞳</v>
      </c>
      <c r="Y206" s="696" t="s">
        <v>917</v>
      </c>
    </row>
    <row r="207" s="140" customFormat="1" spans="1:25">
      <c r="A207" s="647" t="s">
        <v>731</v>
      </c>
      <c r="B207" s="648" t="str">
        <f>HYPERLINK("[牧场甜心.xlsx]产品!B56",产品!$C$56)</f>
        <v>王国白吐司</v>
      </c>
      <c r="C207" s="657" t="s">
        <v>820</v>
      </c>
      <c r="D207" s="579" t="s">
        <v>260</v>
      </c>
      <c r="E207" s="587"/>
      <c r="F207" s="587"/>
      <c r="G207" s="587"/>
      <c r="H207" s="587"/>
      <c r="I207" s="669">
        <v>0.8</v>
      </c>
      <c r="J207" s="669">
        <v>0.8</v>
      </c>
      <c r="K207" s="612">
        <v>563</v>
      </c>
      <c r="L207" s="668">
        <v>1126</v>
      </c>
      <c r="M207" s="612">
        <f t="shared" si="12"/>
        <v>3</v>
      </c>
      <c r="N207" s="612">
        <v>247</v>
      </c>
      <c r="O207" s="668">
        <f t="shared" si="13"/>
        <v>879</v>
      </c>
      <c r="P207" s="612">
        <f t="shared" si="14"/>
        <v>316</v>
      </c>
      <c r="Q207" s="680">
        <f t="shared" si="15"/>
        <v>1.56127886323268</v>
      </c>
      <c r="R207" s="681">
        <v>25</v>
      </c>
      <c r="S207" s="682">
        <v>9</v>
      </c>
      <c r="T207" s="683" t="s">
        <v>642</v>
      </c>
      <c r="U207" s="627" t="s">
        <v>109</v>
      </c>
      <c r="V207" s="684" t="str">
        <f>HYPERLINK("[牧场甜心.xlsx]产品!B244",产品!$C$244)</f>
        <v>高级王国之油</v>
      </c>
      <c r="W207" s="684" t="str">
        <f>HYPERLINK("[牧场甜心.xlsx]产品!B253",产品!$C$253)</f>
        <v>王国特级面粉</v>
      </c>
      <c r="X207" s="684" t="str">
        <f>HYPERLINK("[牧场甜心.xlsx]产品!B15",产品!$C$15)</f>
        <v>伊什沃尔德面包</v>
      </c>
      <c r="Y207" s="694" t="s">
        <v>816</v>
      </c>
    </row>
    <row r="208" s="140" customFormat="1" spans="1:25">
      <c r="A208" s="647" t="s">
        <v>736</v>
      </c>
      <c r="B208" s="648" t="str">
        <f>HYPERLINK("[牧场甜心.xlsx]产品!B57",产品!$C$57)</f>
        <v>大自然的山羊芝士</v>
      </c>
      <c r="C208" s="657" t="s">
        <v>742</v>
      </c>
      <c r="D208" s="579" t="s">
        <v>260</v>
      </c>
      <c r="E208" s="587"/>
      <c r="F208" s="587" t="s">
        <v>14</v>
      </c>
      <c r="G208" s="587"/>
      <c r="H208" s="587"/>
      <c r="I208" s="669">
        <v>0.6</v>
      </c>
      <c r="J208" s="669">
        <v>0.8</v>
      </c>
      <c r="K208" s="612">
        <v>490</v>
      </c>
      <c r="L208" s="668">
        <v>980</v>
      </c>
      <c r="M208" s="612">
        <f t="shared" si="12"/>
        <v>3</v>
      </c>
      <c r="N208" s="612">
        <v>222</v>
      </c>
      <c r="O208" s="668">
        <f t="shared" si="13"/>
        <v>758</v>
      </c>
      <c r="P208" s="612">
        <f t="shared" si="14"/>
        <v>268</v>
      </c>
      <c r="Q208" s="680">
        <f t="shared" si="15"/>
        <v>1.5469387755102</v>
      </c>
      <c r="R208" s="681">
        <v>27</v>
      </c>
      <c r="S208" s="682">
        <v>6</v>
      </c>
      <c r="T208" s="683" t="s">
        <v>817</v>
      </c>
      <c r="U208" s="627"/>
      <c r="V208" s="684" t="str">
        <f>HYPERLINK("[牧场甜心.xlsx]产品!B43",产品!$C$43)</f>
        <v>大自然的山羊奶</v>
      </c>
      <c r="W208" s="684" t="str">
        <f>HYPERLINK("[牧场甜心.xlsx]产品!B43",产品!$C$43)</f>
        <v>大自然的山羊奶</v>
      </c>
      <c r="X208" s="684" t="str">
        <f>HYPERLINK("[牧场甜心.xlsx]产品!B43",产品!$C$43)</f>
        <v>大自然的山羊奶</v>
      </c>
      <c r="Y208" s="694" t="s">
        <v>471</v>
      </c>
    </row>
    <row r="209" s="140" customFormat="1" spans="1:25">
      <c r="A209" s="653" t="s">
        <v>786</v>
      </c>
      <c r="B209" s="654" t="str">
        <f>HYPERLINK("[牧场甜心.xlsx]产品!B161",产品!$C$161)</f>
        <v>王国蔬菜布丁</v>
      </c>
      <c r="C209" s="654" t="s">
        <v>932</v>
      </c>
      <c r="D209" s="579" t="s">
        <v>260</v>
      </c>
      <c r="E209" s="580"/>
      <c r="F209" s="580"/>
      <c r="G209" s="580"/>
      <c r="H209" s="580"/>
      <c r="I209" s="669">
        <v>0.8</v>
      </c>
      <c r="J209" s="669">
        <v>0.8</v>
      </c>
      <c r="K209" s="612">
        <v>425</v>
      </c>
      <c r="L209" s="668">
        <v>850</v>
      </c>
      <c r="M209" s="612">
        <f t="shared" si="12"/>
        <v>3</v>
      </c>
      <c r="N209" s="612">
        <v>355</v>
      </c>
      <c r="O209" s="668">
        <f t="shared" si="13"/>
        <v>495</v>
      </c>
      <c r="P209" s="612">
        <f t="shared" si="14"/>
        <v>70</v>
      </c>
      <c r="Q209" s="688">
        <f t="shared" si="15"/>
        <v>1.16470588235294</v>
      </c>
      <c r="R209" s="689">
        <v>24</v>
      </c>
      <c r="S209" s="682">
        <v>6</v>
      </c>
      <c r="T209" s="690" t="s">
        <v>642</v>
      </c>
      <c r="U209" s="627"/>
      <c r="V209" s="684" t="str">
        <f>HYPERLINK("[牧场甜心.xlsx]产品!B151",产品!$C$151)</f>
        <v>王国山羊芝士布丁</v>
      </c>
      <c r="W209" s="684" t="str">
        <f>HYPERLINK("[牧场甜心.xlsx]产品!B257",产品!$C$257)</f>
        <v>海洋菜园的万能蔬菜</v>
      </c>
      <c r="X209" s="684" t="str">
        <f>HYPERLINK("[牧场甜心.xlsx]产品!B209",产品!$C$209)</f>
        <v>山中的王国菌菇</v>
      </c>
      <c r="Y209" s="696" t="s">
        <v>884</v>
      </c>
    </row>
    <row r="210" s="140" customFormat="1" spans="1:25">
      <c r="A210" s="650" t="s">
        <v>674</v>
      </c>
      <c r="B210" s="651" t="str">
        <f>HYPERLINK("[牧场甜心.xlsx]产品!B268",产品!$C$268)</f>
        <v>雷托雷托果酱组合</v>
      </c>
      <c r="C210" s="649" t="s">
        <v>797</v>
      </c>
      <c r="D210" s="655" t="s">
        <v>274</v>
      </c>
      <c r="E210" s="585"/>
      <c r="F210" s="585"/>
      <c r="G210" s="585"/>
      <c r="H210" s="585"/>
      <c r="I210" s="669">
        <v>0.8</v>
      </c>
      <c r="J210" s="669">
        <v>0.8</v>
      </c>
      <c r="K210" s="612">
        <v>444</v>
      </c>
      <c r="L210" s="668">
        <v>888</v>
      </c>
      <c r="M210" s="612">
        <f t="shared" si="12"/>
        <v>3</v>
      </c>
      <c r="N210" s="612">
        <v>434</v>
      </c>
      <c r="O210" s="668">
        <f t="shared" si="13"/>
        <v>454</v>
      </c>
      <c r="P210" s="612">
        <f t="shared" si="14"/>
        <v>10</v>
      </c>
      <c r="Q210" s="685">
        <f t="shared" si="15"/>
        <v>1.02252252252252</v>
      </c>
      <c r="R210" s="686">
        <v>49</v>
      </c>
      <c r="S210" s="682">
        <v>13</v>
      </c>
      <c r="T210" s="687" t="s">
        <v>642</v>
      </c>
      <c r="U210" s="627" t="s">
        <v>105</v>
      </c>
      <c r="V210" s="684" t="str">
        <f>HYPERLINK("[牧场甜心.xlsx]产品!B237",产品!$C$237)</f>
        <v>野莓夜葡萄果酱</v>
      </c>
      <c r="W210" s="684" t="str">
        <f>HYPERLINK("[牧场甜心.xlsx]产品!B238",产品!$C$238)</f>
        <v>双重蓝色果酱</v>
      </c>
      <c r="X210" s="684" t="str">
        <f>HYPERLINK("[牧场甜心.xlsx]产品!B153",产品!$C$153)</f>
        <v>王国蜜瓜</v>
      </c>
      <c r="Y210" s="695" t="s">
        <v>739</v>
      </c>
    </row>
    <row r="211" s="140" customFormat="1" spans="1:25">
      <c r="A211" s="650" t="s">
        <v>786</v>
      </c>
      <c r="B211" s="651" t="str">
        <f>HYPERLINK("[牧场甜心.xlsx]产品!B261",产品!$C$261)</f>
        <v>爱娜温花头饰</v>
      </c>
      <c r="C211" s="652" t="s">
        <v>707</v>
      </c>
      <c r="D211" s="579" t="s">
        <v>260</v>
      </c>
      <c r="E211" s="585" t="s">
        <v>14</v>
      </c>
      <c r="F211" s="585"/>
      <c r="G211" s="585"/>
      <c r="H211" s="585"/>
      <c r="I211" s="669">
        <v>0.6</v>
      </c>
      <c r="J211" s="669">
        <v>0.8</v>
      </c>
      <c r="K211" s="612">
        <v>275</v>
      </c>
      <c r="L211" s="668">
        <v>550</v>
      </c>
      <c r="M211" s="612">
        <f t="shared" si="12"/>
        <v>3</v>
      </c>
      <c r="N211" s="612">
        <v>138</v>
      </c>
      <c r="O211" s="668">
        <f t="shared" si="13"/>
        <v>412</v>
      </c>
      <c r="P211" s="612">
        <f t="shared" si="14"/>
        <v>137</v>
      </c>
      <c r="Q211" s="685">
        <f t="shared" si="15"/>
        <v>1.49818181818182</v>
      </c>
      <c r="R211" s="686">
        <v>40</v>
      </c>
      <c r="S211" s="682">
        <v>9</v>
      </c>
      <c r="T211" s="687" t="s">
        <v>614</v>
      </c>
      <c r="U211" s="627" t="s">
        <v>91</v>
      </c>
      <c r="V211" s="684" t="str">
        <f>HYPERLINK("[牧场甜心.xlsx]产品!B233",产品!$C$233)</f>
        <v>伊什沃尔德羊毛</v>
      </c>
      <c r="W211" s="684" t="str">
        <f>HYPERLINK("[牧场甜心.xlsx]产品!B243",产品!$C$243)</f>
        <v>爱娜温花</v>
      </c>
      <c r="X211" s="684" t="str">
        <f>HYPERLINK("[牧场甜心.xlsx]产品!B243",产品!$C$243)</f>
        <v>爱娜温花</v>
      </c>
      <c r="Y211" s="695" t="s">
        <v>705</v>
      </c>
    </row>
    <row r="212" s="140" customFormat="1" spans="1:25">
      <c r="A212" s="647" t="s">
        <v>787</v>
      </c>
      <c r="B212" s="648" t="str">
        <f>HYPERLINK("[牧场甜心.xlsx]产品!B82",产品!$C$82)</f>
        <v>黄金蛋</v>
      </c>
      <c r="C212" s="649" t="s">
        <v>1005</v>
      </c>
      <c r="D212" s="579" t="s">
        <v>278</v>
      </c>
      <c r="E212" s="587"/>
      <c r="F212" s="587"/>
      <c r="G212" s="587"/>
      <c r="H212" s="587"/>
      <c r="I212" s="669">
        <v>0.8</v>
      </c>
      <c r="J212" s="669">
        <v>0.8</v>
      </c>
      <c r="K212" s="612">
        <v>2454</v>
      </c>
      <c r="L212" s="668">
        <v>4908</v>
      </c>
      <c r="M212" s="612">
        <f t="shared" si="12"/>
        <v>3</v>
      </c>
      <c r="N212" s="612">
        <v>4500</v>
      </c>
      <c r="O212" s="668">
        <f t="shared" si="13"/>
        <v>408</v>
      </c>
      <c r="P212" s="612">
        <f t="shared" si="14"/>
        <v>-2046</v>
      </c>
      <c r="Q212" s="680">
        <f t="shared" si="15"/>
        <v>0.166259168704156</v>
      </c>
      <c r="R212" s="681">
        <v>105</v>
      </c>
      <c r="S212" s="682">
        <v>20</v>
      </c>
      <c r="T212" s="683" t="s">
        <v>642</v>
      </c>
      <c r="U212" s="627" t="s">
        <v>91</v>
      </c>
      <c r="V212" s="684" t="str">
        <f>HYPERLINK("[牧场甜心.xlsx]产品!B85",产品!$C$85)</f>
        <v>海洋黄金蛋</v>
      </c>
      <c r="W212" s="684" t="str">
        <f>HYPERLINK("[牧场甜心.xlsx]产品!B85",产品!$C$85)</f>
        <v>海洋黄金蛋</v>
      </c>
      <c r="X212" s="684" t="str">
        <f>HYPERLINK("[牧场甜心.xlsx]产品!B85",产品!$C$85)</f>
        <v>海洋黄金蛋</v>
      </c>
      <c r="Y212" s="694" t="s">
        <v>543</v>
      </c>
    </row>
    <row r="213" s="140" customFormat="1" spans="1:25">
      <c r="A213" s="647" t="s">
        <v>665</v>
      </c>
      <c r="B213" s="648" t="str">
        <f>HYPERLINK("[牧场甜心.xlsx]产品!B63",产品!$C$63)</f>
        <v>极品山羊奶</v>
      </c>
      <c r="C213" s="658" t="s">
        <v>525</v>
      </c>
      <c r="D213" s="655" t="s">
        <v>274</v>
      </c>
      <c r="E213" s="587"/>
      <c r="F213" s="587" t="s">
        <v>14</v>
      </c>
      <c r="G213" s="587"/>
      <c r="H213" s="587"/>
      <c r="I213" s="669">
        <v>0.6</v>
      </c>
      <c r="J213" s="669">
        <v>0.8</v>
      </c>
      <c r="K213" s="612">
        <v>250</v>
      </c>
      <c r="L213" s="668">
        <v>500</v>
      </c>
      <c r="M213" s="612">
        <f t="shared" si="12"/>
        <v>3</v>
      </c>
      <c r="N213" s="612">
        <v>222</v>
      </c>
      <c r="O213" s="668">
        <f t="shared" si="13"/>
        <v>278</v>
      </c>
      <c r="P213" s="612">
        <f t="shared" si="14"/>
        <v>28</v>
      </c>
      <c r="Q213" s="680">
        <f t="shared" si="15"/>
        <v>1.112</v>
      </c>
      <c r="R213" s="681">
        <v>56</v>
      </c>
      <c r="S213" s="682">
        <v>14</v>
      </c>
      <c r="T213" s="683" t="s">
        <v>642</v>
      </c>
      <c r="U213" s="579"/>
      <c r="V213" s="684" t="str">
        <f>HYPERLINK("[牧场甜心.xlsx]产品!B43",产品!$C$43)</f>
        <v>大自然的山羊奶</v>
      </c>
      <c r="W213" s="684" t="str">
        <f>HYPERLINK("[牧场甜心.xlsx]产品!B43",产品!$C$43)</f>
        <v>大自然的山羊奶</v>
      </c>
      <c r="X213" s="684" t="str">
        <f>HYPERLINK("[牧场甜心.xlsx]产品!B43",产品!$C$43)</f>
        <v>大自然的山羊奶</v>
      </c>
      <c r="Y213" s="694" t="s">
        <v>762</v>
      </c>
    </row>
    <row r="214" s="140" customFormat="1" spans="1:25">
      <c r="A214" s="653" t="s">
        <v>697</v>
      </c>
      <c r="B214" s="654" t="str">
        <f>HYPERLINK("[牧场甜心.xlsx]产品!B159",产品!$C$159)</f>
        <v>天使之蜜</v>
      </c>
      <c r="C214" s="654" t="s">
        <v>799</v>
      </c>
      <c r="D214" s="579" t="s">
        <v>260</v>
      </c>
      <c r="E214" s="580"/>
      <c r="F214" s="580"/>
      <c r="G214" s="580"/>
      <c r="H214" s="580"/>
      <c r="I214" s="669">
        <v>0.8</v>
      </c>
      <c r="J214" s="669">
        <v>0.8</v>
      </c>
      <c r="K214" s="612">
        <v>183</v>
      </c>
      <c r="L214" s="668">
        <v>366</v>
      </c>
      <c r="M214" s="612">
        <f t="shared" si="12"/>
        <v>3</v>
      </c>
      <c r="N214" s="612">
        <v>98</v>
      </c>
      <c r="O214" s="668">
        <f t="shared" si="13"/>
        <v>268</v>
      </c>
      <c r="P214" s="612">
        <f t="shared" si="14"/>
        <v>85</v>
      </c>
      <c r="Q214" s="688">
        <f t="shared" si="15"/>
        <v>1.46448087431694</v>
      </c>
      <c r="R214" s="689">
        <v>25</v>
      </c>
      <c r="S214" s="682">
        <v>9</v>
      </c>
      <c r="T214" s="690" t="s">
        <v>614</v>
      </c>
      <c r="U214" s="627" t="s">
        <v>94</v>
      </c>
      <c r="V214" s="684" t="str">
        <f>HYPERLINK("[牧场甜心.xlsx]产品!B119",产品!$C$119)</f>
        <v>妖精之蜜</v>
      </c>
      <c r="W214" s="684" t="str">
        <f>HYPERLINK("[牧场甜心.xlsx]产品!B119",产品!$C$119)</f>
        <v>妖精之蜜</v>
      </c>
      <c r="X214" s="684" t="str">
        <f>HYPERLINK("[牧场甜心.xlsx]产品!B144",产品!$C$144)</f>
        <v>维他命果实</v>
      </c>
      <c r="Y214" s="696" t="s">
        <v>800</v>
      </c>
    </row>
    <row r="215" s="140" customFormat="1" spans="1:25">
      <c r="A215" s="653" t="s">
        <v>665</v>
      </c>
      <c r="B215" s="654" t="str">
        <f>HYPERLINK("[牧场甜心.xlsx]产品!B143",产品!$C$143)</f>
        <v>梅洛水</v>
      </c>
      <c r="C215" s="656" t="s">
        <v>842</v>
      </c>
      <c r="D215" s="655" t="s">
        <v>253</v>
      </c>
      <c r="E215" s="580"/>
      <c r="F215" s="580" t="s">
        <v>14</v>
      </c>
      <c r="G215" s="580"/>
      <c r="H215" s="580"/>
      <c r="I215" s="669">
        <v>0.6</v>
      </c>
      <c r="J215" s="669">
        <v>0.8</v>
      </c>
      <c r="K215" s="612">
        <v>83</v>
      </c>
      <c r="L215" s="668">
        <v>166</v>
      </c>
      <c r="M215" s="612">
        <f t="shared" si="12"/>
        <v>3</v>
      </c>
      <c r="N215" s="612">
        <v>9</v>
      </c>
      <c r="O215" s="668">
        <f t="shared" si="13"/>
        <v>157</v>
      </c>
      <c r="P215" s="612">
        <f t="shared" si="14"/>
        <v>74</v>
      </c>
      <c r="Q215" s="688">
        <f t="shared" si="15"/>
        <v>1.89156626506024</v>
      </c>
      <c r="R215" s="689">
        <v>18</v>
      </c>
      <c r="S215" s="682">
        <v>6</v>
      </c>
      <c r="T215" s="690" t="s">
        <v>614</v>
      </c>
      <c r="U215" s="579" t="s">
        <v>109</v>
      </c>
      <c r="V215" s="684" t="str">
        <f>HYPERLINK("[牧场甜心.xlsx]产品!B103",产品!$C$103)</f>
        <v>伊什沃尔德水</v>
      </c>
      <c r="W215" s="684" t="str">
        <f>HYPERLINK("[牧场甜心.xlsx]产品!B103",产品!$C$103)</f>
        <v>伊什沃尔德水</v>
      </c>
      <c r="X215" s="684" t="str">
        <f>HYPERLINK("[牧场甜心.xlsx]产品!B103",产品!$C$103)</f>
        <v>伊什沃尔德水</v>
      </c>
      <c r="Y215" s="696" t="s">
        <v>843</v>
      </c>
    </row>
    <row r="216" s="140" customFormat="1" spans="1:25">
      <c r="A216" s="653" t="s">
        <v>786</v>
      </c>
      <c r="B216" s="654" t="str">
        <f>HYPERLINK("[牧场甜心.xlsx]产品!B141",产品!$C$141)</f>
        <v>王国烤布丁</v>
      </c>
      <c r="C216" s="649" t="s">
        <v>884</v>
      </c>
      <c r="D216" s="579" t="s">
        <v>263</v>
      </c>
      <c r="E216" s="580"/>
      <c r="F216" s="580"/>
      <c r="G216" s="580"/>
      <c r="H216" s="580"/>
      <c r="I216" s="669">
        <v>0.8</v>
      </c>
      <c r="J216" s="669">
        <v>0.8</v>
      </c>
      <c r="K216" s="612">
        <v>61</v>
      </c>
      <c r="L216" s="668">
        <v>122</v>
      </c>
      <c r="M216" s="612">
        <f t="shared" si="12"/>
        <v>3</v>
      </c>
      <c r="N216" s="612">
        <v>17</v>
      </c>
      <c r="O216" s="668">
        <f t="shared" si="13"/>
        <v>105</v>
      </c>
      <c r="P216" s="612">
        <f t="shared" si="14"/>
        <v>44</v>
      </c>
      <c r="Q216" s="688">
        <f t="shared" si="15"/>
        <v>1.72131147540984</v>
      </c>
      <c r="R216" s="689">
        <v>7</v>
      </c>
      <c r="S216" s="682">
        <v>5</v>
      </c>
      <c r="T216" s="690" t="s">
        <v>614</v>
      </c>
      <c r="U216" s="627" t="s">
        <v>91</v>
      </c>
      <c r="V216" s="684" t="str">
        <f>HYPERLINK("[牧场甜心.xlsx]产品!B121",产品!$C$121)</f>
        <v>伊什沃尔德布丁</v>
      </c>
      <c r="W216" s="684" t="str">
        <f>HYPERLINK("[牧场甜心.xlsx]产品!B204",产品!$C$204)</f>
        <v>王国之油</v>
      </c>
      <c r="X216" s="684" t="str">
        <f>HYPERLINK("[牧场甜心.xlsx]产品!B112",产品!$C$112)</f>
        <v>巧克力</v>
      </c>
      <c r="Y216" s="696" t="s">
        <v>883</v>
      </c>
    </row>
    <row r="217" s="140" customFormat="1" spans="1:25">
      <c r="A217" s="647" t="s">
        <v>786</v>
      </c>
      <c r="B217" s="648" t="str">
        <f>HYPERLINK("[牧场甜心.xlsx]产品!B41",产品!$C$41)</f>
        <v>王国茶碗蒸</v>
      </c>
      <c r="C217" s="649" t="s">
        <v>871</v>
      </c>
      <c r="D217" s="579" t="s">
        <v>263</v>
      </c>
      <c r="E217" s="587"/>
      <c r="F217" s="587"/>
      <c r="G217" s="587"/>
      <c r="H217" s="587" t="s">
        <v>14</v>
      </c>
      <c r="I217" s="669">
        <v>0.6</v>
      </c>
      <c r="J217" s="669">
        <v>0.8</v>
      </c>
      <c r="K217" s="612">
        <v>67</v>
      </c>
      <c r="L217" s="668">
        <v>134</v>
      </c>
      <c r="M217" s="612">
        <f t="shared" si="12"/>
        <v>3</v>
      </c>
      <c r="N217" s="612">
        <v>47</v>
      </c>
      <c r="O217" s="668">
        <f t="shared" si="13"/>
        <v>87</v>
      </c>
      <c r="P217" s="612">
        <f t="shared" si="14"/>
        <v>20</v>
      </c>
      <c r="Q217" s="680">
        <f t="shared" si="15"/>
        <v>1.29850746268657</v>
      </c>
      <c r="R217" s="681">
        <v>9</v>
      </c>
      <c r="S217" s="682">
        <v>5</v>
      </c>
      <c r="T217" s="683" t="s">
        <v>817</v>
      </c>
      <c r="U217" s="627" t="s">
        <v>35</v>
      </c>
      <c r="V217" s="684" t="str">
        <f>HYPERLINK("[牧场甜心.xlsx]产品!B33",产品!$C$33)</f>
        <v>海洋王国的健康奶</v>
      </c>
      <c r="W217" s="684" t="str">
        <f>HYPERLINK("[牧场甜心.xlsx]产品!B34",产品!$C$34)</f>
        <v>海洋王国的健康蛋</v>
      </c>
      <c r="X217" s="684" t="str">
        <f>HYPERLINK("[牧场甜心.xlsx]产品!B207",产品!$C$207)</f>
        <v>海洋菜园的当季蔬菜</v>
      </c>
      <c r="Y217" s="694" t="s">
        <v>869</v>
      </c>
    </row>
    <row r="218" s="140" customFormat="1" spans="1:25">
      <c r="A218" s="650" t="s">
        <v>697</v>
      </c>
      <c r="B218" s="651" t="str">
        <f>HYPERLINK("[牧场甜心.xlsx]产品!B239",产品!$C$239)</f>
        <v>战场酸奶伴侣</v>
      </c>
      <c r="C218" s="649" t="s">
        <v>698</v>
      </c>
      <c r="D218" s="579" t="s">
        <v>263</v>
      </c>
      <c r="E218" s="585"/>
      <c r="F218" s="585"/>
      <c r="G218" s="585"/>
      <c r="H218" s="585"/>
      <c r="I218" s="669">
        <v>0.8</v>
      </c>
      <c r="J218" s="669">
        <v>0.8</v>
      </c>
      <c r="K218" s="612">
        <v>44</v>
      </c>
      <c r="L218" s="668">
        <v>88</v>
      </c>
      <c r="M218" s="612">
        <f t="shared" si="12"/>
        <v>3</v>
      </c>
      <c r="N218" s="612">
        <v>37</v>
      </c>
      <c r="O218" s="668">
        <f t="shared" si="13"/>
        <v>51</v>
      </c>
      <c r="P218" s="612">
        <f t="shared" si="14"/>
        <v>7</v>
      </c>
      <c r="Q218" s="685">
        <f t="shared" si="15"/>
        <v>1.15909090909091</v>
      </c>
      <c r="R218" s="686">
        <v>10</v>
      </c>
      <c r="S218" s="682">
        <v>5</v>
      </c>
      <c r="T218" s="687" t="s">
        <v>614</v>
      </c>
      <c r="U218" s="627" t="s">
        <v>87</v>
      </c>
      <c r="V218" s="684" t="str">
        <f>HYPERLINK("[牧场甜心.xlsx]产品!B203",产品!$C$203)</f>
        <v>伊什沃尔德面粉</v>
      </c>
      <c r="W218" s="684" t="str">
        <f>HYPERLINK("[牧场甜心.xlsx]产品!B120",产品!$C$120)</f>
        <v>海城的酸奶</v>
      </c>
      <c r="X218" s="684" t="str">
        <f>HYPERLINK("[牧场甜心.xlsx]产品!B231",产品!$C$231)</f>
        <v>伊什沃尔德纸</v>
      </c>
      <c r="Y218" s="709" t="s">
        <v>700</v>
      </c>
    </row>
    <row r="219" s="140" customFormat="1" spans="1:25">
      <c r="A219" s="653" t="s">
        <v>679</v>
      </c>
      <c r="B219" s="654" t="str">
        <f>HYPERLINK("[牧场甜心.xlsx]产品!B130",产品!$C$130)</f>
        <v>酸奶片</v>
      </c>
      <c r="C219" s="649" t="s">
        <v>700</v>
      </c>
      <c r="D219" s="655" t="s">
        <v>254</v>
      </c>
      <c r="E219" s="580"/>
      <c r="F219" s="580"/>
      <c r="G219" s="580"/>
      <c r="H219" s="580"/>
      <c r="I219" s="669">
        <v>0.8</v>
      </c>
      <c r="J219" s="669">
        <v>0.8</v>
      </c>
      <c r="K219" s="612">
        <v>31</v>
      </c>
      <c r="L219" s="668">
        <v>62</v>
      </c>
      <c r="M219" s="612">
        <f t="shared" si="12"/>
        <v>3</v>
      </c>
      <c r="N219" s="612">
        <v>23</v>
      </c>
      <c r="O219" s="668">
        <f t="shared" si="13"/>
        <v>39</v>
      </c>
      <c r="P219" s="612">
        <f t="shared" si="14"/>
        <v>8</v>
      </c>
      <c r="Q219" s="688">
        <f t="shared" si="15"/>
        <v>1.25806451612903</v>
      </c>
      <c r="R219" s="689">
        <v>5</v>
      </c>
      <c r="S219" s="682">
        <v>5</v>
      </c>
      <c r="T219" s="690" t="s">
        <v>614</v>
      </c>
      <c r="U219" s="627" t="s">
        <v>109</v>
      </c>
      <c r="V219" s="684" t="str">
        <f>HYPERLINK("[牧场甜心.xlsx]产品!B13",产品!$C$13)</f>
        <v>伊什沃尔德牛奶</v>
      </c>
      <c r="W219" s="684" t="str">
        <f>HYPERLINK("[牧场甜心.xlsx]产品!B220",产品!$C$220)</f>
        <v>果冻怪食用明胶</v>
      </c>
      <c r="X219" s="684" t="str">
        <f>HYPERLINK("[牧场甜心.xlsx]产品!B119",产品!$C$119)</f>
        <v>妖精之蜜</v>
      </c>
      <c r="Y219" s="696" t="s">
        <v>654</v>
      </c>
    </row>
    <row r="220" s="140" customFormat="1" spans="1:25">
      <c r="A220" s="650" t="s">
        <v>679</v>
      </c>
      <c r="B220" s="651" t="str">
        <f>HYPERLINK("[牧场甜心.xlsx]产品!B230",产品!$C$230)</f>
        <v>榕果眼药水</v>
      </c>
      <c r="C220" s="649" t="s">
        <v>807</v>
      </c>
      <c r="D220" s="655" t="s">
        <v>254</v>
      </c>
      <c r="E220" s="585"/>
      <c r="F220" s="585"/>
      <c r="G220" s="585"/>
      <c r="H220" s="585"/>
      <c r="I220" s="669">
        <v>0.8</v>
      </c>
      <c r="J220" s="669">
        <v>0.8</v>
      </c>
      <c r="K220" s="612">
        <v>23</v>
      </c>
      <c r="L220" s="668">
        <v>46</v>
      </c>
      <c r="M220" s="612">
        <f t="shared" si="12"/>
        <v>3</v>
      </c>
      <c r="N220" s="612">
        <v>13</v>
      </c>
      <c r="O220" s="668">
        <f t="shared" si="13"/>
        <v>33</v>
      </c>
      <c r="P220" s="612">
        <f t="shared" si="14"/>
        <v>10</v>
      </c>
      <c r="Q220" s="685">
        <f t="shared" si="15"/>
        <v>1.43478260869565</v>
      </c>
      <c r="R220" s="686">
        <v>9</v>
      </c>
      <c r="S220" s="682">
        <v>4</v>
      </c>
      <c r="T220" s="687" t="s">
        <v>614</v>
      </c>
      <c r="U220" s="627" t="s">
        <v>112</v>
      </c>
      <c r="V220" s="684" t="str">
        <f>HYPERLINK("[牧场甜心.xlsx]产品!B115",产品!$C$115)</f>
        <v>榕果</v>
      </c>
      <c r="W220" s="684" t="str">
        <f>HYPERLINK("[牧场甜心.xlsx]产品!B205",产品!$C$205)</f>
        <v>原野的绿色香草</v>
      </c>
      <c r="X220" s="684" t="str">
        <f>HYPERLINK("[牧场甜心.xlsx]产品!B103",产品!$C$103)</f>
        <v>伊什沃尔德水</v>
      </c>
      <c r="Y220" s="695" t="s">
        <v>749</v>
      </c>
    </row>
    <row r="221" s="140" customFormat="1" spans="1:25">
      <c r="A221" s="697" t="s">
        <v>786</v>
      </c>
      <c r="B221" s="648" t="str">
        <f>HYPERLINK("[牧场甜心.xlsx]产品!B21",产品!$C$21)</f>
        <v>夏鱼肉香肠</v>
      </c>
      <c r="C221" s="657" t="s">
        <v>676</v>
      </c>
      <c r="D221" s="579" t="s">
        <v>255</v>
      </c>
      <c r="E221" s="587"/>
      <c r="F221" s="587"/>
      <c r="G221" s="587"/>
      <c r="H221" s="587"/>
      <c r="I221" s="669">
        <v>0.8</v>
      </c>
      <c r="J221" s="669">
        <v>0.8</v>
      </c>
      <c r="K221" s="612">
        <v>16</v>
      </c>
      <c r="L221" s="668">
        <v>32</v>
      </c>
      <c r="M221" s="612">
        <f t="shared" si="12"/>
        <v>3</v>
      </c>
      <c r="N221" s="612">
        <v>6</v>
      </c>
      <c r="O221" s="668">
        <f t="shared" si="13"/>
        <v>26</v>
      </c>
      <c r="P221" s="612">
        <f t="shared" si="14"/>
        <v>10</v>
      </c>
      <c r="Q221" s="680">
        <f t="shared" si="15"/>
        <v>1.625</v>
      </c>
      <c r="R221" s="681">
        <v>3</v>
      </c>
      <c r="S221" s="682">
        <v>2</v>
      </c>
      <c r="T221" s="683" t="s">
        <v>817</v>
      </c>
      <c r="U221" s="627" t="s">
        <v>87</v>
      </c>
      <c r="V221" s="684" t="str">
        <f>HYPERLINK("[牧场甜心.xlsx]产品!B204",产品!$C$204)</f>
        <v>王国之油</v>
      </c>
      <c r="W221" s="684" t="str">
        <f>HYPERLINK("[牧场甜心.xlsx]产品!B208",产品!$C$208)</f>
        <v>夏鱼</v>
      </c>
      <c r="X221" s="701" t="s">
        <v>287</v>
      </c>
      <c r="Y221" s="694" t="s">
        <v>617</v>
      </c>
    </row>
    <row r="222" s="140" customFormat="1" spans="1:25">
      <c r="A222" s="650" t="s">
        <v>630</v>
      </c>
      <c r="B222" s="651" t="str">
        <f>HYPERLINK("[牧场甜心.xlsx]产品!B227",产品!$C$227)</f>
        <v>法希米亚膏药</v>
      </c>
      <c r="C222" s="649" t="s">
        <v>822</v>
      </c>
      <c r="D222" s="655" t="s">
        <v>254</v>
      </c>
      <c r="E222" s="585"/>
      <c r="F222" s="585"/>
      <c r="G222" s="585"/>
      <c r="H222" s="585"/>
      <c r="I222" s="669">
        <v>0.8</v>
      </c>
      <c r="J222" s="669">
        <v>0.8</v>
      </c>
      <c r="K222" s="612">
        <v>24</v>
      </c>
      <c r="L222" s="668">
        <v>48</v>
      </c>
      <c r="M222" s="612">
        <f t="shared" si="12"/>
        <v>3</v>
      </c>
      <c r="N222" s="612">
        <v>22</v>
      </c>
      <c r="O222" s="668">
        <f t="shared" si="13"/>
        <v>26</v>
      </c>
      <c r="P222" s="612">
        <f t="shared" si="14"/>
        <v>2</v>
      </c>
      <c r="Q222" s="685">
        <f t="shared" si="15"/>
        <v>1.08333333333333</v>
      </c>
      <c r="R222" s="686">
        <v>9</v>
      </c>
      <c r="S222" s="682">
        <v>4</v>
      </c>
      <c r="T222" s="687"/>
      <c r="U222" s="627" t="s">
        <v>35</v>
      </c>
      <c r="V222" s="684" t="str">
        <f>HYPERLINK("[牧场甜心.xlsx]产品!B214",产品!$C$214)</f>
        <v>法希米亚草</v>
      </c>
      <c r="W222" s="684" t="str">
        <f>HYPERLINK("[牧场甜心.xlsx]产品!B214",产品!$C$214)</f>
        <v>法希米亚草</v>
      </c>
      <c r="X222" s="701" t="str">
        <f>HYPERLINK("[牧场甜心.xlsx]产品!B215",产品!$C$215)</f>
        <v>香草精油</v>
      </c>
      <c r="Y222" s="695" t="s">
        <v>648</v>
      </c>
    </row>
    <row r="223" s="140" customFormat="1" spans="1:25">
      <c r="A223" s="697" t="s">
        <v>736</v>
      </c>
      <c r="B223" s="648" t="str">
        <f>HYPERLINK("[牧场甜心.xlsx]产品!B17",产品!$C$17)</f>
        <v>原野三明治</v>
      </c>
      <c r="C223" s="657" t="s">
        <v>866</v>
      </c>
      <c r="D223" s="579" t="s">
        <v>255</v>
      </c>
      <c r="E223" s="587"/>
      <c r="F223" s="587"/>
      <c r="G223" s="587"/>
      <c r="H223" s="587"/>
      <c r="I223" s="669">
        <v>0.8</v>
      </c>
      <c r="J223" s="669">
        <v>0.8</v>
      </c>
      <c r="K223" s="612">
        <v>18</v>
      </c>
      <c r="L223" s="668">
        <v>36</v>
      </c>
      <c r="M223" s="612">
        <f t="shared" si="12"/>
        <v>3</v>
      </c>
      <c r="N223" s="612">
        <v>13</v>
      </c>
      <c r="O223" s="668">
        <f t="shared" si="13"/>
        <v>23</v>
      </c>
      <c r="P223" s="612">
        <f t="shared" si="14"/>
        <v>5</v>
      </c>
      <c r="Q223" s="680">
        <f t="shared" si="15"/>
        <v>1.27777777777778</v>
      </c>
      <c r="R223" s="681">
        <v>4</v>
      </c>
      <c r="S223" s="682">
        <v>3</v>
      </c>
      <c r="T223" s="683"/>
      <c r="U223" s="627" t="s">
        <v>87</v>
      </c>
      <c r="V223" s="684" t="str">
        <f>HYPERLINK("[牧场甜心.xlsx]产品!B6",产品!$C$6)</f>
        <v>王国乡村面包</v>
      </c>
      <c r="W223" s="684" t="str">
        <f>HYPERLINK("[牧场甜心.xlsx]产品!B205",产品!$C$205)</f>
        <v>原野的绿色香草</v>
      </c>
      <c r="X223" s="684" t="str">
        <f>HYPERLINK("[牧场甜心.xlsx]产品!B207",产品!$C$207)</f>
        <v>海洋菜园的当季蔬菜</v>
      </c>
      <c r="Y223" s="694" t="s">
        <v>660</v>
      </c>
    </row>
    <row r="224" s="140" customFormat="1" spans="1:25">
      <c r="A224" s="698" t="s">
        <v>634</v>
      </c>
      <c r="B224" s="654" t="str">
        <f>HYPERLINK("[牧场甜心.xlsx]产品!B113",产品!$C$113)</f>
        <v>烤蛋糕</v>
      </c>
      <c r="C224" s="656" t="s">
        <v>677</v>
      </c>
      <c r="D224" s="579" t="s">
        <v>255</v>
      </c>
      <c r="E224" s="580"/>
      <c r="F224" s="580"/>
      <c r="G224" s="580"/>
      <c r="H224" s="580"/>
      <c r="I224" s="669">
        <v>0.8</v>
      </c>
      <c r="J224" s="669">
        <v>0.8</v>
      </c>
      <c r="K224" s="612">
        <v>13</v>
      </c>
      <c r="L224" s="668">
        <v>26</v>
      </c>
      <c r="M224" s="612">
        <f t="shared" si="12"/>
        <v>3</v>
      </c>
      <c r="N224" s="612">
        <v>5</v>
      </c>
      <c r="O224" s="668">
        <f t="shared" si="13"/>
        <v>21</v>
      </c>
      <c r="P224" s="612">
        <f t="shared" si="14"/>
        <v>8</v>
      </c>
      <c r="Q224" s="688">
        <f t="shared" si="15"/>
        <v>1.61538461538462</v>
      </c>
      <c r="R224" s="689">
        <v>3</v>
      </c>
      <c r="S224" s="682">
        <v>3</v>
      </c>
      <c r="T224" s="690" t="s">
        <v>614</v>
      </c>
      <c r="U224" s="579" t="s">
        <v>105</v>
      </c>
      <c r="V224" s="684" t="str">
        <f>HYPERLINK("[牧场甜心.xlsx]产品!B203",产品!$C$203)</f>
        <v>伊什沃尔德面粉</v>
      </c>
      <c r="W224" s="684" t="str">
        <f>HYPERLINK("[牧场甜心.xlsx]产品!B204",产品!$C$204)</f>
        <v>王国之油</v>
      </c>
      <c r="X224" s="684" t="str">
        <f>HYPERLINK("[牧场甜心.xlsx]产品!B4",产品!$C$4)</f>
        <v>低品质鸡蛋</v>
      </c>
      <c r="Y224" s="696" t="s">
        <v>395</v>
      </c>
    </row>
    <row r="225" s="140" customFormat="1" spans="1:25">
      <c r="A225" s="697" t="s">
        <v>630</v>
      </c>
      <c r="B225" s="648" t="str">
        <f>HYPERLINK("[牧场甜心.xlsx]产品!B7",产品!$C$7)</f>
        <v>野菜拼盘</v>
      </c>
      <c r="C225" s="657" t="s">
        <v>660</v>
      </c>
      <c r="D225" s="655" t="s">
        <v>252</v>
      </c>
      <c r="E225" s="587" t="s">
        <v>14</v>
      </c>
      <c r="F225" s="587"/>
      <c r="G225" s="587"/>
      <c r="H225" s="587"/>
      <c r="I225" s="669">
        <v>0.6</v>
      </c>
      <c r="J225" s="669">
        <v>0.8</v>
      </c>
      <c r="K225" s="612">
        <v>7</v>
      </c>
      <c r="L225" s="668">
        <v>14</v>
      </c>
      <c r="M225" s="612">
        <f t="shared" ref="M225:M288" si="16">COUNTIF(V225:X225,"*")</f>
        <v>3</v>
      </c>
      <c r="N225" s="612">
        <v>2</v>
      </c>
      <c r="O225" s="668">
        <f t="shared" si="13"/>
        <v>12</v>
      </c>
      <c r="P225" s="612">
        <f t="shared" si="14"/>
        <v>5</v>
      </c>
      <c r="Q225" s="680">
        <f t="shared" si="15"/>
        <v>1.71428571428571</v>
      </c>
      <c r="R225" s="681">
        <v>2</v>
      </c>
      <c r="S225" s="682">
        <v>1</v>
      </c>
      <c r="T225" s="683"/>
      <c r="U225" s="579"/>
      <c r="V225" s="684" t="str">
        <f>HYPERLINK("[牧场甜心.xlsx]产品!B205",产品!$C$205)</f>
        <v>原野的绿色香草</v>
      </c>
      <c r="W225" s="701" t="s">
        <v>287</v>
      </c>
      <c r="X225" s="701" t="s">
        <v>287</v>
      </c>
      <c r="Y225" s="694" t="s">
        <v>647</v>
      </c>
    </row>
    <row r="226" s="140" customFormat="1" spans="1:25">
      <c r="A226" s="699" t="s">
        <v>620</v>
      </c>
      <c r="B226" s="651" t="str">
        <f>HYPERLINK("[牧场甜心.xlsx]产品!B204",产品!$C$204)</f>
        <v>王国之油</v>
      </c>
      <c r="C226" s="652" t="s">
        <v>395</v>
      </c>
      <c r="D226" s="655" t="s">
        <v>252</v>
      </c>
      <c r="E226" s="585"/>
      <c r="F226" s="585"/>
      <c r="G226" s="585"/>
      <c r="H226" s="585"/>
      <c r="I226" s="669">
        <v>0.8</v>
      </c>
      <c r="J226" s="669">
        <v>0.8</v>
      </c>
      <c r="K226" s="612">
        <v>2</v>
      </c>
      <c r="L226" s="668">
        <v>4</v>
      </c>
      <c r="M226" s="612">
        <f t="shared" si="16"/>
        <v>3</v>
      </c>
      <c r="N226" s="612">
        <v>6</v>
      </c>
      <c r="O226" s="668">
        <f t="shared" si="13"/>
        <v>-2</v>
      </c>
      <c r="P226" s="612">
        <f t="shared" si="14"/>
        <v>-4</v>
      </c>
      <c r="Q226" s="685">
        <f t="shared" si="15"/>
        <v>-1</v>
      </c>
      <c r="R226" s="686">
        <v>1</v>
      </c>
      <c r="S226" s="682">
        <v>1</v>
      </c>
      <c r="T226" s="687" t="s">
        <v>614</v>
      </c>
      <c r="U226" s="579"/>
      <c r="V226" s="684" t="str">
        <f>HYPERLINK("[牧场甜心.xlsx]产品!B224",产品!$C$224)</f>
        <v>伊什沃尔德马油</v>
      </c>
      <c r="W226" s="701" t="s">
        <v>287</v>
      </c>
      <c r="X226" s="701" t="s">
        <v>287</v>
      </c>
      <c r="Y226" s="695" t="s">
        <v>649</v>
      </c>
    </row>
    <row r="227" s="140" customFormat="1" spans="1:25">
      <c r="A227" s="699" t="s">
        <v>658</v>
      </c>
      <c r="B227" s="651" t="str">
        <f>HYPERLINK("[牧场甜心.xlsx]产品!B205",产品!$C$205)</f>
        <v>原野的绿色香草</v>
      </c>
      <c r="C227" s="652" t="s">
        <v>647</v>
      </c>
      <c r="D227" s="655" t="s">
        <v>252</v>
      </c>
      <c r="E227" s="585" t="s">
        <v>14</v>
      </c>
      <c r="F227" s="585"/>
      <c r="G227" s="585"/>
      <c r="H227" s="585"/>
      <c r="I227" s="669">
        <v>0.6</v>
      </c>
      <c r="J227" s="669">
        <v>0.8</v>
      </c>
      <c r="K227" s="612">
        <v>2</v>
      </c>
      <c r="L227" s="668">
        <v>4</v>
      </c>
      <c r="M227" s="612">
        <f t="shared" si="16"/>
        <v>3</v>
      </c>
      <c r="N227" s="612">
        <v>6</v>
      </c>
      <c r="O227" s="668">
        <f t="shared" si="13"/>
        <v>-2</v>
      </c>
      <c r="P227" s="612">
        <f t="shared" si="14"/>
        <v>-4</v>
      </c>
      <c r="Q227" s="685">
        <f t="shared" si="15"/>
        <v>-1</v>
      </c>
      <c r="R227" s="686">
        <v>2</v>
      </c>
      <c r="S227" s="682">
        <v>1</v>
      </c>
      <c r="T227" s="687" t="s">
        <v>614</v>
      </c>
      <c r="U227" s="627" t="s">
        <v>102</v>
      </c>
      <c r="V227" s="684" t="str">
        <f>HYPERLINK("[牧场甜心.xlsx]产品!B214",产品!$C$214)</f>
        <v>法希米亚草</v>
      </c>
      <c r="W227" s="684" t="s">
        <v>287</v>
      </c>
      <c r="X227" s="701" t="s">
        <v>287</v>
      </c>
      <c r="Y227" s="695" t="s">
        <v>659</v>
      </c>
    </row>
    <row r="228" s="140" customFormat="1" spans="1:25">
      <c r="A228" s="698" t="s">
        <v>641</v>
      </c>
      <c r="B228" s="654" t="str">
        <f>HYPERLINK("[牧场甜心.xlsx]产品!B114",产品!$C$114)</f>
        <v>法希米亚樱桃</v>
      </c>
      <c r="C228" s="654" t="s">
        <v>756</v>
      </c>
      <c r="D228" s="579" t="s">
        <v>255</v>
      </c>
      <c r="E228" s="580"/>
      <c r="F228" s="580"/>
      <c r="G228" s="580"/>
      <c r="H228" s="580"/>
      <c r="I228" s="669">
        <v>0.8</v>
      </c>
      <c r="J228" s="669">
        <v>0.8</v>
      </c>
      <c r="K228" s="612">
        <v>6</v>
      </c>
      <c r="L228" s="668">
        <v>12</v>
      </c>
      <c r="M228" s="612">
        <f t="shared" si="16"/>
        <v>3</v>
      </c>
      <c r="N228" s="612">
        <v>24</v>
      </c>
      <c r="O228" s="668">
        <f t="shared" si="13"/>
        <v>-12</v>
      </c>
      <c r="P228" s="612">
        <f t="shared" si="14"/>
        <v>-18</v>
      </c>
      <c r="Q228" s="688">
        <f t="shared" si="15"/>
        <v>-2</v>
      </c>
      <c r="R228" s="689">
        <v>4</v>
      </c>
      <c r="S228" s="682">
        <v>2</v>
      </c>
      <c r="T228" s="690" t="s">
        <v>614</v>
      </c>
      <c r="U228" s="579" t="s">
        <v>115</v>
      </c>
      <c r="V228" s="684" t="str">
        <f>HYPERLINK("[牧场甜心.xlsx]产品!B124",产品!$C$124)</f>
        <v>冰冻樱桃</v>
      </c>
      <c r="W228" s="684" t="s">
        <v>287</v>
      </c>
      <c r="X228" s="684" t="s">
        <v>287</v>
      </c>
      <c r="Y228" s="696" t="s">
        <v>367</v>
      </c>
    </row>
    <row r="229" s="140" customFormat="1" spans="1:25">
      <c r="A229" s="647" t="s">
        <v>665</v>
      </c>
      <c r="B229" s="648" t="str">
        <f>HYPERLINK("[牧场甜心.xlsx]产品!B23",产品!$C$23)</f>
        <v>王国山羊奶</v>
      </c>
      <c r="C229" s="658" t="s">
        <v>410</v>
      </c>
      <c r="D229" s="655" t="s">
        <v>254</v>
      </c>
      <c r="E229" s="587"/>
      <c r="F229" s="587" t="s">
        <v>14</v>
      </c>
      <c r="G229" s="587"/>
      <c r="H229" s="587"/>
      <c r="I229" s="669">
        <v>0.6</v>
      </c>
      <c r="J229" s="669">
        <v>0.8</v>
      </c>
      <c r="K229" s="612">
        <v>9</v>
      </c>
      <c r="L229" s="668">
        <v>18</v>
      </c>
      <c r="M229" s="612">
        <f t="shared" si="16"/>
        <v>3</v>
      </c>
      <c r="N229" s="612">
        <v>44</v>
      </c>
      <c r="O229" s="668">
        <f t="shared" si="13"/>
        <v>-26</v>
      </c>
      <c r="P229" s="612">
        <f t="shared" si="14"/>
        <v>-35</v>
      </c>
      <c r="Q229" s="680">
        <f t="shared" si="15"/>
        <v>-2.88888888888889</v>
      </c>
      <c r="R229" s="681">
        <v>5</v>
      </c>
      <c r="S229" s="682">
        <v>3</v>
      </c>
      <c r="T229" s="683" t="s">
        <v>642</v>
      </c>
      <c r="U229" s="579"/>
      <c r="V229" s="684" t="str">
        <f>HYPERLINK("[牧场甜心.xlsx]产品!B13",产品!$C$13)</f>
        <v>伊什沃尔德牛奶</v>
      </c>
      <c r="W229" s="684" t="str">
        <f>HYPERLINK("[牧场甜心.xlsx]产品!B13",产品!$C$13)</f>
        <v>伊什沃尔德牛奶</v>
      </c>
      <c r="X229" s="684" t="str">
        <f>HYPERLINK("[牧场甜心.xlsx]产品!B25",产品!$C$25)</f>
        <v>王国山羊芝士</v>
      </c>
      <c r="Y229" s="694" t="s">
        <v>667</v>
      </c>
    </row>
    <row r="230" s="140" customFormat="1" spans="1:25">
      <c r="A230" s="708" t="s">
        <v>787</v>
      </c>
      <c r="B230" s="654" t="str">
        <f>HYPERLINK("[牧场甜心.xlsx]产品!B202",产品!$C$202)</f>
        <v>女神的水果慕斯</v>
      </c>
      <c r="C230" s="654" t="s">
        <v>837</v>
      </c>
      <c r="D230" s="579" t="s">
        <v>285</v>
      </c>
      <c r="E230" s="580"/>
      <c r="F230" s="580" t="s">
        <v>14</v>
      </c>
      <c r="G230" s="580"/>
      <c r="H230" s="580" t="s">
        <v>14</v>
      </c>
      <c r="I230" s="669">
        <v>0.6</v>
      </c>
      <c r="J230" s="669">
        <v>0.8</v>
      </c>
      <c r="K230" s="612">
        <v>5555</v>
      </c>
      <c r="L230" s="668">
        <v>9999</v>
      </c>
      <c r="M230" s="612">
        <f t="shared" si="16"/>
        <v>3</v>
      </c>
      <c r="N230" s="612">
        <v>10182</v>
      </c>
      <c r="O230" s="668">
        <f t="shared" si="13"/>
        <v>-183</v>
      </c>
      <c r="P230" s="612">
        <f t="shared" si="14"/>
        <v>-5738</v>
      </c>
      <c r="Q230" s="688">
        <f t="shared" si="15"/>
        <v>-0.0329432943294329</v>
      </c>
      <c r="R230" s="689">
        <v>362</v>
      </c>
      <c r="S230" s="682">
        <v>43</v>
      </c>
      <c r="T230" s="690" t="s">
        <v>794</v>
      </c>
      <c r="U230" s="627" t="s">
        <v>35</v>
      </c>
      <c r="V230" s="684" t="str">
        <f>HYPERLINK("[牧场甜心.xlsx]产品!B184",产品!$C$184)</f>
        <v>蜜花年轮蛋糕</v>
      </c>
      <c r="W230" s="684" t="str">
        <f>HYPERLINK("[牧场甜心.xlsx]产品!B293",产品!$C$293)</f>
        <v>雷托雷托优选</v>
      </c>
      <c r="X230" s="684" t="str">
        <f>HYPERLINK("[牧场甜心.xlsx]产品!B192",产品!$C$192)</f>
        <v>公主牛奶派</v>
      </c>
      <c r="Y230" s="696" t="s">
        <v>973</v>
      </c>
    </row>
    <row r="231" s="140" customFormat="1" spans="1:25">
      <c r="A231" s="650" t="s">
        <v>634</v>
      </c>
      <c r="B231" s="651" t="str">
        <f>HYPERLINK("[牧场甜心.xlsx]产品!B233",产品!$C$233)</f>
        <v>伊什沃尔德羊毛</v>
      </c>
      <c r="C231" s="658" t="s">
        <v>414</v>
      </c>
      <c r="D231" s="579" t="s">
        <v>263</v>
      </c>
      <c r="E231" s="585"/>
      <c r="F231" s="585"/>
      <c r="G231" s="585"/>
      <c r="H231" s="585"/>
      <c r="I231" s="669">
        <v>0.8</v>
      </c>
      <c r="J231" s="669">
        <v>0.8</v>
      </c>
      <c r="K231" s="612">
        <v>10</v>
      </c>
      <c r="L231" s="668">
        <v>20</v>
      </c>
      <c r="M231" s="612">
        <f t="shared" si="16"/>
        <v>3</v>
      </c>
      <c r="N231" s="612">
        <v>261</v>
      </c>
      <c r="O231" s="668">
        <f t="shared" si="13"/>
        <v>-241</v>
      </c>
      <c r="P231" s="612">
        <f t="shared" si="14"/>
        <v>-251</v>
      </c>
      <c r="Q231" s="685">
        <f t="shared" si="15"/>
        <v>-24.1</v>
      </c>
      <c r="R231" s="686">
        <v>13</v>
      </c>
      <c r="S231" s="682">
        <v>5</v>
      </c>
      <c r="T231" s="687" t="s">
        <v>614</v>
      </c>
      <c r="U231" s="579"/>
      <c r="V231" s="684" t="str">
        <f>HYPERLINK("[牧场甜心.xlsx]产品!B251",产品!$C$251)</f>
        <v>伊什沃尔德羊毛帽</v>
      </c>
      <c r="W231" s="684" t="str">
        <f>HYPERLINK("[牧场甜心.xlsx]产品!B252",产品!$C$252)</f>
        <v>伊什沃尔德羊毛绒毯</v>
      </c>
      <c r="X231" s="684" t="s">
        <v>287</v>
      </c>
      <c r="Y231" s="695" t="s">
        <v>637</v>
      </c>
    </row>
    <row r="232" s="140" customFormat="1" spans="1:25">
      <c r="A232" s="650" t="s">
        <v>641</v>
      </c>
      <c r="B232" s="651" t="str">
        <f>HYPERLINK("[牧场甜心.xlsx]产品!B274",产品!$C$274)</f>
        <v>雷托雷托牧场的油</v>
      </c>
      <c r="C232" s="649" t="s">
        <v>511</v>
      </c>
      <c r="D232" s="579" t="s">
        <v>278</v>
      </c>
      <c r="E232" s="585"/>
      <c r="F232" s="585"/>
      <c r="G232" s="585"/>
      <c r="H232" s="585"/>
      <c r="I232" s="669">
        <v>0.8</v>
      </c>
      <c r="J232" s="669">
        <v>0.8</v>
      </c>
      <c r="K232" s="612">
        <v>276</v>
      </c>
      <c r="L232" s="668">
        <v>552</v>
      </c>
      <c r="M232" s="612">
        <f t="shared" si="16"/>
        <v>3</v>
      </c>
      <c r="N232" s="612">
        <v>1008</v>
      </c>
      <c r="O232" s="668">
        <f t="shared" si="13"/>
        <v>-456</v>
      </c>
      <c r="P232" s="612">
        <f t="shared" si="14"/>
        <v>-732</v>
      </c>
      <c r="Q232" s="685">
        <f t="shared" si="15"/>
        <v>-1.65217391304348</v>
      </c>
      <c r="R232" s="686">
        <v>142</v>
      </c>
      <c r="S232" s="682">
        <v>16</v>
      </c>
      <c r="T232" s="687" t="s">
        <v>614</v>
      </c>
      <c r="U232" s="627"/>
      <c r="V232" s="684" t="str">
        <f>HYPERLINK("[牧场甜心.xlsx]产品!B256",产品!$C$256)</f>
        <v>高级植物油</v>
      </c>
      <c r="W232" s="684" t="str">
        <f>HYPERLINK("[牧场甜心.xlsx]产品!B256",产品!$C$256)</f>
        <v>高级植物油</v>
      </c>
      <c r="X232" s="684" t="str">
        <f>HYPERLINK("[牧场甜心.xlsx]产品!B256",产品!$C$256)</f>
        <v>高级植物油</v>
      </c>
      <c r="Y232" s="695" t="s">
        <v>751</v>
      </c>
    </row>
    <row r="233" s="140" customFormat="1" spans="1:25">
      <c r="A233" s="647" t="s">
        <v>679</v>
      </c>
      <c r="B233" s="648" t="str">
        <f>HYPERLINK("[牧场甜心.xlsx]产品!B90",产品!$C$90)</f>
        <v>神秘的煎鸡蛋</v>
      </c>
      <c r="C233" s="657" t="s">
        <v>970</v>
      </c>
      <c r="D233" s="655" t="s">
        <v>282</v>
      </c>
      <c r="E233" s="587"/>
      <c r="F233" s="587"/>
      <c r="G233" s="587"/>
      <c r="H233" s="587"/>
      <c r="I233" s="669">
        <v>0.8</v>
      </c>
      <c r="J233" s="669">
        <v>0.8</v>
      </c>
      <c r="K233" s="612">
        <v>2104</v>
      </c>
      <c r="L233" s="668">
        <v>4208</v>
      </c>
      <c r="M233" s="612">
        <f t="shared" si="16"/>
        <v>3</v>
      </c>
      <c r="N233" s="612">
        <v>4760</v>
      </c>
      <c r="O233" s="668">
        <f t="shared" si="13"/>
        <v>-552</v>
      </c>
      <c r="P233" s="612">
        <f t="shared" si="14"/>
        <v>-2656</v>
      </c>
      <c r="Q233" s="680">
        <f t="shared" si="15"/>
        <v>-0.262357414448669</v>
      </c>
      <c r="R233" s="681">
        <v>205</v>
      </c>
      <c r="S233" s="682">
        <v>21</v>
      </c>
      <c r="T233" s="683" t="s">
        <v>817</v>
      </c>
      <c r="U233" s="627" t="s">
        <v>35</v>
      </c>
      <c r="V233" s="684" t="str">
        <f>HYPERLINK("[牧场甜心.xlsx]产品!B77",产品!$C$77)</f>
        <v>极品山羊芝士</v>
      </c>
      <c r="W233" s="684" t="str">
        <f>HYPERLINK("[牧场甜心.xlsx]产品!B85",产品!$C$85)</f>
        <v>海洋黄金蛋</v>
      </c>
      <c r="X233" s="684" t="str">
        <f>HYPERLINK("[牧场甜心.xlsx]产品!B85",产品!$C$85)</f>
        <v>海洋黄金蛋</v>
      </c>
      <c r="Y233" s="694" t="s">
        <v>543</v>
      </c>
    </row>
    <row r="234" s="140" customFormat="1" spans="1:25">
      <c r="A234" s="647" t="s">
        <v>630</v>
      </c>
      <c r="B234" s="648" t="str">
        <f>HYPERLINK("[牧场甜心.xlsx]产品!B87",产品!$C$87)</f>
        <v>黄金黄油</v>
      </c>
      <c r="C234" s="657" t="s">
        <v>790</v>
      </c>
      <c r="D234" s="655" t="s">
        <v>282</v>
      </c>
      <c r="E234" s="587"/>
      <c r="F234" s="587"/>
      <c r="G234" s="587"/>
      <c r="H234" s="587"/>
      <c r="I234" s="669">
        <v>0.8</v>
      </c>
      <c r="J234" s="669">
        <v>0.8</v>
      </c>
      <c r="K234" s="612">
        <v>2191</v>
      </c>
      <c r="L234" s="668">
        <v>4382</v>
      </c>
      <c r="M234" s="612">
        <f t="shared" si="16"/>
        <v>3</v>
      </c>
      <c r="N234" s="612">
        <v>5085</v>
      </c>
      <c r="O234" s="668">
        <f t="shared" si="13"/>
        <v>-703</v>
      </c>
      <c r="P234" s="612">
        <f t="shared" si="14"/>
        <v>-2894</v>
      </c>
      <c r="Q234" s="680">
        <f t="shared" si="15"/>
        <v>-0.320858055682337</v>
      </c>
      <c r="R234" s="681">
        <v>255</v>
      </c>
      <c r="S234" s="682">
        <v>20</v>
      </c>
      <c r="T234" s="683" t="s">
        <v>817</v>
      </c>
      <c r="U234" s="627" t="s">
        <v>91</v>
      </c>
      <c r="V234" s="684" t="str">
        <f>HYPERLINK("[牧场甜心.xlsx]产品!B83",产品!$C$83)</f>
        <v>海洋黄金牛奶</v>
      </c>
      <c r="W234" s="684" t="str">
        <f>HYPERLINK("[牧场甜心.xlsx]产品!B83",产品!$C$83)</f>
        <v>海洋黄金牛奶</v>
      </c>
      <c r="X234" s="684" t="str">
        <f>HYPERLINK("[牧场甜心.xlsx]产品!B83",产品!$C$83)</f>
        <v>海洋黄金牛奶</v>
      </c>
      <c r="Y234" s="694" t="s">
        <v>537</v>
      </c>
    </row>
    <row r="235" s="140" customFormat="1" spans="1:25">
      <c r="A235" s="650" t="s">
        <v>665</v>
      </c>
      <c r="B235" s="651" t="str">
        <f>HYPERLINK("[牧场甜心.xlsx]产品!B283",产品!$C$283)</f>
        <v>女神的宠爱小麦粉</v>
      </c>
      <c r="C235" s="707" t="s">
        <v>789</v>
      </c>
      <c r="D235" s="655" t="s">
        <v>282</v>
      </c>
      <c r="E235" s="585"/>
      <c r="F235" s="585"/>
      <c r="G235" s="585"/>
      <c r="H235" s="585"/>
      <c r="I235" s="669">
        <v>0.8</v>
      </c>
      <c r="J235" s="669">
        <v>0.8</v>
      </c>
      <c r="K235" s="612">
        <v>1009</v>
      </c>
      <c r="L235" s="668">
        <v>2018</v>
      </c>
      <c r="M235" s="612">
        <f t="shared" si="16"/>
        <v>3</v>
      </c>
      <c r="N235" s="612">
        <v>3155</v>
      </c>
      <c r="O235" s="668">
        <f t="shared" si="13"/>
        <v>-1137</v>
      </c>
      <c r="P235" s="612">
        <f t="shared" si="14"/>
        <v>-2146</v>
      </c>
      <c r="Q235" s="685">
        <f t="shared" si="15"/>
        <v>-1.12685827552032</v>
      </c>
      <c r="R235" s="686">
        <v>337</v>
      </c>
      <c r="S235" s="682">
        <v>25</v>
      </c>
      <c r="T235" s="687" t="s">
        <v>614</v>
      </c>
      <c r="U235" s="579"/>
      <c r="V235" s="684" t="str">
        <f>HYPERLINK("[牧场甜心.xlsx]产品!B253",产品!$C$253)</f>
        <v>王国特级面粉</v>
      </c>
      <c r="W235" s="684" t="str">
        <f>HYPERLINK("[牧场甜心.xlsx]产品!B289",产品!$C$289)</f>
        <v>长生药</v>
      </c>
      <c r="X235" s="684" t="str">
        <f>HYPERLINK("[牧场甜心.xlsx]产品!B284",产品!$C$284)</f>
        <v>奥佩冈特之花</v>
      </c>
      <c r="Y235" s="695" t="s">
        <v>846</v>
      </c>
    </row>
    <row r="236" s="140" customFormat="1" spans="1:25">
      <c r="A236" s="647" t="s">
        <v>736</v>
      </c>
      <c r="B236" s="648" t="str">
        <f>HYPERLINK("[牧场甜心.xlsx]产品!B97",产品!$C$97)</f>
        <v>酒蒸鱼</v>
      </c>
      <c r="C236" s="657" t="s">
        <v>863</v>
      </c>
      <c r="D236" s="579" t="s">
        <v>285</v>
      </c>
      <c r="E236" s="587"/>
      <c r="F236" s="587"/>
      <c r="G236" s="587" t="s">
        <v>14</v>
      </c>
      <c r="H236" s="587" t="s">
        <v>14</v>
      </c>
      <c r="I236" s="669">
        <v>0.55</v>
      </c>
      <c r="J236" s="669">
        <v>0.75</v>
      </c>
      <c r="K236" s="612">
        <v>2910</v>
      </c>
      <c r="L236" s="668">
        <v>5820</v>
      </c>
      <c r="M236" s="612">
        <f t="shared" si="16"/>
        <v>3</v>
      </c>
      <c r="N236" s="612">
        <v>2363</v>
      </c>
      <c r="O236" s="668">
        <f t="shared" si="13"/>
        <v>3457</v>
      </c>
      <c r="P236" s="612">
        <f t="shared" si="14"/>
        <v>547</v>
      </c>
      <c r="Q236" s="680">
        <f t="shared" si="15"/>
        <v>1.18797250859107</v>
      </c>
      <c r="R236" s="681">
        <v>590</v>
      </c>
      <c r="S236" s="682">
        <v>49</v>
      </c>
      <c r="T236" s="683" t="s">
        <v>642</v>
      </c>
      <c r="U236" s="627" t="s">
        <v>35</v>
      </c>
      <c r="V236" s="684" t="str">
        <f>HYPERLINK("[牧场甜心.xlsx]产品!B288",产品!$C$288)</f>
        <v>继承水龙血脉的龙鱼</v>
      </c>
      <c r="W236" s="684" t="str">
        <f>HYPERLINK("[牧场甜心.xlsx]产品!B173",产品!$C$173)</f>
        <v>神木的朝露</v>
      </c>
      <c r="X236" s="684" t="str">
        <f>HYPERLINK("[牧场甜心.xlsx]产品!B173",产品!$C$173)</f>
        <v>神木的朝露</v>
      </c>
      <c r="Y236" s="694" t="s">
        <v>722</v>
      </c>
    </row>
    <row r="237" s="140" customFormat="1" spans="1:25">
      <c r="A237" s="647" t="s">
        <v>658</v>
      </c>
      <c r="B237" s="648" t="str">
        <f>HYPERLINK("[牧场甜心.xlsx]产品!B65",产品!$C$65)</f>
        <v>雷托雷托黄油</v>
      </c>
      <c r="C237" s="649" t="s">
        <v>766</v>
      </c>
      <c r="D237" s="655" t="s">
        <v>274</v>
      </c>
      <c r="E237" s="587"/>
      <c r="F237" s="587"/>
      <c r="G237" s="587"/>
      <c r="H237" s="587"/>
      <c r="I237" s="669">
        <v>0.75</v>
      </c>
      <c r="J237" s="669">
        <v>0.75</v>
      </c>
      <c r="K237" s="612">
        <v>850</v>
      </c>
      <c r="L237" s="668">
        <v>1700</v>
      </c>
      <c r="M237" s="612">
        <f t="shared" si="16"/>
        <v>3</v>
      </c>
      <c r="N237" s="612">
        <v>453</v>
      </c>
      <c r="O237" s="668">
        <f t="shared" si="13"/>
        <v>1247</v>
      </c>
      <c r="P237" s="612">
        <f t="shared" si="14"/>
        <v>397</v>
      </c>
      <c r="Q237" s="680">
        <f t="shared" si="15"/>
        <v>1.46705882352941</v>
      </c>
      <c r="R237" s="681">
        <v>58</v>
      </c>
      <c r="S237" s="682">
        <v>12</v>
      </c>
      <c r="T237" s="683" t="s">
        <v>817</v>
      </c>
      <c r="U237" s="627" t="s">
        <v>91</v>
      </c>
      <c r="V237" s="684" t="str">
        <f>HYPERLINK("[牧场甜心.xlsx]产品!B53",产品!$C$53)</f>
        <v>大自然之恩惠牛奶</v>
      </c>
      <c r="W237" s="684" t="str">
        <f>HYPERLINK("[牧场甜心.xlsx]产品!B53",产品!$C$53)</f>
        <v>大自然之恩惠牛奶</v>
      </c>
      <c r="X237" s="684" t="str">
        <f>HYPERLINK("[牧场甜心.xlsx]产品!B53",产品!$C$53)</f>
        <v>大自然之恩惠牛奶</v>
      </c>
      <c r="Y237" s="694" t="s">
        <v>591</v>
      </c>
    </row>
    <row r="238" s="140" customFormat="1" spans="1:25">
      <c r="A238" s="647" t="s">
        <v>787</v>
      </c>
      <c r="B238" s="648" t="str">
        <f>HYPERLINK("[牧场甜心.xlsx]产品!B62",产品!$C$62)</f>
        <v>蓝色果冻包子</v>
      </c>
      <c r="C238" s="657" t="s">
        <v>462</v>
      </c>
      <c r="D238" s="579" t="s">
        <v>260</v>
      </c>
      <c r="E238" s="587" t="s">
        <v>28</v>
      </c>
      <c r="F238" s="587" t="s">
        <v>28</v>
      </c>
      <c r="G238" s="587" t="s">
        <v>28</v>
      </c>
      <c r="H238" s="587" t="s">
        <v>7</v>
      </c>
      <c r="I238" s="669">
        <v>0.35</v>
      </c>
      <c r="J238" s="669">
        <v>0.75</v>
      </c>
      <c r="K238" s="612">
        <v>387</v>
      </c>
      <c r="L238" s="668">
        <v>774</v>
      </c>
      <c r="M238" s="612">
        <f t="shared" si="16"/>
        <v>3</v>
      </c>
      <c r="N238" s="612">
        <v>112</v>
      </c>
      <c r="O238" s="668">
        <f t="shared" si="13"/>
        <v>662</v>
      </c>
      <c r="P238" s="612">
        <f t="shared" si="14"/>
        <v>275</v>
      </c>
      <c r="Q238" s="680">
        <f t="shared" si="15"/>
        <v>1.71059431524548</v>
      </c>
      <c r="R238" s="681">
        <v>25</v>
      </c>
      <c r="S238" s="682">
        <v>6</v>
      </c>
      <c r="T238" s="683" t="s">
        <v>817</v>
      </c>
      <c r="U238" s="627"/>
      <c r="V238" s="684" t="str">
        <f>HYPERLINK("[牧场甜心.xlsx]产品!B42",产品!$C$42)</f>
        <v>牧场芝士包子</v>
      </c>
      <c r="W238" s="684" t="str">
        <f>HYPERLINK("[牧场甜心.xlsx]产品!B210",产品!$C$210)</f>
        <v>果冻怪的体液</v>
      </c>
      <c r="X238" s="684" t="str">
        <f>HYPERLINK("[牧场甜心.xlsx]产品!B116",产品!$C$116)</f>
        <v>伊什浆果</v>
      </c>
      <c r="Y238" s="694" t="s">
        <v>868</v>
      </c>
    </row>
    <row r="239" s="140" customFormat="1" spans="1:25">
      <c r="A239" s="650" t="s">
        <v>641</v>
      </c>
      <c r="B239" s="651" t="str">
        <f>HYPERLINK("[牧场甜心.xlsx]产品!B254",产品!$C$254)</f>
        <v>高级马油</v>
      </c>
      <c r="C239" s="652" t="s">
        <v>479</v>
      </c>
      <c r="D239" s="579" t="s">
        <v>260</v>
      </c>
      <c r="E239" s="585"/>
      <c r="F239" s="585"/>
      <c r="G239" s="585"/>
      <c r="H239" s="585"/>
      <c r="I239" s="669">
        <v>0.75</v>
      </c>
      <c r="J239" s="669">
        <v>0.75</v>
      </c>
      <c r="K239" s="612">
        <v>78</v>
      </c>
      <c r="L239" s="668">
        <v>156</v>
      </c>
      <c r="M239" s="612">
        <f t="shared" si="16"/>
        <v>3</v>
      </c>
      <c r="N239" s="612">
        <v>84</v>
      </c>
      <c r="O239" s="668">
        <f t="shared" si="13"/>
        <v>72</v>
      </c>
      <c r="P239" s="612">
        <f t="shared" si="14"/>
        <v>-6</v>
      </c>
      <c r="Q239" s="685">
        <f t="shared" si="15"/>
        <v>0.923076923076923</v>
      </c>
      <c r="R239" s="686">
        <v>40</v>
      </c>
      <c r="S239" s="682">
        <v>8</v>
      </c>
      <c r="T239" s="687" t="s">
        <v>614</v>
      </c>
      <c r="U239" s="579"/>
      <c r="V239" s="684" t="str">
        <f>HYPERLINK("[牧场甜心.xlsx]产品!B244",产品!$C$244)</f>
        <v>高级王国之油</v>
      </c>
      <c r="W239" s="684" t="str">
        <f>HYPERLINK("[牧场甜心.xlsx]产品!B244",产品!$C$244)</f>
        <v>高级王国之油</v>
      </c>
      <c r="X239" s="684" t="str">
        <f>HYPERLINK("[牧场甜心.xlsx]产品!B244",产品!$C$244)</f>
        <v>高级王国之油</v>
      </c>
      <c r="Y239" s="695" t="s">
        <v>717</v>
      </c>
    </row>
    <row r="240" s="140" customFormat="1" spans="1:25">
      <c r="A240" s="653" t="s">
        <v>665</v>
      </c>
      <c r="B240" s="654" t="str">
        <f>HYPERLINK("[牧场甜心.xlsx]产品!B123",产品!$C$123)</f>
        <v>巧克力蛋糕</v>
      </c>
      <c r="C240" s="658" t="s">
        <v>902</v>
      </c>
      <c r="D240" s="655" t="s">
        <v>254</v>
      </c>
      <c r="E240" s="580"/>
      <c r="F240" s="580"/>
      <c r="G240" s="580"/>
      <c r="H240" s="580"/>
      <c r="I240" s="669">
        <v>0.75</v>
      </c>
      <c r="J240" s="669">
        <v>0.75</v>
      </c>
      <c r="K240" s="612">
        <v>29</v>
      </c>
      <c r="L240" s="668">
        <v>58</v>
      </c>
      <c r="M240" s="612">
        <f t="shared" si="16"/>
        <v>3</v>
      </c>
      <c r="N240" s="612">
        <v>21</v>
      </c>
      <c r="O240" s="668">
        <f t="shared" si="13"/>
        <v>37</v>
      </c>
      <c r="P240" s="612">
        <f t="shared" si="14"/>
        <v>8</v>
      </c>
      <c r="Q240" s="688">
        <f t="shared" si="15"/>
        <v>1.27586206896552</v>
      </c>
      <c r="R240" s="689">
        <v>4</v>
      </c>
      <c r="S240" s="682">
        <v>5</v>
      </c>
      <c r="T240" s="690" t="s">
        <v>614</v>
      </c>
      <c r="U240" s="579" t="s">
        <v>35</v>
      </c>
      <c r="V240" s="684" t="str">
        <f>HYPERLINK("[牧场甜心.xlsx]产品!B112",产品!$C$112)</f>
        <v>巧克力</v>
      </c>
      <c r="W240" s="684" t="str">
        <f>HYPERLINK("[牧场甜心.xlsx]产品!B112",产品!$C$112)</f>
        <v>巧克力</v>
      </c>
      <c r="X240" s="684" t="str">
        <f>HYPERLINK("[牧场甜心.xlsx]产品!B113",产品!$C$113)</f>
        <v>烤蛋糕</v>
      </c>
      <c r="Y240" s="696" t="s">
        <v>677</v>
      </c>
    </row>
    <row r="241" s="140" customFormat="1" spans="1:25">
      <c r="A241" s="697" t="s">
        <v>645</v>
      </c>
      <c r="B241" s="648" t="str">
        <f>HYPERLINK("[牧场甜心.xlsx]产品!B6",产品!$C$6)</f>
        <v>王国乡村面包</v>
      </c>
      <c r="C241" s="657" t="s">
        <v>684</v>
      </c>
      <c r="D241" s="655" t="s">
        <v>252</v>
      </c>
      <c r="E241" s="587"/>
      <c r="F241" s="587"/>
      <c r="G241" s="587"/>
      <c r="H241" s="587"/>
      <c r="I241" s="669">
        <v>0.75</v>
      </c>
      <c r="J241" s="669">
        <v>0.75</v>
      </c>
      <c r="K241" s="612">
        <v>9</v>
      </c>
      <c r="L241" s="668">
        <v>18</v>
      </c>
      <c r="M241" s="612">
        <f t="shared" si="16"/>
        <v>3</v>
      </c>
      <c r="N241" s="612">
        <v>4</v>
      </c>
      <c r="O241" s="668">
        <f t="shared" si="13"/>
        <v>14</v>
      </c>
      <c r="P241" s="612">
        <f t="shared" si="14"/>
        <v>5</v>
      </c>
      <c r="Q241" s="680">
        <f t="shared" si="15"/>
        <v>1.55555555555556</v>
      </c>
      <c r="R241" s="681">
        <v>1</v>
      </c>
      <c r="S241" s="682">
        <v>2</v>
      </c>
      <c r="T241" s="683"/>
      <c r="U241" s="627" t="s">
        <v>105</v>
      </c>
      <c r="V241" s="684" t="str">
        <f>HYPERLINK("[牧场甜心.xlsx]产品!B203",产品!$C$203)</f>
        <v>伊什沃尔德面粉</v>
      </c>
      <c r="W241" s="684" t="str">
        <f>HYPERLINK("[牧场甜心.xlsx]产品!B205",产品!$C$205)</f>
        <v>原野的绿色香草</v>
      </c>
      <c r="X241" s="701" t="s">
        <v>287</v>
      </c>
      <c r="Y241" s="694" t="s">
        <v>682</v>
      </c>
    </row>
    <row r="242" s="140" customFormat="1" spans="1:25">
      <c r="A242" s="697" t="s">
        <v>679</v>
      </c>
      <c r="B242" s="648" t="str">
        <f>HYPERLINK("[牧场甜心.xlsx]产品!B10",产品!$C$10)</f>
        <v>王国炒蔬菜</v>
      </c>
      <c r="C242" s="657" t="s">
        <v>887</v>
      </c>
      <c r="D242" s="655" t="s">
        <v>252</v>
      </c>
      <c r="E242" s="587"/>
      <c r="F242" s="587"/>
      <c r="G242" s="587"/>
      <c r="H242" s="587"/>
      <c r="I242" s="669">
        <v>0.75</v>
      </c>
      <c r="J242" s="669">
        <v>0.75</v>
      </c>
      <c r="K242" s="612">
        <v>7</v>
      </c>
      <c r="L242" s="668">
        <v>14</v>
      </c>
      <c r="M242" s="612">
        <f t="shared" si="16"/>
        <v>3</v>
      </c>
      <c r="N242" s="612">
        <v>8</v>
      </c>
      <c r="O242" s="668">
        <f t="shared" si="13"/>
        <v>6</v>
      </c>
      <c r="P242" s="612">
        <f t="shared" si="14"/>
        <v>-1</v>
      </c>
      <c r="Q242" s="680">
        <f t="shared" si="15"/>
        <v>0.857142857142857</v>
      </c>
      <c r="R242" s="681">
        <v>2</v>
      </c>
      <c r="S242" s="682">
        <v>1</v>
      </c>
      <c r="T242" s="683"/>
      <c r="U242" s="627" t="s">
        <v>102</v>
      </c>
      <c r="V242" s="684" t="str">
        <f>HYPERLINK("[牧场甜心.xlsx]产品!B204",产品!$C$204)</f>
        <v>王国之油</v>
      </c>
      <c r="W242" s="684" t="str">
        <f>HYPERLINK("[牧场甜心.xlsx]产品!B205",产品!$C$205)</f>
        <v>原野的绿色香草</v>
      </c>
      <c r="X242" s="684" t="str">
        <f>HYPERLINK("[牧场甜心.xlsx]产品!B208",产品!$C$208)</f>
        <v>夏鱼</v>
      </c>
      <c r="Y242" s="694" t="s">
        <v>631</v>
      </c>
    </row>
    <row r="243" s="140" customFormat="1" spans="1:25">
      <c r="A243" s="699" t="s">
        <v>645</v>
      </c>
      <c r="B243" s="651" t="str">
        <f>HYPERLINK("[牧场甜心.xlsx]产品!B206",产品!$C$206)</f>
        <v>伊什沃尔德茶叶</v>
      </c>
      <c r="C243" s="652" t="s">
        <v>646</v>
      </c>
      <c r="D243" s="655" t="s">
        <v>252</v>
      </c>
      <c r="E243" s="585" t="s">
        <v>14</v>
      </c>
      <c r="F243" s="585"/>
      <c r="G243" s="585"/>
      <c r="H243" s="585"/>
      <c r="I243" s="669">
        <v>0.55</v>
      </c>
      <c r="J243" s="669">
        <v>0.75</v>
      </c>
      <c r="K243" s="612">
        <v>2</v>
      </c>
      <c r="L243" s="668">
        <v>4</v>
      </c>
      <c r="M243" s="612">
        <f t="shared" si="16"/>
        <v>3</v>
      </c>
      <c r="N243" s="612">
        <v>8</v>
      </c>
      <c r="O243" s="668">
        <f t="shared" si="13"/>
        <v>-4</v>
      </c>
      <c r="P243" s="612">
        <f t="shared" si="14"/>
        <v>-6</v>
      </c>
      <c r="Q243" s="685">
        <f t="shared" si="15"/>
        <v>-2</v>
      </c>
      <c r="R243" s="686">
        <v>2</v>
      </c>
      <c r="S243" s="682">
        <v>1</v>
      </c>
      <c r="T243" s="687" t="s">
        <v>614</v>
      </c>
      <c r="U243" s="627"/>
      <c r="V243" s="684" t="str">
        <f>HYPERLINK("[牧场甜心.xlsx]产品!B107",产品!$C$107)</f>
        <v>晨摘的粗茶</v>
      </c>
      <c r="W243" s="684" t="s">
        <v>287</v>
      </c>
      <c r="X243" s="701" t="s">
        <v>287</v>
      </c>
      <c r="Y243" s="695" t="s">
        <v>633</v>
      </c>
    </row>
    <row r="244" s="140" customFormat="1" spans="1:25">
      <c r="A244" s="699" t="s">
        <v>630</v>
      </c>
      <c r="B244" s="651" t="str">
        <f>HYPERLINK("[牧场甜心.xlsx]产品!B207",产品!$C$207)</f>
        <v>海洋菜园的当季蔬菜</v>
      </c>
      <c r="C244" s="652" t="s">
        <v>631</v>
      </c>
      <c r="D244" s="655" t="s">
        <v>252</v>
      </c>
      <c r="E244" s="585"/>
      <c r="F244" s="585"/>
      <c r="G244" s="585"/>
      <c r="H244" s="585"/>
      <c r="I244" s="669">
        <v>0.75</v>
      </c>
      <c r="J244" s="669">
        <v>0.75</v>
      </c>
      <c r="K244" s="612">
        <v>2</v>
      </c>
      <c r="L244" s="668">
        <v>4</v>
      </c>
      <c r="M244" s="612">
        <f t="shared" si="16"/>
        <v>3</v>
      </c>
      <c r="N244" s="612">
        <v>12</v>
      </c>
      <c r="O244" s="668">
        <f t="shared" si="13"/>
        <v>-8</v>
      </c>
      <c r="P244" s="612">
        <f t="shared" si="14"/>
        <v>-10</v>
      </c>
      <c r="Q244" s="685">
        <f t="shared" si="15"/>
        <v>-4</v>
      </c>
      <c r="R244" s="686">
        <v>1</v>
      </c>
      <c r="S244" s="682">
        <v>2</v>
      </c>
      <c r="T244" s="687" t="s">
        <v>614</v>
      </c>
      <c r="U244" s="579" t="s">
        <v>102</v>
      </c>
      <c r="V244" s="684" t="str">
        <f>HYPERLINK("[牧场甜心.xlsx]产品!B104",产品!$C$104)</f>
        <v>小青苹果</v>
      </c>
      <c r="W244" s="701" t="str">
        <f>HYPERLINK("[牧场甜心.xlsx]产品!B205",产品!$C$205)</f>
        <v>原野的绿色香草</v>
      </c>
      <c r="X244" s="701" t="str">
        <f>HYPERLINK("[牧场甜心.xlsx]产品!B214",产品!$C$214)</f>
        <v>法希米亚草</v>
      </c>
      <c r="Y244" s="695" t="s">
        <v>649</v>
      </c>
    </row>
    <row r="245" s="140" customFormat="1" spans="1:25">
      <c r="A245" s="650" t="s">
        <v>736</v>
      </c>
      <c r="B245" s="651" t="str">
        <f>HYPERLINK("[牧场甜心.xlsx]产品!B257",产品!$C$257)</f>
        <v>海洋菜园的万能蔬菜</v>
      </c>
      <c r="C245" s="652" t="s">
        <v>737</v>
      </c>
      <c r="D245" s="579" t="s">
        <v>260</v>
      </c>
      <c r="E245" s="585"/>
      <c r="F245" s="585"/>
      <c r="G245" s="585"/>
      <c r="H245" s="585"/>
      <c r="I245" s="669">
        <v>0.75</v>
      </c>
      <c r="J245" s="669">
        <v>0.75</v>
      </c>
      <c r="K245" s="612">
        <v>166</v>
      </c>
      <c r="L245" s="668">
        <v>332</v>
      </c>
      <c r="M245" s="612">
        <f t="shared" si="16"/>
        <v>3</v>
      </c>
      <c r="N245" s="612">
        <v>438</v>
      </c>
      <c r="O245" s="668">
        <f t="shared" si="13"/>
        <v>-106</v>
      </c>
      <c r="P245" s="612">
        <f t="shared" si="14"/>
        <v>-272</v>
      </c>
      <c r="Q245" s="685">
        <f t="shared" si="15"/>
        <v>-0.63855421686747</v>
      </c>
      <c r="R245" s="686">
        <v>28</v>
      </c>
      <c r="S245" s="682">
        <v>7</v>
      </c>
      <c r="T245" s="687" t="s">
        <v>614</v>
      </c>
      <c r="U245" s="627" t="s">
        <v>102</v>
      </c>
      <c r="V245" s="684" t="str">
        <f>HYPERLINK("[牧场甜心.xlsx]产品!B144",产品!$C$144)</f>
        <v>维他命果实</v>
      </c>
      <c r="W245" s="684" t="str">
        <f>HYPERLINK("[牧场甜心.xlsx]产品!B153",产品!$C$153)</f>
        <v>王国蜜瓜</v>
      </c>
      <c r="X245" s="684" t="str">
        <f>HYPERLINK("[牧场甜心.xlsx]产品!B207",产品!$C$207)</f>
        <v>海洋菜园的当季蔬菜</v>
      </c>
      <c r="Y245" s="695" t="s">
        <v>740</v>
      </c>
    </row>
    <row r="246" s="140" customFormat="1" spans="1:25">
      <c r="A246" s="650" t="s">
        <v>718</v>
      </c>
      <c r="B246" s="651" t="str">
        <f>HYPERLINK("[牧场甜心.xlsx]产品!B255",产品!$C$255)</f>
        <v>盛开在霍尔特的花</v>
      </c>
      <c r="C246" s="652" t="s">
        <v>692</v>
      </c>
      <c r="D246" s="579" t="s">
        <v>260</v>
      </c>
      <c r="E246" s="585"/>
      <c r="F246" s="585"/>
      <c r="G246" s="585" t="s">
        <v>14</v>
      </c>
      <c r="H246" s="585"/>
      <c r="I246" s="669">
        <v>0.55</v>
      </c>
      <c r="J246" s="669">
        <v>0.75</v>
      </c>
      <c r="K246" s="612">
        <v>143</v>
      </c>
      <c r="L246" s="668">
        <v>286</v>
      </c>
      <c r="M246" s="612">
        <f t="shared" si="16"/>
        <v>3</v>
      </c>
      <c r="N246" s="612">
        <v>1011</v>
      </c>
      <c r="O246" s="668">
        <f t="shared" si="13"/>
        <v>-725</v>
      </c>
      <c r="P246" s="612">
        <f t="shared" si="14"/>
        <v>-868</v>
      </c>
      <c r="Q246" s="685">
        <f t="shared" si="15"/>
        <v>-5.06993006993007</v>
      </c>
      <c r="R246" s="686">
        <v>35</v>
      </c>
      <c r="S246" s="682">
        <v>9</v>
      </c>
      <c r="T246" s="687" t="s">
        <v>614</v>
      </c>
      <c r="U246" s="627" t="s">
        <v>102</v>
      </c>
      <c r="V246" s="684" t="str">
        <f>HYPERLINK("[牧场甜心.xlsx]产品!B243",产品!$C$243)</f>
        <v>爱娜温花</v>
      </c>
      <c r="W246" s="684" t="str">
        <f>HYPERLINK("[牧场甜心.xlsx]产品!B278",产品!$C$278)</f>
        <v>霍尔特香水</v>
      </c>
      <c r="X246" s="701" t="s">
        <v>287</v>
      </c>
      <c r="Y246" s="695" t="s">
        <v>729</v>
      </c>
    </row>
    <row r="247" s="140" customFormat="1" spans="1:25">
      <c r="A247" s="650" t="s">
        <v>787</v>
      </c>
      <c r="B247" s="651" t="str">
        <f>HYPERLINK("[牧场甜心.xlsx]产品!B302",产品!$C$302)</f>
        <v>爱与和平</v>
      </c>
      <c r="C247" s="652" t="s">
        <v>835</v>
      </c>
      <c r="D247" s="579" t="s">
        <v>285</v>
      </c>
      <c r="E247" s="585" t="s">
        <v>7</v>
      </c>
      <c r="F247" s="585"/>
      <c r="G247" s="585"/>
      <c r="H247" s="585"/>
      <c r="I247" s="669">
        <v>0.35</v>
      </c>
      <c r="J247" s="669">
        <v>0.75</v>
      </c>
      <c r="K247" s="612">
        <v>5000</v>
      </c>
      <c r="L247" s="668">
        <v>9999</v>
      </c>
      <c r="M247" s="612">
        <f t="shared" si="16"/>
        <v>3</v>
      </c>
      <c r="N247" s="612">
        <v>12423</v>
      </c>
      <c r="O247" s="668">
        <f t="shared" si="13"/>
        <v>-2424</v>
      </c>
      <c r="P247" s="612">
        <f t="shared" si="14"/>
        <v>-7424</v>
      </c>
      <c r="Q247" s="685">
        <f t="shared" si="15"/>
        <v>-0.4848</v>
      </c>
      <c r="R247" s="686">
        <v>652</v>
      </c>
      <c r="S247" s="682">
        <v>42</v>
      </c>
      <c r="T247" s="687" t="s">
        <v>614</v>
      </c>
      <c r="U247" s="627" t="s">
        <v>112</v>
      </c>
      <c r="V247" s="684" t="str">
        <f>HYPERLINK("[牧场甜心.xlsx]产品!B102",产品!$C$102)</f>
        <v>女神的炖菜</v>
      </c>
      <c r="W247" s="684" t="str">
        <f>HYPERLINK("[牧场甜心.xlsx]产品!B202",产品!$C$202)</f>
        <v>女神的水果慕斯</v>
      </c>
      <c r="X247" s="684" t="str">
        <f>HYPERLINK("[牧场甜心.xlsx]产品!B296",产品!$C$296)</f>
        <v>女神的香皂</v>
      </c>
      <c r="Y247" s="695" t="s">
        <v>810</v>
      </c>
    </row>
    <row r="248" s="140" customFormat="1" spans="1:25">
      <c r="A248" s="650" t="s">
        <v>612</v>
      </c>
      <c r="B248" s="651" t="str">
        <f>HYPERLINK("[牧场甜心.xlsx]产品!B292",产品!$C$292)</f>
        <v>王国羊皮纸日记</v>
      </c>
      <c r="C248" s="652" t="s">
        <v>929</v>
      </c>
      <c r="D248" s="655" t="s">
        <v>282</v>
      </c>
      <c r="E248" s="585"/>
      <c r="F248" s="585"/>
      <c r="G248" s="585"/>
      <c r="H248" s="585"/>
      <c r="I248" s="669">
        <v>0.7</v>
      </c>
      <c r="J248" s="669">
        <v>0.7</v>
      </c>
      <c r="K248" s="612">
        <v>1906</v>
      </c>
      <c r="L248" s="668">
        <v>3812</v>
      </c>
      <c r="M248" s="612">
        <f t="shared" si="16"/>
        <v>3</v>
      </c>
      <c r="N248" s="612">
        <v>1897</v>
      </c>
      <c r="O248" s="668">
        <f t="shared" si="13"/>
        <v>1915</v>
      </c>
      <c r="P248" s="612">
        <f t="shared" si="14"/>
        <v>9</v>
      </c>
      <c r="Q248" s="685">
        <f t="shared" si="15"/>
        <v>1.00472193074502</v>
      </c>
      <c r="R248" s="686">
        <v>287</v>
      </c>
      <c r="S248" s="682">
        <v>28</v>
      </c>
      <c r="T248" s="687" t="s">
        <v>614</v>
      </c>
      <c r="U248" s="627"/>
      <c r="V248" s="684" t="str">
        <f>HYPERLINK("[牧场甜心.xlsx]产品!B241",产品!$C$241)</f>
        <v>旅人的日记</v>
      </c>
      <c r="W248" s="684" t="str">
        <f>HYPERLINK("[牧场甜心.xlsx]产品!B282",产品!$C$282)</f>
        <v>王国羊皮纸</v>
      </c>
      <c r="X248" s="684" t="str">
        <f>HYPERLINK("[牧场甜心.xlsx]产品!B282",产品!$C$282)</f>
        <v>王国羊皮纸</v>
      </c>
      <c r="Y248" s="695" t="s">
        <v>626</v>
      </c>
    </row>
    <row r="249" s="140" customFormat="1" spans="1:25">
      <c r="A249" s="653" t="s">
        <v>645</v>
      </c>
      <c r="B249" s="654" t="str">
        <f>HYPERLINK("[牧场甜心.xlsx]产品!B186",产品!$C$186)</f>
        <v>奥佩冈特ハルヴァ</v>
      </c>
      <c r="C249" s="654" t="s">
        <v>694</v>
      </c>
      <c r="D249" s="655" t="s">
        <v>282</v>
      </c>
      <c r="E249" s="580"/>
      <c r="F249" s="580"/>
      <c r="G249" s="580"/>
      <c r="H249" s="580"/>
      <c r="I249" s="669">
        <v>0.7</v>
      </c>
      <c r="J249" s="669">
        <v>0.7</v>
      </c>
      <c r="K249" s="612">
        <v>2120</v>
      </c>
      <c r="L249" s="668">
        <v>4240</v>
      </c>
      <c r="M249" s="612">
        <f t="shared" si="16"/>
        <v>3</v>
      </c>
      <c r="N249" s="612">
        <v>2475</v>
      </c>
      <c r="O249" s="668">
        <f t="shared" si="13"/>
        <v>1765</v>
      </c>
      <c r="P249" s="612">
        <f t="shared" si="14"/>
        <v>-355</v>
      </c>
      <c r="Q249" s="688">
        <f t="shared" si="15"/>
        <v>0.832547169811321</v>
      </c>
      <c r="R249" s="689">
        <v>237</v>
      </c>
      <c r="S249" s="682">
        <v>20</v>
      </c>
      <c r="T249" s="690" t="s">
        <v>614</v>
      </c>
      <c r="U249" s="627"/>
      <c r="V249" s="684" t="str">
        <f>HYPERLINK("[牧场甜心.xlsx]产品!B283",产品!$C$283)</f>
        <v>女神的宠爱小麦粉</v>
      </c>
      <c r="W249" s="684" t="str">
        <f>HYPERLINK("[牧场甜心.xlsx]产品!B277",产品!$C$277)</f>
        <v>最后的蔬菜</v>
      </c>
      <c r="X249" s="684" t="str">
        <f>HYPERLINK("[牧场甜心.xlsx]产品!B264",产品!$C$264)</f>
        <v>伊什沃尔德高级茶叶</v>
      </c>
      <c r="Y249" s="696" t="s">
        <v>992</v>
      </c>
    </row>
    <row r="250" s="140" customFormat="1" spans="1:25">
      <c r="A250" s="647" t="s">
        <v>674</v>
      </c>
      <c r="B250" s="648" t="str">
        <f>HYPERLINK("[牧场甜心.xlsx]产品!B68",产品!$C$68)</f>
        <v>骆驼牛奶鸡蛋羹</v>
      </c>
      <c r="C250" s="649" t="s">
        <v>989</v>
      </c>
      <c r="D250" s="655" t="s">
        <v>274</v>
      </c>
      <c r="E250" s="587"/>
      <c r="F250" s="587"/>
      <c r="G250" s="587"/>
      <c r="H250" s="587" t="s">
        <v>14</v>
      </c>
      <c r="I250" s="669">
        <v>0.5</v>
      </c>
      <c r="J250" s="669">
        <v>0.7</v>
      </c>
      <c r="K250" s="612">
        <v>983</v>
      </c>
      <c r="L250" s="668">
        <v>1966</v>
      </c>
      <c r="M250" s="612">
        <f t="shared" si="16"/>
        <v>3</v>
      </c>
      <c r="N250" s="612">
        <v>279</v>
      </c>
      <c r="O250" s="668">
        <f t="shared" si="13"/>
        <v>1687</v>
      </c>
      <c r="P250" s="612">
        <f t="shared" si="14"/>
        <v>704</v>
      </c>
      <c r="Q250" s="680">
        <f t="shared" si="15"/>
        <v>1.71617497456765</v>
      </c>
      <c r="R250" s="681">
        <v>59</v>
      </c>
      <c r="S250" s="682">
        <v>11</v>
      </c>
      <c r="T250" s="683" t="s">
        <v>642</v>
      </c>
      <c r="U250" s="627" t="s">
        <v>91</v>
      </c>
      <c r="V250" s="684" t="str">
        <f>HYPERLINK("[牧场甜心.xlsx]产品!B6",产品!$C$6)</f>
        <v>王国乡村面包</v>
      </c>
      <c r="W250" s="684" t="str">
        <f>HYPERLINK("[牧场甜心.xlsx]产品!B64",产品!$C$64)</f>
        <v>极品骆驼奶</v>
      </c>
      <c r="X250" s="684" t="str">
        <f>HYPERLINK("[牧场甜心.xlsx]产品!B214",产品!$C$214)</f>
        <v>法希米亚草</v>
      </c>
      <c r="Y250" s="694" t="s">
        <v>914</v>
      </c>
    </row>
    <row r="251" s="140" customFormat="1" spans="1:25">
      <c r="A251" s="650" t="s">
        <v>787</v>
      </c>
      <c r="B251" s="651" t="str">
        <f>HYPERLINK("[牧场甜心.xlsx]产品!B282",产品!$C$282)</f>
        <v>王国羊皮纸</v>
      </c>
      <c r="C251" s="649" t="s">
        <v>626</v>
      </c>
      <c r="D251" s="579" t="s">
        <v>278</v>
      </c>
      <c r="E251" s="585"/>
      <c r="F251" s="585"/>
      <c r="G251" s="585"/>
      <c r="H251" s="585"/>
      <c r="I251" s="669">
        <v>0.7</v>
      </c>
      <c r="J251" s="669">
        <v>0.7</v>
      </c>
      <c r="K251" s="612">
        <v>929</v>
      </c>
      <c r="L251" s="668">
        <v>1858</v>
      </c>
      <c r="M251" s="612">
        <f t="shared" si="16"/>
        <v>3</v>
      </c>
      <c r="N251" s="612">
        <v>812</v>
      </c>
      <c r="O251" s="668">
        <f t="shared" si="13"/>
        <v>1046</v>
      </c>
      <c r="P251" s="612">
        <f t="shared" si="14"/>
        <v>117</v>
      </c>
      <c r="Q251" s="685">
        <f t="shared" si="15"/>
        <v>1.1259418729817</v>
      </c>
      <c r="R251" s="686">
        <v>148</v>
      </c>
      <c r="S251" s="682">
        <v>16</v>
      </c>
      <c r="T251" s="687" t="s">
        <v>614</v>
      </c>
      <c r="U251" s="627"/>
      <c r="V251" s="684" t="str">
        <f>HYPERLINK("[牧场甜心.xlsx]产品!B272",产品!$C$272)</f>
        <v>雷托雷托羊皮</v>
      </c>
      <c r="W251" s="684" t="str">
        <f>HYPERLINK("[牧场甜心.xlsx]产品!B272",产品!$C$272)</f>
        <v>雷托雷托羊皮</v>
      </c>
      <c r="X251" s="684" t="str">
        <f>HYPERLINK("[牧场甜心.xlsx]产品!B280",产品!$C$280)</f>
        <v>魔物的毛皮</v>
      </c>
      <c r="Y251" s="695" t="s">
        <v>595</v>
      </c>
    </row>
    <row r="252" s="140" customFormat="1" spans="1:25">
      <c r="A252" s="650" t="s">
        <v>736</v>
      </c>
      <c r="B252" s="651" t="str">
        <f>HYPERLINK("[牧场甜心.xlsx]产品!B277",产品!$C$277)</f>
        <v>最后的蔬菜</v>
      </c>
      <c r="C252" s="649" t="s">
        <v>839</v>
      </c>
      <c r="D252" s="579" t="s">
        <v>278</v>
      </c>
      <c r="E252" s="585"/>
      <c r="F252" s="585"/>
      <c r="G252" s="585"/>
      <c r="H252" s="585"/>
      <c r="I252" s="669">
        <v>0.7</v>
      </c>
      <c r="J252" s="669">
        <v>0.7</v>
      </c>
      <c r="K252" s="612">
        <v>1031</v>
      </c>
      <c r="L252" s="668">
        <v>2062</v>
      </c>
      <c r="M252" s="612">
        <f t="shared" si="16"/>
        <v>3</v>
      </c>
      <c r="N252" s="612">
        <v>1147</v>
      </c>
      <c r="O252" s="668">
        <f t="shared" si="13"/>
        <v>915</v>
      </c>
      <c r="P252" s="612">
        <f t="shared" si="14"/>
        <v>-116</v>
      </c>
      <c r="Q252" s="685">
        <f t="shared" si="15"/>
        <v>0.887487875848691</v>
      </c>
      <c r="R252" s="686">
        <v>152</v>
      </c>
      <c r="S252" s="682">
        <v>20</v>
      </c>
      <c r="T252" s="687" t="s">
        <v>642</v>
      </c>
      <c r="U252" s="627" t="s">
        <v>102</v>
      </c>
      <c r="V252" s="684" t="str">
        <f>HYPERLINK("[牧场甜心.xlsx]产品!B257",产品!$C$257)</f>
        <v>海洋菜园的万能蔬菜</v>
      </c>
      <c r="W252" s="684" t="str">
        <f>HYPERLINK("[牧场甜心.xlsx]产品!B257",产品!$C$257)</f>
        <v>海洋菜园的万能蔬菜</v>
      </c>
      <c r="X252" s="684" t="str">
        <f>HYPERLINK("[牧场甜心.xlsx]产品!B173",产品!$C$173)</f>
        <v>神木的朝露</v>
      </c>
      <c r="Y252" s="695" t="s">
        <v>840</v>
      </c>
    </row>
    <row r="253" s="140" customFormat="1" spans="1:25">
      <c r="A253" s="647" t="s">
        <v>768</v>
      </c>
      <c r="B253" s="648" t="str">
        <f>HYPERLINK("[牧场甜心.xlsx]产品!B58",产品!$C$58)</f>
        <v>浓厚骆驼芝士</v>
      </c>
      <c r="C253" s="657" t="s">
        <v>746</v>
      </c>
      <c r="D253" s="579" t="s">
        <v>260</v>
      </c>
      <c r="E253" s="587"/>
      <c r="F253" s="587"/>
      <c r="G253" s="587" t="s">
        <v>14</v>
      </c>
      <c r="H253" s="587"/>
      <c r="I253" s="669">
        <v>0.5</v>
      </c>
      <c r="J253" s="669">
        <v>0.7</v>
      </c>
      <c r="K253" s="612">
        <v>394</v>
      </c>
      <c r="L253" s="668">
        <v>788</v>
      </c>
      <c r="M253" s="612">
        <f t="shared" si="16"/>
        <v>3</v>
      </c>
      <c r="N253" s="612">
        <v>210</v>
      </c>
      <c r="O253" s="668">
        <f t="shared" si="13"/>
        <v>578</v>
      </c>
      <c r="P253" s="612">
        <f t="shared" si="14"/>
        <v>184</v>
      </c>
      <c r="Q253" s="680">
        <f t="shared" si="15"/>
        <v>1.46700507614213</v>
      </c>
      <c r="R253" s="681">
        <v>30</v>
      </c>
      <c r="S253" s="682">
        <v>6</v>
      </c>
      <c r="T253" s="683" t="s">
        <v>817</v>
      </c>
      <c r="U253" s="627" t="s">
        <v>115</v>
      </c>
      <c r="V253" s="684" t="str">
        <f>HYPERLINK("[牧场甜心.xlsx]产品!B44",产品!$C$44)</f>
        <v>浓厚骆驼奶</v>
      </c>
      <c r="W253" s="684" t="str">
        <f>HYPERLINK("[牧场甜心.xlsx]产品!B44",产品!$C$44)</f>
        <v>浓厚骆驼奶</v>
      </c>
      <c r="X253" s="684" t="str">
        <f>HYPERLINK("[牧场甜心.xlsx]产品!B44",产品!$C$44)</f>
        <v>浓厚骆驼奶</v>
      </c>
      <c r="Y253" s="694" t="s">
        <v>590</v>
      </c>
    </row>
    <row r="254" s="140" customFormat="1" spans="1:25">
      <c r="A254" s="650" t="s">
        <v>731</v>
      </c>
      <c r="B254" s="651" t="str">
        <f>HYPERLINK("[牧场甜心.xlsx]产品!B256",产品!$C$256)</f>
        <v>高级植物油</v>
      </c>
      <c r="C254" s="652" t="s">
        <v>706</v>
      </c>
      <c r="D254" s="579" t="s">
        <v>260</v>
      </c>
      <c r="E254" s="585"/>
      <c r="F254" s="585"/>
      <c r="G254" s="585"/>
      <c r="H254" s="585"/>
      <c r="I254" s="669">
        <v>0.7</v>
      </c>
      <c r="J254" s="669">
        <v>0.7</v>
      </c>
      <c r="K254" s="612">
        <v>336</v>
      </c>
      <c r="L254" s="668">
        <v>672</v>
      </c>
      <c r="M254" s="612">
        <f t="shared" si="16"/>
        <v>3</v>
      </c>
      <c r="N254" s="612">
        <v>249</v>
      </c>
      <c r="O254" s="668">
        <f t="shared" si="13"/>
        <v>423</v>
      </c>
      <c r="P254" s="612">
        <f t="shared" si="14"/>
        <v>87</v>
      </c>
      <c r="Q254" s="685">
        <f t="shared" si="15"/>
        <v>1.25892857142857</v>
      </c>
      <c r="R254" s="686">
        <v>28</v>
      </c>
      <c r="S254" s="682">
        <v>8</v>
      </c>
      <c r="T254" s="687" t="s">
        <v>614</v>
      </c>
      <c r="U254" s="627" t="s">
        <v>91</v>
      </c>
      <c r="V254" s="684" t="str">
        <f>HYPERLINK("[牧场甜心.xlsx]产品!B244",产品!$C$244)</f>
        <v>高级王国之油</v>
      </c>
      <c r="W254" s="684" t="str">
        <f>HYPERLINK("[牧场甜心.xlsx]产品!B254",产品!$C$254)</f>
        <v>高级马油</v>
      </c>
      <c r="X254" s="684" t="str">
        <f>HYPERLINK("[牧场甜心.xlsx]产品!B255",产品!$C$255)</f>
        <v>盛开在霍尔特的花</v>
      </c>
      <c r="Y254" s="695" t="s">
        <v>705</v>
      </c>
    </row>
    <row r="255" s="140" customFormat="1" spans="1:25">
      <c r="A255" s="653" t="s">
        <v>658</v>
      </c>
      <c r="B255" s="654" t="str">
        <f>HYPERLINK("[牧场甜心.xlsx]产品!B145",产品!$C$145)</f>
        <v>伊什沃尔德甜奶</v>
      </c>
      <c r="C255" s="654" t="s">
        <v>925</v>
      </c>
      <c r="D255" s="655" t="s">
        <v>253</v>
      </c>
      <c r="E255" s="580"/>
      <c r="F255" s="580"/>
      <c r="G255" s="580"/>
      <c r="H255" s="580" t="s">
        <v>14</v>
      </c>
      <c r="I255" s="669">
        <v>0.5</v>
      </c>
      <c r="J255" s="669">
        <v>0.7</v>
      </c>
      <c r="K255" s="612">
        <v>194</v>
      </c>
      <c r="L255" s="668">
        <v>388</v>
      </c>
      <c r="M255" s="612">
        <f t="shared" si="16"/>
        <v>3</v>
      </c>
      <c r="N255" s="612">
        <v>82</v>
      </c>
      <c r="O255" s="668">
        <f t="shared" si="13"/>
        <v>306</v>
      </c>
      <c r="P255" s="612">
        <f t="shared" si="14"/>
        <v>112</v>
      </c>
      <c r="Q255" s="688">
        <f t="shared" si="15"/>
        <v>1.57731958762887</v>
      </c>
      <c r="R255" s="689">
        <v>14</v>
      </c>
      <c r="S255" s="682">
        <v>8</v>
      </c>
      <c r="T255" s="690" t="s">
        <v>614</v>
      </c>
      <c r="U255" s="627" t="s">
        <v>109</v>
      </c>
      <c r="V255" s="684" t="str">
        <f>HYPERLINK("[牧场甜心.xlsx]产品!B44",产品!$C$44)</f>
        <v>浓厚骆驼奶</v>
      </c>
      <c r="W255" s="684" t="str">
        <f>HYPERLINK("[牧场甜心.xlsx]产品!B119",产品!$C$119)</f>
        <v>妖精之蜜</v>
      </c>
      <c r="X255" s="684" t="str">
        <f>HYPERLINK("[牧场甜心.xlsx]产品!B119",产品!$C$119)</f>
        <v>妖精之蜜</v>
      </c>
      <c r="Y255" s="696" t="s">
        <v>924</v>
      </c>
    </row>
    <row r="256" s="140" customFormat="1" spans="1:25">
      <c r="A256" s="647" t="s">
        <v>731</v>
      </c>
      <c r="B256" s="648" t="str">
        <f>HYPERLINK("[牧场甜心.xlsx]产品!B36",产品!$C$36)</f>
        <v>巧克力面包</v>
      </c>
      <c r="C256" s="649" t="s">
        <v>816</v>
      </c>
      <c r="D256" s="579" t="s">
        <v>263</v>
      </c>
      <c r="E256" s="587"/>
      <c r="F256" s="587"/>
      <c r="G256" s="587"/>
      <c r="H256" s="587"/>
      <c r="I256" s="669">
        <v>0.7</v>
      </c>
      <c r="J256" s="669">
        <v>0.7</v>
      </c>
      <c r="K256" s="612">
        <v>52</v>
      </c>
      <c r="L256" s="668">
        <v>104</v>
      </c>
      <c r="M256" s="612">
        <f t="shared" si="16"/>
        <v>3</v>
      </c>
      <c r="N256" s="612">
        <v>19</v>
      </c>
      <c r="O256" s="668">
        <f t="shared" si="13"/>
        <v>85</v>
      </c>
      <c r="P256" s="612">
        <f t="shared" si="14"/>
        <v>33</v>
      </c>
      <c r="Q256" s="680">
        <f t="shared" si="15"/>
        <v>1.63461538461538</v>
      </c>
      <c r="R256" s="681">
        <v>11</v>
      </c>
      <c r="S256" s="682">
        <v>4</v>
      </c>
      <c r="T256" s="683" t="s">
        <v>817</v>
      </c>
      <c r="U256" s="627" t="s">
        <v>109</v>
      </c>
      <c r="V256" s="684" t="str">
        <f>HYPERLINK("[牧场甜心.xlsx]产品!B16",产品!$C$16)</f>
        <v>伊什沃尔德小面包</v>
      </c>
      <c r="W256" s="684" t="str">
        <f>HYPERLINK("[牧场甜心.xlsx]产品!B112",产品!$C$112)</f>
        <v>巧克力</v>
      </c>
      <c r="X256" s="701" t="s">
        <v>287</v>
      </c>
      <c r="Y256" s="694" t="s">
        <v>818</v>
      </c>
    </row>
    <row r="257" s="140" customFormat="1" spans="1:25">
      <c r="A257" s="650" t="s">
        <v>665</v>
      </c>
      <c r="B257" s="651" t="str">
        <f>HYPERLINK("[牧场甜心.xlsx]产品!B223",产品!$C$223)</f>
        <v>木雕牛摆件</v>
      </c>
      <c r="C257" s="658" t="s">
        <v>639</v>
      </c>
      <c r="D257" s="655" t="s">
        <v>254</v>
      </c>
      <c r="E257" s="585"/>
      <c r="F257" s="585"/>
      <c r="G257" s="585" t="s">
        <v>7</v>
      </c>
      <c r="H257" s="585" t="s">
        <v>7</v>
      </c>
      <c r="I257" s="669">
        <v>0.3</v>
      </c>
      <c r="J257" s="669">
        <v>0.7</v>
      </c>
      <c r="K257" s="612">
        <v>24</v>
      </c>
      <c r="L257" s="668">
        <v>48</v>
      </c>
      <c r="M257" s="612">
        <f t="shared" si="16"/>
        <v>3</v>
      </c>
      <c r="N257" s="612">
        <v>18</v>
      </c>
      <c r="O257" s="668">
        <f t="shared" si="13"/>
        <v>30</v>
      </c>
      <c r="P257" s="612">
        <f t="shared" si="14"/>
        <v>6</v>
      </c>
      <c r="Q257" s="685">
        <f t="shared" si="15"/>
        <v>1.25</v>
      </c>
      <c r="R257" s="686">
        <v>8</v>
      </c>
      <c r="S257" s="682">
        <v>4</v>
      </c>
      <c r="T257" s="687" t="s">
        <v>614</v>
      </c>
      <c r="U257" s="579"/>
      <c r="V257" s="684" t="str">
        <f>HYPERLINK("[牧场甜心.xlsx]产品!B213",产品!$C$213)</f>
        <v>伊什沃尔德木材</v>
      </c>
      <c r="W257" s="684" t="str">
        <f>HYPERLINK("[牧场甜心.xlsx]产品!B213",产品!$C$213)</f>
        <v>伊什沃尔德木材</v>
      </c>
      <c r="X257" s="684" t="str">
        <f>HYPERLINK("[牧场甜心.xlsx]产品!B213",产品!$C$213)</f>
        <v>伊什沃尔德木材</v>
      </c>
      <c r="Y257" s="695" t="s">
        <v>638</v>
      </c>
    </row>
    <row r="258" s="140" customFormat="1" spans="1:25">
      <c r="A258" s="699" t="s">
        <v>786</v>
      </c>
      <c r="B258" s="651" t="str">
        <f>HYPERLINK("[牧场甜心.xlsx]产品!B221",产品!$C$221)</f>
        <v>魔物皮纸</v>
      </c>
      <c r="C258" s="652" t="s">
        <v>761</v>
      </c>
      <c r="D258" s="579" t="s">
        <v>255</v>
      </c>
      <c r="E258" s="585"/>
      <c r="F258" s="585"/>
      <c r="G258" s="585"/>
      <c r="H258" s="585"/>
      <c r="I258" s="669">
        <v>0.7</v>
      </c>
      <c r="J258" s="669">
        <v>0.7</v>
      </c>
      <c r="K258" s="612">
        <v>12</v>
      </c>
      <c r="L258" s="668">
        <v>24</v>
      </c>
      <c r="M258" s="612">
        <f t="shared" si="16"/>
        <v>3</v>
      </c>
      <c r="N258" s="612">
        <v>8</v>
      </c>
      <c r="O258" s="668">
        <f t="shared" si="13"/>
        <v>16</v>
      </c>
      <c r="P258" s="612">
        <f t="shared" si="14"/>
        <v>4</v>
      </c>
      <c r="Q258" s="685">
        <f t="shared" si="15"/>
        <v>1.33333333333333</v>
      </c>
      <c r="R258" s="686">
        <v>6</v>
      </c>
      <c r="S258" s="682">
        <v>2</v>
      </c>
      <c r="T258" s="687" t="s">
        <v>614</v>
      </c>
      <c r="U258" s="627"/>
      <c r="V258" s="684" t="str">
        <f>HYPERLINK("[牧场甜心.xlsx]产品!B210",产品!$C$210)</f>
        <v>果冻怪的体液</v>
      </c>
      <c r="W258" s="684" t="str">
        <f>HYPERLINK("[牧场甜心.xlsx]产品!B211",产品!$C$211)</f>
        <v>魔物的皮</v>
      </c>
      <c r="X258" s="701" t="str">
        <f>HYPERLINK("[牧场甜心.xlsx]产品!B211",产品!$C$211)</f>
        <v>魔物的皮</v>
      </c>
      <c r="Y258" s="695" t="s">
        <v>624</v>
      </c>
    </row>
    <row r="259" s="140" customFormat="1" spans="1:25">
      <c r="A259" s="699" t="s">
        <v>802</v>
      </c>
      <c r="B259" s="651" t="str">
        <f>HYPERLINK("[牧场甜心.xlsx]产品!B220",产品!$C$220)</f>
        <v>果冻怪食用明胶</v>
      </c>
      <c r="C259" s="652" t="s">
        <v>681</v>
      </c>
      <c r="D259" s="579" t="s">
        <v>255</v>
      </c>
      <c r="E259" s="585"/>
      <c r="F259" s="585"/>
      <c r="G259" s="585"/>
      <c r="H259" s="585"/>
      <c r="I259" s="669">
        <v>0.7</v>
      </c>
      <c r="J259" s="669">
        <v>0.7</v>
      </c>
      <c r="K259" s="612">
        <v>12</v>
      </c>
      <c r="L259" s="668">
        <v>24</v>
      </c>
      <c r="M259" s="612">
        <f t="shared" si="16"/>
        <v>3</v>
      </c>
      <c r="N259" s="612">
        <v>9</v>
      </c>
      <c r="O259" s="668">
        <f t="shared" ref="O259:O302" si="17">L259-N259</f>
        <v>15</v>
      </c>
      <c r="P259" s="612">
        <f t="shared" ref="P259:P302" si="18">O259-K259</f>
        <v>3</v>
      </c>
      <c r="Q259" s="685">
        <f t="shared" ref="Q259:Q284" si="19">O259/K259</f>
        <v>1.25</v>
      </c>
      <c r="R259" s="686">
        <v>6</v>
      </c>
      <c r="S259" s="682">
        <v>3</v>
      </c>
      <c r="T259" s="687" t="s">
        <v>614</v>
      </c>
      <c r="U259" s="627" t="s">
        <v>102</v>
      </c>
      <c r="V259" s="684" t="str">
        <f>HYPERLINK("[牧场甜心.xlsx]产品!B210",产品!$C$210)</f>
        <v>果冻怪的体液</v>
      </c>
      <c r="W259" s="684" t="str">
        <f>HYPERLINK("[牧场甜心.xlsx]产品!B210",产品!$C$210)</f>
        <v>果冻怪的体液</v>
      </c>
      <c r="X259" s="684" t="str">
        <f>HYPERLINK("[牧场甜心.xlsx]产品!B109",产品!$C$109)</f>
        <v>海洋王国的蜂蜜</v>
      </c>
      <c r="Y259" s="695" t="s">
        <v>424</v>
      </c>
    </row>
    <row r="260" s="140" customFormat="1" spans="1:25">
      <c r="A260" s="697" t="s">
        <v>658</v>
      </c>
      <c r="B260" s="648" t="str">
        <f>HYPERLINK("[牧场甜心.xlsx]产品!B5",产品!$C$5)</f>
        <v>农民的黑面包</v>
      </c>
      <c r="C260" s="657" t="s">
        <v>683</v>
      </c>
      <c r="D260" s="655" t="s">
        <v>252</v>
      </c>
      <c r="E260" s="587"/>
      <c r="F260" s="587"/>
      <c r="G260" s="587"/>
      <c r="H260" s="587"/>
      <c r="I260" s="669">
        <v>0.7</v>
      </c>
      <c r="J260" s="669">
        <v>0.7</v>
      </c>
      <c r="K260" s="612">
        <v>7</v>
      </c>
      <c r="L260" s="668">
        <v>14</v>
      </c>
      <c r="M260" s="612">
        <f t="shared" si="16"/>
        <v>3</v>
      </c>
      <c r="N260" s="612">
        <v>4</v>
      </c>
      <c r="O260" s="668">
        <f t="shared" si="17"/>
        <v>10</v>
      </c>
      <c r="P260" s="612">
        <f t="shared" si="18"/>
        <v>3</v>
      </c>
      <c r="Q260" s="680">
        <f t="shared" si="19"/>
        <v>1.42857142857143</v>
      </c>
      <c r="R260" s="681">
        <v>2</v>
      </c>
      <c r="S260" s="682">
        <v>2</v>
      </c>
      <c r="T260" s="683"/>
      <c r="U260" s="627"/>
      <c r="V260" s="684" t="str">
        <f>HYPERLINK("[牧场甜心.xlsx]产品!B203",产品!$C$203)</f>
        <v>伊什沃尔德面粉</v>
      </c>
      <c r="W260" s="684" t="str">
        <f>HYPERLINK("[牧场甜心.xlsx]产品!B203",产品!$C$203)</f>
        <v>伊什沃尔德面粉</v>
      </c>
      <c r="X260" s="701" t="s">
        <v>287</v>
      </c>
      <c r="Y260" s="694" t="s">
        <v>682</v>
      </c>
    </row>
    <row r="261" s="140" customFormat="1" spans="1:25">
      <c r="A261" s="699" t="s">
        <v>641</v>
      </c>
      <c r="B261" s="651" t="str">
        <f>HYPERLINK("[牧场甜心.xlsx]产品!B214",产品!$C$214)</f>
        <v>法希米亚草</v>
      </c>
      <c r="C261" s="652" t="s">
        <v>648</v>
      </c>
      <c r="D261" s="579" t="s">
        <v>255</v>
      </c>
      <c r="E261" s="585"/>
      <c r="F261" s="585"/>
      <c r="G261" s="585"/>
      <c r="H261" s="585"/>
      <c r="I261" s="669">
        <v>0.7</v>
      </c>
      <c r="J261" s="669">
        <v>0.7</v>
      </c>
      <c r="K261" s="612">
        <v>6</v>
      </c>
      <c r="L261" s="668">
        <v>12</v>
      </c>
      <c r="M261" s="612">
        <f t="shared" si="16"/>
        <v>3</v>
      </c>
      <c r="N261" s="612">
        <v>6</v>
      </c>
      <c r="O261" s="668">
        <f t="shared" si="17"/>
        <v>6</v>
      </c>
      <c r="P261" s="612">
        <f t="shared" si="18"/>
        <v>0</v>
      </c>
      <c r="Q261" s="685">
        <f t="shared" si="19"/>
        <v>1</v>
      </c>
      <c r="R261" s="686">
        <v>5</v>
      </c>
      <c r="S261" s="682">
        <v>2</v>
      </c>
      <c r="T261" s="687" t="s">
        <v>614</v>
      </c>
      <c r="U261" s="579"/>
      <c r="V261" s="684" t="str">
        <f>HYPERLINK("[牧场甜心.xlsx]产品!B205",产品!$C$205)</f>
        <v>原野的绿色香草</v>
      </c>
      <c r="W261" s="684" t="str">
        <f>HYPERLINK("[牧场甜心.xlsx]产品!B205",产品!$C$205)</f>
        <v>原野的绿色香草</v>
      </c>
      <c r="X261" s="684" t="str">
        <f>HYPERLINK("[牧场甜心.xlsx]产品!B205",产品!$C$205)</f>
        <v>原野的绿色香草</v>
      </c>
      <c r="Y261" s="695" t="s">
        <v>655</v>
      </c>
    </row>
    <row r="262" s="140" customFormat="1" spans="1:25">
      <c r="A262" s="699" t="s">
        <v>661</v>
      </c>
      <c r="B262" s="651" t="str">
        <f>HYPERLINK("[牧场甜心.xlsx]产品!B209",产品!$C$209)</f>
        <v>山中的王国菌菇</v>
      </c>
      <c r="C262" s="652" t="s">
        <v>662</v>
      </c>
      <c r="D262" s="655" t="s">
        <v>252</v>
      </c>
      <c r="E262" s="585"/>
      <c r="F262" s="585"/>
      <c r="G262" s="585" t="s">
        <v>14</v>
      </c>
      <c r="H262" s="585"/>
      <c r="I262" s="669">
        <v>0.5</v>
      </c>
      <c r="J262" s="669">
        <v>0.7</v>
      </c>
      <c r="K262" s="612">
        <v>2</v>
      </c>
      <c r="L262" s="668">
        <v>4</v>
      </c>
      <c r="M262" s="612">
        <f t="shared" si="16"/>
        <v>3</v>
      </c>
      <c r="N262" s="612">
        <v>7</v>
      </c>
      <c r="O262" s="668">
        <f t="shared" si="17"/>
        <v>-3</v>
      </c>
      <c r="P262" s="612">
        <f t="shared" si="18"/>
        <v>-5</v>
      </c>
      <c r="Q262" s="685">
        <f t="shared" si="19"/>
        <v>-1.5</v>
      </c>
      <c r="R262" s="686">
        <v>2</v>
      </c>
      <c r="S262" s="682">
        <v>1</v>
      </c>
      <c r="T262" s="687" t="s">
        <v>614</v>
      </c>
      <c r="U262" s="579" t="s">
        <v>91</v>
      </c>
      <c r="V262" s="684" t="str">
        <f>HYPERLINK("[牧场甜心.xlsx]产品!B11",产品!$C$11)</f>
        <v>探索者的烤菌菇</v>
      </c>
      <c r="W262" s="684" t="s">
        <v>287</v>
      </c>
      <c r="X262" s="701" t="s">
        <v>287</v>
      </c>
      <c r="Y262" s="695" t="s">
        <v>664</v>
      </c>
    </row>
    <row r="263" s="140" customFormat="1" spans="1:25">
      <c r="A263" s="698" t="s">
        <v>718</v>
      </c>
      <c r="B263" s="654" t="str">
        <f>HYPERLINK("[牧场甜心.xlsx]产品!B115",产品!$C$115)</f>
        <v>榕果</v>
      </c>
      <c r="C263" s="654" t="s">
        <v>749</v>
      </c>
      <c r="D263" s="579" t="s">
        <v>255</v>
      </c>
      <c r="E263" s="580"/>
      <c r="F263" s="580"/>
      <c r="G263" s="580"/>
      <c r="H263" s="580" t="s">
        <v>14</v>
      </c>
      <c r="I263" s="669">
        <v>0.5</v>
      </c>
      <c r="J263" s="669">
        <v>0.7</v>
      </c>
      <c r="K263" s="612">
        <v>8</v>
      </c>
      <c r="L263" s="668">
        <v>16</v>
      </c>
      <c r="M263" s="612">
        <f t="shared" si="16"/>
        <v>3</v>
      </c>
      <c r="N263" s="612">
        <v>86</v>
      </c>
      <c r="O263" s="668">
        <f t="shared" si="17"/>
        <v>-70</v>
      </c>
      <c r="P263" s="612">
        <f t="shared" si="18"/>
        <v>-78</v>
      </c>
      <c r="Q263" s="688">
        <f t="shared" si="19"/>
        <v>-8.75</v>
      </c>
      <c r="R263" s="689">
        <v>2</v>
      </c>
      <c r="S263" s="682">
        <v>2</v>
      </c>
      <c r="T263" s="690" t="s">
        <v>614</v>
      </c>
      <c r="U263" s="627" t="s">
        <v>91</v>
      </c>
      <c r="V263" s="684" t="str">
        <f>HYPERLINK("[牧场甜心.xlsx]产品!B144",产品!$C$144)</f>
        <v>维他命果实</v>
      </c>
      <c r="W263" s="684" t="s">
        <v>287</v>
      </c>
      <c r="X263" s="684" t="s">
        <v>287</v>
      </c>
      <c r="Y263" s="696" t="s">
        <v>318</v>
      </c>
    </row>
    <row r="264" s="140" customFormat="1" spans="1:25">
      <c r="A264" s="650" t="s">
        <v>620</v>
      </c>
      <c r="B264" s="651" t="str">
        <f>HYPERLINK("[牧场甜心.xlsx]产品!B244",产品!$C$244)</f>
        <v>高级王国之油</v>
      </c>
      <c r="C264" s="652" t="s">
        <v>475</v>
      </c>
      <c r="D264" s="655" t="s">
        <v>253</v>
      </c>
      <c r="E264" s="585"/>
      <c r="F264" s="585"/>
      <c r="G264" s="585"/>
      <c r="H264" s="585"/>
      <c r="I264" s="669">
        <v>0.7</v>
      </c>
      <c r="J264" s="669">
        <v>0.7</v>
      </c>
      <c r="K264" s="612">
        <v>28</v>
      </c>
      <c r="L264" s="668">
        <v>56</v>
      </c>
      <c r="M264" s="612">
        <f t="shared" si="16"/>
        <v>3</v>
      </c>
      <c r="N264" s="612">
        <v>156</v>
      </c>
      <c r="O264" s="668">
        <f t="shared" si="17"/>
        <v>-100</v>
      </c>
      <c r="P264" s="612">
        <f t="shared" si="18"/>
        <v>-128</v>
      </c>
      <c r="Q264" s="685">
        <f t="shared" si="19"/>
        <v>-3.57142857142857</v>
      </c>
      <c r="R264" s="686">
        <v>22</v>
      </c>
      <c r="S264" s="682">
        <v>6</v>
      </c>
      <c r="T264" s="687" t="s">
        <v>614</v>
      </c>
      <c r="U264" s="579"/>
      <c r="V264" s="684" t="str">
        <f>HYPERLINK("[牧场甜心.xlsx]产品!B254",产品!$C$254)</f>
        <v>高级马油</v>
      </c>
      <c r="W264" s="684" t="str">
        <f>HYPERLINK("[牧场甜心.xlsx]产品!B254",产品!$C$254)</f>
        <v>高级马油</v>
      </c>
      <c r="X264" s="701" t="s">
        <v>287</v>
      </c>
      <c r="Y264" s="695" t="s">
        <v>670</v>
      </c>
    </row>
    <row r="265" s="140" customFormat="1" spans="1:25">
      <c r="A265" s="650" t="s">
        <v>634</v>
      </c>
      <c r="B265" s="651" t="str">
        <f>HYPERLINK("[牧场甜心.xlsx]产品!B253",产品!$C$253)</f>
        <v>王国特级面粉</v>
      </c>
      <c r="C265" s="707" t="s">
        <v>829</v>
      </c>
      <c r="D265" s="579" t="s">
        <v>260</v>
      </c>
      <c r="E265" s="585"/>
      <c r="F265" s="585"/>
      <c r="G265" s="585"/>
      <c r="H265" s="585"/>
      <c r="I265" s="669">
        <v>0.7</v>
      </c>
      <c r="J265" s="669">
        <v>0.7</v>
      </c>
      <c r="K265" s="612">
        <v>206</v>
      </c>
      <c r="L265" s="668">
        <v>412</v>
      </c>
      <c r="M265" s="612">
        <f t="shared" si="16"/>
        <v>3</v>
      </c>
      <c r="N265" s="612">
        <v>619</v>
      </c>
      <c r="O265" s="668">
        <f t="shared" si="17"/>
        <v>-207</v>
      </c>
      <c r="P265" s="612">
        <f t="shared" si="18"/>
        <v>-413</v>
      </c>
      <c r="Q265" s="685">
        <f t="shared" si="19"/>
        <v>-1.00485436893204</v>
      </c>
      <c r="R265" s="686">
        <v>37</v>
      </c>
      <c r="S265" s="682">
        <v>7</v>
      </c>
      <c r="T265" s="687" t="s">
        <v>614</v>
      </c>
      <c r="U265" s="579"/>
      <c r="V265" s="684" t="str">
        <f>HYPERLINK("[牧场甜心.xlsx]产品!B55",产品!$C$55)</f>
        <v>伊什沃尔德瑞士卷</v>
      </c>
      <c r="W265" s="684" t="s">
        <v>287</v>
      </c>
      <c r="X265" s="684" t="s">
        <v>287</v>
      </c>
      <c r="Y265" s="695" t="s">
        <v>831</v>
      </c>
    </row>
    <row r="266" s="140" customFormat="1" spans="1:25">
      <c r="A266" s="650" t="s">
        <v>665</v>
      </c>
      <c r="B266" s="651" t="str">
        <f>HYPERLINK("[牧场甜心.xlsx]产品!B243",产品!$C$243)</f>
        <v>爱娜温花</v>
      </c>
      <c r="C266" s="707" t="s">
        <v>705</v>
      </c>
      <c r="D266" s="655" t="s">
        <v>253</v>
      </c>
      <c r="E266" s="585" t="s">
        <v>14</v>
      </c>
      <c r="F266" s="585"/>
      <c r="G266" s="585"/>
      <c r="H266" s="585"/>
      <c r="I266" s="669">
        <v>0.5</v>
      </c>
      <c r="J266" s="669">
        <v>0.7</v>
      </c>
      <c r="K266" s="612">
        <v>64</v>
      </c>
      <c r="L266" s="668">
        <v>128</v>
      </c>
      <c r="M266" s="612">
        <f t="shared" si="16"/>
        <v>3</v>
      </c>
      <c r="N266" s="612">
        <v>611</v>
      </c>
      <c r="O266" s="668">
        <f t="shared" si="17"/>
        <v>-483</v>
      </c>
      <c r="P266" s="612">
        <f t="shared" si="18"/>
        <v>-547</v>
      </c>
      <c r="Q266" s="685">
        <f t="shared" si="19"/>
        <v>-7.546875</v>
      </c>
      <c r="R266" s="686">
        <v>24</v>
      </c>
      <c r="S266" s="682">
        <v>5</v>
      </c>
      <c r="T266" s="687" t="s">
        <v>614</v>
      </c>
      <c r="U266" s="579" t="s">
        <v>102</v>
      </c>
      <c r="V266" s="684" t="str">
        <f>HYPERLINK("[牧场甜心.xlsx]产品!B256",产品!$C$256)</f>
        <v>高级植物油</v>
      </c>
      <c r="W266" s="684" t="str">
        <f>HYPERLINK("[牧场甜心.xlsx]产品!B261",产品!$C$261)</f>
        <v>爱娜温花头饰</v>
      </c>
      <c r="X266" s="684" t="s">
        <v>287</v>
      </c>
      <c r="Y266" s="695" t="s">
        <v>708</v>
      </c>
    </row>
    <row r="267" s="140" customFormat="1" spans="1:25">
      <c r="A267" s="647" t="s">
        <v>620</v>
      </c>
      <c r="B267" s="648" t="str">
        <f>HYPERLINK("[牧场甜心.xlsx]产品!B44",产品!$C$44)</f>
        <v>浓厚骆驼奶</v>
      </c>
      <c r="C267" s="657" t="s">
        <v>590</v>
      </c>
      <c r="D267" s="655" t="s">
        <v>253</v>
      </c>
      <c r="E267" s="587"/>
      <c r="F267" s="587"/>
      <c r="G267" s="587" t="s">
        <v>14</v>
      </c>
      <c r="H267" s="587"/>
      <c r="I267" s="669">
        <v>0.5</v>
      </c>
      <c r="J267" s="669">
        <v>0.7</v>
      </c>
      <c r="K267" s="612">
        <v>70</v>
      </c>
      <c r="L267" s="668">
        <v>140</v>
      </c>
      <c r="M267" s="612">
        <f t="shared" si="16"/>
        <v>3</v>
      </c>
      <c r="N267" s="612">
        <v>658</v>
      </c>
      <c r="O267" s="668">
        <f t="shared" si="17"/>
        <v>-518</v>
      </c>
      <c r="P267" s="612">
        <f t="shared" si="18"/>
        <v>-588</v>
      </c>
      <c r="Q267" s="680">
        <f t="shared" si="19"/>
        <v>-7.4</v>
      </c>
      <c r="R267" s="681">
        <v>23</v>
      </c>
      <c r="S267" s="682">
        <v>7</v>
      </c>
      <c r="T267" s="683" t="s">
        <v>642</v>
      </c>
      <c r="U267" s="579"/>
      <c r="V267" s="684" t="str">
        <f>HYPERLINK("[牧场甜心.xlsx]产品!B64",产品!$C$64)</f>
        <v>极品骆驼奶</v>
      </c>
      <c r="W267" s="684" t="str">
        <f>HYPERLINK("[牧场甜心.xlsx]产品!B58",产品!$C$58)</f>
        <v>浓厚骆驼芝士</v>
      </c>
      <c r="X267" s="701" t="s">
        <v>287</v>
      </c>
      <c r="Y267" s="694" t="s">
        <v>747</v>
      </c>
    </row>
    <row r="268" s="140" customFormat="1" spans="1:25">
      <c r="A268" s="650" t="s">
        <v>661</v>
      </c>
      <c r="B268" s="651" t="str">
        <f>HYPERLINK("[牧场甜心.xlsx]产品!B289",产品!$C$289)</f>
        <v>长生药</v>
      </c>
      <c r="C268" s="652" t="s">
        <v>796</v>
      </c>
      <c r="D268" s="655" t="s">
        <v>282</v>
      </c>
      <c r="E268" s="585"/>
      <c r="F268" s="585" t="s">
        <v>14</v>
      </c>
      <c r="G268" s="585"/>
      <c r="H268" s="585" t="s">
        <v>14</v>
      </c>
      <c r="I268" s="669">
        <v>0.5</v>
      </c>
      <c r="J268" s="669">
        <v>0.7</v>
      </c>
      <c r="K268" s="612">
        <v>2140</v>
      </c>
      <c r="L268" s="668">
        <v>4280</v>
      </c>
      <c r="M268" s="612">
        <f t="shared" si="16"/>
        <v>3</v>
      </c>
      <c r="N268" s="612">
        <v>5095</v>
      </c>
      <c r="O268" s="668">
        <f t="shared" si="17"/>
        <v>-815</v>
      </c>
      <c r="P268" s="612">
        <f t="shared" si="18"/>
        <v>-2955</v>
      </c>
      <c r="Q268" s="685">
        <f t="shared" si="19"/>
        <v>-0.380841121495327</v>
      </c>
      <c r="R268" s="686">
        <v>300</v>
      </c>
      <c r="S268" s="682">
        <v>20</v>
      </c>
      <c r="T268" s="687" t="s">
        <v>642</v>
      </c>
      <c r="U268" s="627" t="s">
        <v>94</v>
      </c>
      <c r="V268" s="684" t="str">
        <f>HYPERLINK("[牧场甜心.xlsx]产品!B289",产品!$C$289)</f>
        <v>长生药</v>
      </c>
      <c r="W268" s="684" t="str">
        <f>HYPERLINK("[牧场甜心.xlsx]产品!B289",产品!$C$289)</f>
        <v>长生药</v>
      </c>
      <c r="X268" s="684" t="str">
        <f>HYPERLINK("[牧场甜心.xlsx]产品!B173",产品!$C$173)</f>
        <v>神木的朝露</v>
      </c>
      <c r="Y268" s="695" t="s">
        <v>796</v>
      </c>
    </row>
    <row r="269" s="140" customFormat="1" spans="1:25">
      <c r="A269" s="650" t="s">
        <v>674</v>
      </c>
      <c r="B269" s="651" t="str">
        <f>HYPERLINK("[牧场甜心.xlsx]产品!B248",产品!$C$248)</f>
        <v>称霸海洋的中型鱼</v>
      </c>
      <c r="C269" s="652" t="s">
        <v>714</v>
      </c>
      <c r="D269" s="655" t="s">
        <v>253</v>
      </c>
      <c r="E269" s="585"/>
      <c r="F269" s="585"/>
      <c r="G269" s="585"/>
      <c r="H269" s="585"/>
      <c r="I269" s="669">
        <v>0.7</v>
      </c>
      <c r="J269" s="669">
        <v>0.7</v>
      </c>
      <c r="K269" s="612">
        <v>87</v>
      </c>
      <c r="L269" s="668">
        <v>174</v>
      </c>
      <c r="M269" s="612">
        <f t="shared" si="16"/>
        <v>3</v>
      </c>
      <c r="N269" s="612">
        <v>1233</v>
      </c>
      <c r="O269" s="668">
        <f t="shared" si="17"/>
        <v>-1059</v>
      </c>
      <c r="P269" s="612">
        <f t="shared" si="18"/>
        <v>-1146</v>
      </c>
      <c r="Q269" s="685">
        <f t="shared" si="19"/>
        <v>-12.1724137931034</v>
      </c>
      <c r="R269" s="686">
        <v>30</v>
      </c>
      <c r="S269" s="682">
        <v>8</v>
      </c>
      <c r="T269" s="687" t="s">
        <v>642</v>
      </c>
      <c r="U269" s="627" t="s">
        <v>87</v>
      </c>
      <c r="V269" s="684" t="str">
        <f>HYPERLINK("[牧场甜心.xlsx]产品!B60",产品!$C$60)</f>
        <v>王国烤鱼</v>
      </c>
      <c r="W269" s="684" t="s">
        <v>287</v>
      </c>
      <c r="X269" s="684" t="s">
        <v>287</v>
      </c>
      <c r="Y269" s="695" t="s">
        <v>267</v>
      </c>
    </row>
    <row r="270" s="140" customFormat="1" spans="1:25">
      <c r="A270" s="647" t="s">
        <v>641</v>
      </c>
      <c r="B270" s="648" t="str">
        <f>HYPERLINK("[牧场甜心.xlsx]产品!B74",产品!$C$74)</f>
        <v>美与健康的水果面包</v>
      </c>
      <c r="C270" s="649" t="s">
        <v>953</v>
      </c>
      <c r="D270" s="579" t="s">
        <v>278</v>
      </c>
      <c r="E270" s="587"/>
      <c r="F270" s="587"/>
      <c r="G270" s="587"/>
      <c r="H270" s="587"/>
      <c r="I270" s="669">
        <v>0.65</v>
      </c>
      <c r="J270" s="669">
        <v>0.65</v>
      </c>
      <c r="K270" s="612">
        <v>1836</v>
      </c>
      <c r="L270" s="668">
        <v>3672</v>
      </c>
      <c r="M270" s="612">
        <f t="shared" si="16"/>
        <v>3</v>
      </c>
      <c r="N270" s="612">
        <v>999</v>
      </c>
      <c r="O270" s="668">
        <f t="shared" si="17"/>
        <v>2673</v>
      </c>
      <c r="P270" s="612">
        <f t="shared" si="18"/>
        <v>837</v>
      </c>
      <c r="Q270" s="680">
        <f t="shared" si="19"/>
        <v>1.45588235294118</v>
      </c>
      <c r="R270" s="681">
        <v>110</v>
      </c>
      <c r="S270" s="682">
        <v>15</v>
      </c>
      <c r="T270" s="683" t="s">
        <v>642</v>
      </c>
      <c r="U270" s="627" t="s">
        <v>91</v>
      </c>
      <c r="V270" s="684" t="str">
        <f>HYPERLINK("[牧场甜心.xlsx]产品!B56",产品!$C$56)</f>
        <v>王国白吐司</v>
      </c>
      <c r="W270" s="684" t="str">
        <f>HYPERLINK("[牧场甜心.xlsx]产品!B153",产品!$C$153)</f>
        <v>王国蜜瓜</v>
      </c>
      <c r="X270" s="684" t="str">
        <f>HYPERLINK("[牧场甜心.xlsx]产品!B144",产品!$C$144)</f>
        <v>维他命果实</v>
      </c>
      <c r="Y270" s="694" t="s">
        <v>867</v>
      </c>
    </row>
    <row r="271" s="140" customFormat="1" spans="1:25">
      <c r="A271" s="647" t="s">
        <v>768</v>
      </c>
      <c r="B271" s="648" t="str">
        <f>HYPERLINK("[牧场甜心.xlsx]产品!B78",产品!$C$78)</f>
        <v>极品骆驼芝士</v>
      </c>
      <c r="C271" s="649" t="s">
        <v>777</v>
      </c>
      <c r="D271" s="579" t="s">
        <v>278</v>
      </c>
      <c r="E271" s="587"/>
      <c r="F271" s="587"/>
      <c r="G271" s="587" t="s">
        <v>14</v>
      </c>
      <c r="H271" s="587"/>
      <c r="I271" s="669">
        <v>0.45</v>
      </c>
      <c r="J271" s="669">
        <v>0.65</v>
      </c>
      <c r="K271" s="612">
        <v>1483</v>
      </c>
      <c r="L271" s="668">
        <v>2966</v>
      </c>
      <c r="M271" s="612">
        <f t="shared" si="16"/>
        <v>3</v>
      </c>
      <c r="N271" s="612">
        <v>792</v>
      </c>
      <c r="O271" s="668">
        <f t="shared" si="17"/>
        <v>2174</v>
      </c>
      <c r="P271" s="612">
        <f t="shared" si="18"/>
        <v>691</v>
      </c>
      <c r="Q271" s="680">
        <f t="shared" si="19"/>
        <v>1.46594740391099</v>
      </c>
      <c r="R271" s="681">
        <v>106</v>
      </c>
      <c r="S271" s="682">
        <v>17</v>
      </c>
      <c r="T271" s="683" t="s">
        <v>817</v>
      </c>
      <c r="U271" s="627" t="s">
        <v>115</v>
      </c>
      <c r="V271" s="684" t="str">
        <f>HYPERLINK("[牧场甜心.xlsx]产品!B64",产品!$C$64)</f>
        <v>极品骆驼奶</v>
      </c>
      <c r="W271" s="684" t="str">
        <f>HYPERLINK("[牧场甜心.xlsx]产品!B64",产品!$C$64)</f>
        <v>极品骆驼奶</v>
      </c>
      <c r="X271" s="684" t="str">
        <f>HYPERLINK("[牧场甜心.xlsx]产品!B64",产品!$C$64)</f>
        <v>极品骆驼奶</v>
      </c>
      <c r="Y271" s="694" t="s">
        <v>593</v>
      </c>
    </row>
    <row r="272" s="140" customFormat="1" spans="1:25">
      <c r="A272" s="647" t="s">
        <v>620</v>
      </c>
      <c r="B272" s="648" t="str">
        <f>HYPERLINK("[牧场甜心.xlsx]产品!B64",产品!$C$64)</f>
        <v>极品骆驼奶</v>
      </c>
      <c r="C272" s="649" t="s">
        <v>593</v>
      </c>
      <c r="D272" s="655" t="s">
        <v>274</v>
      </c>
      <c r="E272" s="587"/>
      <c r="F272" s="587"/>
      <c r="G272" s="587" t="s">
        <v>14</v>
      </c>
      <c r="H272" s="587"/>
      <c r="I272" s="669">
        <v>0.45</v>
      </c>
      <c r="J272" s="669">
        <v>0.65</v>
      </c>
      <c r="K272" s="612">
        <v>264</v>
      </c>
      <c r="L272" s="668">
        <v>528</v>
      </c>
      <c r="M272" s="612">
        <f t="shared" si="16"/>
        <v>3</v>
      </c>
      <c r="N272" s="612">
        <v>210</v>
      </c>
      <c r="O272" s="668">
        <f t="shared" si="17"/>
        <v>318</v>
      </c>
      <c r="P272" s="612">
        <f t="shared" si="18"/>
        <v>54</v>
      </c>
      <c r="Q272" s="680">
        <f t="shared" si="19"/>
        <v>1.20454545454545</v>
      </c>
      <c r="R272" s="681">
        <v>45</v>
      </c>
      <c r="S272" s="682">
        <v>14</v>
      </c>
      <c r="T272" s="683" t="s">
        <v>642</v>
      </c>
      <c r="U272" s="579"/>
      <c r="V272" s="684" t="str">
        <f>HYPERLINK("[牧场甜心.xlsx]产品!B44",产品!$C$44)</f>
        <v>浓厚骆驼奶</v>
      </c>
      <c r="W272" s="684" t="str">
        <f>HYPERLINK("[牧场甜心.xlsx]产品!B44",产品!$C$44)</f>
        <v>浓厚骆驼奶</v>
      </c>
      <c r="X272" s="684" t="str">
        <f>HYPERLINK("[牧场甜心.xlsx]产品!B44",产品!$C$44)</f>
        <v>浓厚骆驼奶</v>
      </c>
      <c r="Y272" s="694" t="s">
        <v>776</v>
      </c>
    </row>
    <row r="273" s="140" customFormat="1" spans="1:25">
      <c r="A273" s="653" t="s">
        <v>697</v>
      </c>
      <c r="B273" s="654" t="str">
        <f>HYPERLINK("[牧场甜心.xlsx]产品!B179",产品!$C$179)</f>
        <v>女神之蜜</v>
      </c>
      <c r="C273" s="649" t="s">
        <v>912</v>
      </c>
      <c r="D273" s="579" t="s">
        <v>278</v>
      </c>
      <c r="E273" s="580"/>
      <c r="F273" s="580"/>
      <c r="G273" s="580"/>
      <c r="H273" s="580"/>
      <c r="I273" s="669">
        <v>0.65</v>
      </c>
      <c r="J273" s="669">
        <v>0.65</v>
      </c>
      <c r="K273" s="612">
        <v>763</v>
      </c>
      <c r="L273" s="668">
        <v>1526</v>
      </c>
      <c r="M273" s="612">
        <f t="shared" si="16"/>
        <v>3</v>
      </c>
      <c r="N273" s="612">
        <v>3138</v>
      </c>
      <c r="O273" s="668">
        <f t="shared" si="17"/>
        <v>-1612</v>
      </c>
      <c r="P273" s="612">
        <f t="shared" si="18"/>
        <v>-2375</v>
      </c>
      <c r="Q273" s="688">
        <f t="shared" si="19"/>
        <v>-2.1127129750983</v>
      </c>
      <c r="R273" s="689">
        <v>85</v>
      </c>
      <c r="S273" s="682">
        <v>18</v>
      </c>
      <c r="T273" s="690" t="s">
        <v>614</v>
      </c>
      <c r="U273" s="579" t="s">
        <v>94</v>
      </c>
      <c r="V273" s="684" t="str">
        <f>HYPERLINK("[牧场甜心.xlsx]产品!B159",产品!$C$159)</f>
        <v>天使之蜜</v>
      </c>
      <c r="W273" s="684" t="str">
        <f>HYPERLINK("[牧场甜心.xlsx]产品!B173",产品!$C$173)</f>
        <v>神木的朝露</v>
      </c>
      <c r="X273" s="684" t="str">
        <f>HYPERLINK("[牧场甜心.xlsx]产品!B289",产品!$C$289)</f>
        <v>长生药</v>
      </c>
      <c r="Y273" s="696" t="s">
        <v>913</v>
      </c>
    </row>
    <row r="274" s="140" customFormat="1" spans="1:25">
      <c r="A274" s="650" t="s">
        <v>731</v>
      </c>
      <c r="B274" s="651" t="str">
        <f>HYPERLINK("[牧场甜心.xlsx]产品!B276",产品!$C$276)</f>
        <v>高价的木雕牛摆件</v>
      </c>
      <c r="C274" s="649" t="s">
        <v>732</v>
      </c>
      <c r="D274" s="579" t="s">
        <v>278</v>
      </c>
      <c r="E274" s="585"/>
      <c r="F274" s="585"/>
      <c r="G274" s="585" t="s">
        <v>7</v>
      </c>
      <c r="H274" s="585" t="s">
        <v>7</v>
      </c>
      <c r="I274" s="669">
        <v>0.2</v>
      </c>
      <c r="J274" s="669">
        <v>0.6</v>
      </c>
      <c r="K274" s="612">
        <v>1050</v>
      </c>
      <c r="L274" s="668">
        <v>2100</v>
      </c>
      <c r="M274" s="612">
        <f t="shared" si="16"/>
        <v>3</v>
      </c>
      <c r="N274" s="612">
        <v>849</v>
      </c>
      <c r="O274" s="668">
        <f t="shared" si="17"/>
        <v>1251</v>
      </c>
      <c r="P274" s="612">
        <f t="shared" si="18"/>
        <v>201</v>
      </c>
      <c r="Q274" s="685">
        <f t="shared" si="19"/>
        <v>1.19142857142857</v>
      </c>
      <c r="R274" s="686">
        <v>162</v>
      </c>
      <c r="S274" s="682">
        <v>20</v>
      </c>
      <c r="T274" s="687" t="s">
        <v>614</v>
      </c>
      <c r="U274" s="627"/>
      <c r="V274" s="684" t="str">
        <f>HYPERLINK("[牧场甜心.xlsx]产品!B263",产品!$C$263)</f>
        <v>阿尔弗雷德树木</v>
      </c>
      <c r="W274" s="684" t="str">
        <f>HYPERLINK("[牧场甜心.xlsx]产品!B263",产品!$C$263)</f>
        <v>阿尔弗雷德树木</v>
      </c>
      <c r="X274" s="684" t="str">
        <f>HYPERLINK("[牧场甜心.xlsx]产品!B263",产品!$C$263)</f>
        <v>阿尔弗雷德树木</v>
      </c>
      <c r="Y274" s="695" t="s">
        <v>639</v>
      </c>
    </row>
    <row r="275" s="140" customFormat="1" spans="1:25">
      <c r="A275" s="653" t="s">
        <v>645</v>
      </c>
      <c r="B275" s="654" t="str">
        <f>HYPERLINK("[牧场甜心.xlsx]产品!B166",产品!$C$166)</f>
        <v>南蛮蜂蜜蛋糕</v>
      </c>
      <c r="C275" s="649" t="s">
        <v>801</v>
      </c>
      <c r="D275" s="655" t="s">
        <v>274</v>
      </c>
      <c r="E275" s="580"/>
      <c r="F275" s="580"/>
      <c r="G275" s="580"/>
      <c r="H275" s="580"/>
      <c r="I275" s="669">
        <v>0.6</v>
      </c>
      <c r="J275" s="669">
        <v>0.6</v>
      </c>
      <c r="K275" s="612">
        <v>825</v>
      </c>
      <c r="L275" s="668">
        <v>1650</v>
      </c>
      <c r="M275" s="612">
        <f t="shared" si="16"/>
        <v>3</v>
      </c>
      <c r="N275" s="612">
        <v>653</v>
      </c>
      <c r="O275" s="668">
        <f t="shared" si="17"/>
        <v>997</v>
      </c>
      <c r="P275" s="612">
        <f t="shared" si="18"/>
        <v>172</v>
      </c>
      <c r="Q275" s="688">
        <f t="shared" si="19"/>
        <v>1.20848484848485</v>
      </c>
      <c r="R275" s="689">
        <v>33</v>
      </c>
      <c r="S275" s="682">
        <v>12</v>
      </c>
      <c r="T275" s="690" t="s">
        <v>614</v>
      </c>
      <c r="U275" s="627" t="s">
        <v>109</v>
      </c>
      <c r="V275" s="684" t="str">
        <f>HYPERLINK("[牧场甜心.xlsx]产品!B253",产品!$C$253)</f>
        <v>王国特级面粉</v>
      </c>
      <c r="W275" s="684" t="str">
        <f>HYPERLINK("[牧场甜心.xlsx]产品!B64",产品!$C$64)</f>
        <v>极品骆驼奶</v>
      </c>
      <c r="X275" s="684" t="str">
        <f>HYPERLINK("[牧场甜心.xlsx]产品!B159",产品!$C$159)</f>
        <v>天使之蜜</v>
      </c>
      <c r="Y275" s="696" t="s">
        <v>799</v>
      </c>
    </row>
    <row r="276" s="140" customFormat="1" spans="1:25">
      <c r="A276" s="653" t="s">
        <v>645</v>
      </c>
      <c r="B276" s="654" t="str">
        <f>HYPERLINK("[牧场甜心.xlsx]产品!B146",产品!$C$146)</f>
        <v>山羊香草曲奇</v>
      </c>
      <c r="C276" s="654" t="s">
        <v>874</v>
      </c>
      <c r="D276" s="655" t="s">
        <v>253</v>
      </c>
      <c r="E276" s="580" t="s">
        <v>14</v>
      </c>
      <c r="F276" s="580"/>
      <c r="G276" s="580"/>
      <c r="H276" s="580"/>
      <c r="I276" s="669">
        <v>0.4</v>
      </c>
      <c r="J276" s="669">
        <v>0.6</v>
      </c>
      <c r="K276" s="612">
        <v>200</v>
      </c>
      <c r="L276" s="668">
        <v>400</v>
      </c>
      <c r="M276" s="612">
        <f t="shared" si="16"/>
        <v>3</v>
      </c>
      <c r="N276" s="612">
        <v>140</v>
      </c>
      <c r="O276" s="668">
        <f t="shared" si="17"/>
        <v>260</v>
      </c>
      <c r="P276" s="612">
        <f t="shared" si="18"/>
        <v>60</v>
      </c>
      <c r="Q276" s="688">
        <f t="shared" si="19"/>
        <v>1.3</v>
      </c>
      <c r="R276" s="689">
        <v>17</v>
      </c>
      <c r="S276" s="682">
        <v>7</v>
      </c>
      <c r="T276" s="690" t="s">
        <v>614</v>
      </c>
      <c r="U276" s="627" t="s">
        <v>91</v>
      </c>
      <c r="V276" s="684" t="str">
        <f>HYPERLINK("[牧场甜心.xlsx]产品!B43",产品!$C$43)</f>
        <v>大自然的山羊奶</v>
      </c>
      <c r="W276" s="684" t="str">
        <f>HYPERLINK("[牧场甜心.xlsx]产品!B243",产品!$C$243)</f>
        <v>爱娜温花</v>
      </c>
      <c r="X276" s="684" t="str">
        <f>HYPERLINK("[牧场甜心.xlsx]产品!B203",产品!$C$203)</f>
        <v>伊什沃尔德面粉</v>
      </c>
      <c r="Y276" s="696" t="s">
        <v>872</v>
      </c>
    </row>
    <row r="277" s="140" customFormat="1" spans="1:25">
      <c r="A277" s="650" t="s">
        <v>697</v>
      </c>
      <c r="B277" s="651" t="str">
        <f>HYPERLINK("[牧场甜心.xlsx]产品!B259",产品!$C$259)</f>
        <v>高级果冻怪食用明胶</v>
      </c>
      <c r="C277" s="652" t="s">
        <v>681</v>
      </c>
      <c r="D277" s="579" t="s">
        <v>260</v>
      </c>
      <c r="E277" s="585"/>
      <c r="F277" s="585"/>
      <c r="G277" s="585"/>
      <c r="H277" s="585"/>
      <c r="I277" s="669">
        <v>0.6</v>
      </c>
      <c r="J277" s="669">
        <v>0.6</v>
      </c>
      <c r="K277" s="612">
        <v>320</v>
      </c>
      <c r="L277" s="668">
        <v>640</v>
      </c>
      <c r="M277" s="612">
        <f t="shared" si="16"/>
        <v>3</v>
      </c>
      <c r="N277" s="612">
        <v>413</v>
      </c>
      <c r="O277" s="668">
        <f t="shared" si="17"/>
        <v>227</v>
      </c>
      <c r="P277" s="612">
        <f t="shared" si="18"/>
        <v>-93</v>
      </c>
      <c r="Q277" s="685">
        <f t="shared" si="19"/>
        <v>0.709375</v>
      </c>
      <c r="R277" s="686">
        <v>36</v>
      </c>
      <c r="S277" s="682">
        <v>8</v>
      </c>
      <c r="T277" s="687" t="s">
        <v>642</v>
      </c>
      <c r="U277" s="627" t="s">
        <v>102</v>
      </c>
      <c r="V277" s="684" t="str">
        <f>HYPERLINK("[牧场甜心.xlsx]产品!B258",产品!$C$258)</f>
        <v>高级果冻怪的体液</v>
      </c>
      <c r="W277" s="684" t="str">
        <f>HYPERLINK("[牧场甜心.xlsx]产品!B258",产品!$C$258)</f>
        <v>高级果冻怪的体液</v>
      </c>
      <c r="X277" s="684" t="str">
        <f>HYPERLINK("[牧场甜心.xlsx]产品!B159",产品!$C$159)</f>
        <v>天使之蜜</v>
      </c>
      <c r="Y277" s="695" t="s">
        <v>517</v>
      </c>
    </row>
    <row r="278" s="140" customFormat="1" spans="1:25">
      <c r="A278" s="698" t="s">
        <v>731</v>
      </c>
      <c r="B278" s="654" t="str">
        <f>HYPERLINK("[牧场甜心.xlsx]产品!B116",产品!$C$116)</f>
        <v>伊什浆果</v>
      </c>
      <c r="C278" s="654" t="s">
        <v>757</v>
      </c>
      <c r="D278" s="579" t="s">
        <v>255</v>
      </c>
      <c r="E278" s="580"/>
      <c r="F278" s="580"/>
      <c r="G278" s="580"/>
      <c r="H278" s="580"/>
      <c r="I278" s="669">
        <v>0.6</v>
      </c>
      <c r="J278" s="669">
        <v>0.6</v>
      </c>
      <c r="K278" s="612">
        <v>7</v>
      </c>
      <c r="L278" s="668">
        <v>14</v>
      </c>
      <c r="M278" s="612">
        <f t="shared" si="16"/>
        <v>3</v>
      </c>
      <c r="N278" s="612">
        <v>23</v>
      </c>
      <c r="O278" s="668">
        <f t="shared" si="17"/>
        <v>-9</v>
      </c>
      <c r="P278" s="612">
        <f t="shared" si="18"/>
        <v>-16</v>
      </c>
      <c r="Q278" s="688">
        <f t="shared" si="19"/>
        <v>-1.28571428571429</v>
      </c>
      <c r="R278" s="689">
        <v>4</v>
      </c>
      <c r="S278" s="682">
        <v>2</v>
      </c>
      <c r="T278" s="690" t="s">
        <v>614</v>
      </c>
      <c r="U278" s="627" t="s">
        <v>91</v>
      </c>
      <c r="V278" s="684" t="str">
        <f>HYPERLINK("[牧场甜心.xlsx]产品!B229",产品!$C$229)</f>
        <v>蓝莓果酱</v>
      </c>
      <c r="W278" s="684" t="s">
        <v>287</v>
      </c>
      <c r="X278" s="684" t="s">
        <v>287</v>
      </c>
      <c r="Y278" s="696" t="s">
        <v>1026</v>
      </c>
    </row>
    <row r="279" s="140" customFormat="1" spans="1:25">
      <c r="A279" s="699" t="s">
        <v>634</v>
      </c>
      <c r="B279" s="651" t="str">
        <f>HYPERLINK("[牧场甜心.xlsx]产品!B213",产品!$C$213)</f>
        <v>伊什沃尔德木材</v>
      </c>
      <c r="C279" s="707" t="s">
        <v>638</v>
      </c>
      <c r="D279" s="579" t="s">
        <v>255</v>
      </c>
      <c r="E279" s="585"/>
      <c r="F279" s="585"/>
      <c r="G279" s="585"/>
      <c r="H279" s="585"/>
      <c r="I279" s="669">
        <v>0.6</v>
      </c>
      <c r="J279" s="669">
        <v>0.6</v>
      </c>
      <c r="K279" s="612">
        <v>6</v>
      </c>
      <c r="L279" s="668">
        <v>12</v>
      </c>
      <c r="M279" s="612">
        <f t="shared" si="16"/>
        <v>3</v>
      </c>
      <c r="N279" s="612">
        <v>24</v>
      </c>
      <c r="O279" s="668">
        <f t="shared" si="17"/>
        <v>-12</v>
      </c>
      <c r="P279" s="612">
        <f t="shared" si="18"/>
        <v>-18</v>
      </c>
      <c r="Q279" s="685">
        <f t="shared" si="19"/>
        <v>-2</v>
      </c>
      <c r="R279" s="686">
        <v>4</v>
      </c>
      <c r="S279" s="682">
        <v>2</v>
      </c>
      <c r="T279" s="687" t="s">
        <v>614</v>
      </c>
      <c r="U279" s="579" t="s">
        <v>102</v>
      </c>
      <c r="V279" s="684" t="str">
        <f>HYPERLINK("[牧场甜心.xlsx]产品!B223",产品!$C$223)</f>
        <v>木雕牛摆件</v>
      </c>
      <c r="W279" s="684" t="s">
        <v>287</v>
      </c>
      <c r="X279" s="684" t="s">
        <v>287</v>
      </c>
      <c r="Y279" s="695" t="s">
        <v>640</v>
      </c>
    </row>
    <row r="280" s="140" customFormat="1" spans="1:25">
      <c r="A280" s="653" t="s">
        <v>634</v>
      </c>
      <c r="B280" s="654" t="str">
        <f>HYPERLINK("[牧场甜心.xlsx]产品!B173",产品!$C$173)</f>
        <v>神木的朝露</v>
      </c>
      <c r="C280" s="658" t="s">
        <v>690</v>
      </c>
      <c r="D280" s="579" t="s">
        <v>278</v>
      </c>
      <c r="E280" s="580"/>
      <c r="F280" s="580"/>
      <c r="G280" s="580"/>
      <c r="H280" s="580"/>
      <c r="I280" s="669">
        <v>0.6</v>
      </c>
      <c r="J280" s="669">
        <v>0.6</v>
      </c>
      <c r="K280" s="612">
        <v>815</v>
      </c>
      <c r="L280" s="668">
        <v>1630</v>
      </c>
      <c r="M280" s="612">
        <f t="shared" si="16"/>
        <v>3</v>
      </c>
      <c r="N280" s="612">
        <v>2506</v>
      </c>
      <c r="O280" s="668">
        <f t="shared" si="17"/>
        <v>-876</v>
      </c>
      <c r="P280" s="612">
        <f t="shared" si="18"/>
        <v>-1691</v>
      </c>
      <c r="Q280" s="688">
        <f t="shared" si="19"/>
        <v>-1.07484662576687</v>
      </c>
      <c r="R280" s="689">
        <v>110</v>
      </c>
      <c r="S280" s="682">
        <v>16</v>
      </c>
      <c r="T280" s="690" t="s">
        <v>614</v>
      </c>
      <c r="U280" s="627" t="s">
        <v>94</v>
      </c>
      <c r="V280" s="684" t="str">
        <f>HYPERLINK("[牧场甜心.xlsx]产品!B159",产品!$C$159)</f>
        <v>天使之蜜</v>
      </c>
      <c r="W280" s="684" t="str">
        <f>HYPERLINK("[牧场甜心.xlsx]产品!B159",产品!$C$159)</f>
        <v>天使之蜜</v>
      </c>
      <c r="X280" s="684" t="str">
        <f>HYPERLINK("[牧场甜心.xlsx]产品!B289",产品!$C$289)</f>
        <v>长生药</v>
      </c>
      <c r="Y280" s="696" t="s">
        <v>922</v>
      </c>
    </row>
    <row r="281" s="140" customFormat="1" spans="1:25">
      <c r="A281" s="653" t="s">
        <v>786</v>
      </c>
      <c r="B281" s="654" t="str">
        <f>HYPERLINK("[牧场甜心.xlsx]产品!B181",产品!$C$181)</f>
        <v>花与山羊奶布丁</v>
      </c>
      <c r="C281" s="649" t="s">
        <v>985</v>
      </c>
      <c r="D281" s="579" t="s">
        <v>278</v>
      </c>
      <c r="E281" s="580" t="s">
        <v>14</v>
      </c>
      <c r="F281" s="580" t="s">
        <v>14</v>
      </c>
      <c r="G281" s="580"/>
      <c r="H281" s="580"/>
      <c r="I281" s="669">
        <v>0.35</v>
      </c>
      <c r="J281" s="669">
        <v>0.55</v>
      </c>
      <c r="K281" s="612">
        <v>2050</v>
      </c>
      <c r="L281" s="668">
        <v>4100</v>
      </c>
      <c r="M281" s="612">
        <f t="shared" si="16"/>
        <v>3</v>
      </c>
      <c r="N281" s="612">
        <v>509</v>
      </c>
      <c r="O281" s="668">
        <f t="shared" si="17"/>
        <v>3591</v>
      </c>
      <c r="P281" s="612">
        <f t="shared" si="18"/>
        <v>1541</v>
      </c>
      <c r="Q281" s="688">
        <f t="shared" si="19"/>
        <v>1.75170731707317</v>
      </c>
      <c r="R281" s="689">
        <v>82</v>
      </c>
      <c r="S281" s="682">
        <v>15</v>
      </c>
      <c r="T281" s="690" t="s">
        <v>642</v>
      </c>
      <c r="U281" s="627" t="s">
        <v>105</v>
      </c>
      <c r="V281" s="684" t="str">
        <f>HYPERLINK("[牧场甜心.xlsx]产品!B63",产品!$C$63)</f>
        <v>极品山羊奶</v>
      </c>
      <c r="W281" s="684" t="str">
        <f>HYPERLINK("[牧场甜心.xlsx]产品!B54",产品!$C$54)</f>
        <v>大自然之恩惠鸡蛋</v>
      </c>
      <c r="X281" s="684" t="str">
        <f>HYPERLINK("[牧场甜心.xlsx]产品!B255",产品!$C$255)</f>
        <v>盛开在霍尔特的花</v>
      </c>
      <c r="Y281" s="696" t="s">
        <v>932</v>
      </c>
    </row>
    <row r="282" s="140" customFormat="1" spans="1:25">
      <c r="A282" s="653" t="s">
        <v>759</v>
      </c>
      <c r="B282" s="654" t="str">
        <f>HYPERLINK("[牧场甜心.xlsx]产品!B171",产品!$C$171)</f>
        <v>不可思议的骆驼布丁</v>
      </c>
      <c r="C282" s="649" t="s">
        <v>994</v>
      </c>
      <c r="D282" s="655" t="s">
        <v>274</v>
      </c>
      <c r="E282" s="580"/>
      <c r="F282" s="580"/>
      <c r="G282" s="580" t="s">
        <v>14</v>
      </c>
      <c r="H282" s="580"/>
      <c r="I282" s="669">
        <v>0.35</v>
      </c>
      <c r="J282" s="669">
        <v>0.55</v>
      </c>
      <c r="K282" s="612">
        <v>819</v>
      </c>
      <c r="L282" s="668">
        <v>1638</v>
      </c>
      <c r="M282" s="612">
        <f t="shared" si="16"/>
        <v>3</v>
      </c>
      <c r="N282" s="612">
        <v>715</v>
      </c>
      <c r="O282" s="668">
        <f t="shared" si="17"/>
        <v>923</v>
      </c>
      <c r="P282" s="612">
        <f t="shared" si="18"/>
        <v>104</v>
      </c>
      <c r="Q282" s="688">
        <f t="shared" si="19"/>
        <v>1.12698412698413</v>
      </c>
      <c r="R282" s="689">
        <v>39</v>
      </c>
      <c r="S282" s="682">
        <v>13</v>
      </c>
      <c r="T282" s="690" t="s">
        <v>642</v>
      </c>
      <c r="U282" s="627" t="s">
        <v>94</v>
      </c>
      <c r="V282" s="684" t="str">
        <f>HYPERLINK("[牧场甜心.xlsx]产品!B151",产品!$C$151)</f>
        <v>王国山羊芝士布丁</v>
      </c>
      <c r="W282" s="684" t="str">
        <f>HYPERLINK("[牧场甜心.xlsx]产品!B64",产品!$C$64)</f>
        <v>极品骆驼奶</v>
      </c>
      <c r="X282" s="684" t="str">
        <f>HYPERLINK("[牧场甜心.xlsx]产品!B64",产品!$C$64)</f>
        <v>极品骆驼奶</v>
      </c>
      <c r="Y282" s="696" t="s">
        <v>590</v>
      </c>
    </row>
    <row r="283" s="140" customFormat="1" spans="1:25">
      <c r="A283" s="650" t="s">
        <v>802</v>
      </c>
      <c r="B283" s="651" t="str">
        <f>HYPERLINK("[牧场甜心.xlsx]产品!B280",产品!$C$280)</f>
        <v>魔物的毛皮</v>
      </c>
      <c r="C283" s="649" t="s">
        <v>824</v>
      </c>
      <c r="D283" s="579" t="s">
        <v>278</v>
      </c>
      <c r="E283" s="585"/>
      <c r="F283" s="585"/>
      <c r="G283" s="585"/>
      <c r="H283" s="585"/>
      <c r="I283" s="669">
        <v>0.55</v>
      </c>
      <c r="J283" s="669">
        <v>0.55</v>
      </c>
      <c r="K283" s="612">
        <v>560</v>
      </c>
      <c r="L283" s="668">
        <v>1120</v>
      </c>
      <c r="M283" s="612">
        <f t="shared" si="16"/>
        <v>3</v>
      </c>
      <c r="N283" s="612">
        <v>255</v>
      </c>
      <c r="O283" s="668">
        <f t="shared" si="17"/>
        <v>865</v>
      </c>
      <c r="P283" s="612">
        <f t="shared" si="18"/>
        <v>305</v>
      </c>
      <c r="Q283" s="685">
        <f t="shared" si="19"/>
        <v>1.54464285714286</v>
      </c>
      <c r="R283" s="686">
        <v>154</v>
      </c>
      <c r="S283" s="682">
        <v>15</v>
      </c>
      <c r="T283" s="687" t="s">
        <v>614</v>
      </c>
      <c r="U283" s="627" t="s">
        <v>102</v>
      </c>
      <c r="V283" s="684" t="str">
        <f>HYPERLINK("[牧场甜心.xlsx]产品!B211",产品!$C$211)</f>
        <v>魔物的皮</v>
      </c>
      <c r="W283" s="684" t="str">
        <f>HYPERLINK("[牧场甜心.xlsx]产品!B272",产品!$C$272)</f>
        <v>雷托雷托羊皮</v>
      </c>
      <c r="X283" s="684" t="str">
        <f>HYPERLINK("[牧场甜心.xlsx]产品!B272",产品!$C$272)</f>
        <v>雷托雷托羊皮</v>
      </c>
      <c r="Y283" s="695" t="s">
        <v>825</v>
      </c>
    </row>
    <row r="284" s="140" customFormat="1" spans="1:25">
      <c r="A284" s="650" t="s">
        <v>620</v>
      </c>
      <c r="B284" s="651" t="str">
        <f>HYPERLINK("[牧场甜心.xlsx]产品!B224",产品!$C$224)</f>
        <v>伊什沃尔德马油</v>
      </c>
      <c r="C284" s="649" t="s">
        <v>446</v>
      </c>
      <c r="D284" s="655" t="s">
        <v>254</v>
      </c>
      <c r="E284" s="585"/>
      <c r="F284" s="585"/>
      <c r="G284" s="585"/>
      <c r="H284" s="585"/>
      <c r="I284" s="669">
        <v>0.55</v>
      </c>
      <c r="J284" s="669">
        <v>0.55</v>
      </c>
      <c r="K284" s="612">
        <v>6</v>
      </c>
      <c r="L284" s="668">
        <v>12</v>
      </c>
      <c r="M284" s="612">
        <f t="shared" si="16"/>
        <v>3</v>
      </c>
      <c r="N284" s="612">
        <v>6</v>
      </c>
      <c r="O284" s="668">
        <f t="shared" si="17"/>
        <v>6</v>
      </c>
      <c r="P284" s="612">
        <f t="shared" si="18"/>
        <v>0</v>
      </c>
      <c r="Q284" s="685">
        <f t="shared" si="19"/>
        <v>1</v>
      </c>
      <c r="R284" s="686">
        <v>9</v>
      </c>
      <c r="S284" s="682">
        <v>3</v>
      </c>
      <c r="T284" s="687"/>
      <c r="U284" s="627"/>
      <c r="V284" s="684" t="str">
        <f>HYPERLINK("[牧场甜心.xlsx]产品!B204",产品!$C$204)</f>
        <v>王国之油</v>
      </c>
      <c r="W284" s="684" t="str">
        <f>HYPERLINK("[牧场甜心.xlsx]产品!B204",产品!$C$204)</f>
        <v>王国之油</v>
      </c>
      <c r="X284" s="701" t="str">
        <f>HYPERLINK("[牧场甜心.xlsx]产品!B204",产品!$C$204)</f>
        <v>王国之油</v>
      </c>
      <c r="Y284" s="695" t="s">
        <v>627</v>
      </c>
    </row>
    <row r="285" s="140" customFormat="1" spans="1:25">
      <c r="A285" s="697" t="s">
        <v>665</v>
      </c>
      <c r="B285" s="648" t="str">
        <f>HYPERLINK("[牧场甜心.xlsx]产品!B3",产品!$C$3)</f>
        <v>低品质牛奶</v>
      </c>
      <c r="C285" s="700" t="s">
        <v>394</v>
      </c>
      <c r="D285" s="655" t="s">
        <v>252</v>
      </c>
      <c r="E285" s="587"/>
      <c r="F285" s="587"/>
      <c r="G285" s="587"/>
      <c r="H285" s="587"/>
      <c r="I285" s="669">
        <v>0.55</v>
      </c>
      <c r="J285" s="669">
        <v>0.55</v>
      </c>
      <c r="K285" s="612">
        <v>2</v>
      </c>
      <c r="L285" s="668">
        <v>4</v>
      </c>
      <c r="M285" s="612">
        <f t="shared" si="16"/>
        <v>3</v>
      </c>
      <c r="N285" s="612">
        <v>5</v>
      </c>
      <c r="O285" s="668">
        <f t="shared" si="17"/>
        <v>-1</v>
      </c>
      <c r="P285" s="612">
        <f t="shared" si="18"/>
        <v>-3</v>
      </c>
      <c r="Q285" s="680">
        <f>(O285/K285)</f>
        <v>-0.5</v>
      </c>
      <c r="R285" s="681">
        <v>1</v>
      </c>
      <c r="S285" s="682">
        <v>1</v>
      </c>
      <c r="T285" s="683"/>
      <c r="U285" s="579"/>
      <c r="V285" s="684" t="str">
        <f>HYPERLINK("[牧场甜心.xlsx]产品!B13",产品!$C$13)</f>
        <v>伊什沃尔德牛奶</v>
      </c>
      <c r="W285" s="701" t="s">
        <v>287</v>
      </c>
      <c r="X285" s="701" t="s">
        <v>287</v>
      </c>
      <c r="Y285" s="694" t="s">
        <v>678</v>
      </c>
    </row>
    <row r="286" s="140" customFormat="1" spans="1:25">
      <c r="A286" s="697" t="s">
        <v>620</v>
      </c>
      <c r="B286" s="648" t="str">
        <f>HYPERLINK("[牧场甜心.xlsx]产品!B4",产品!$C$4)</f>
        <v>低品质鸡蛋</v>
      </c>
      <c r="C286" s="657" t="s">
        <v>588</v>
      </c>
      <c r="D286" s="655" t="s">
        <v>252</v>
      </c>
      <c r="E286" s="587"/>
      <c r="F286" s="587"/>
      <c r="G286" s="587"/>
      <c r="H286" s="587"/>
      <c r="I286" s="669">
        <v>0.55</v>
      </c>
      <c r="J286" s="669">
        <v>0.55</v>
      </c>
      <c r="K286" s="612">
        <v>1</v>
      </c>
      <c r="L286" s="668">
        <v>2</v>
      </c>
      <c r="M286" s="612">
        <f t="shared" si="16"/>
        <v>3</v>
      </c>
      <c r="N286" s="612">
        <v>4</v>
      </c>
      <c r="O286" s="668">
        <f t="shared" si="17"/>
        <v>-2</v>
      </c>
      <c r="P286" s="612">
        <f t="shared" si="18"/>
        <v>-3</v>
      </c>
      <c r="Q286" s="680">
        <f t="shared" ref="Q286:Q302" si="20">O286/K286</f>
        <v>-2</v>
      </c>
      <c r="R286" s="681">
        <v>1</v>
      </c>
      <c r="S286" s="682">
        <v>1</v>
      </c>
      <c r="T286" s="683"/>
      <c r="U286" s="579"/>
      <c r="V286" s="684" t="str">
        <f>HYPERLINK("[牧场甜心.xlsx]产品!B14",产品!$C$14)</f>
        <v>伊什沃尔德鸡蛋</v>
      </c>
      <c r="W286" s="701" t="s">
        <v>287</v>
      </c>
      <c r="X286" s="701" t="s">
        <v>287</v>
      </c>
      <c r="Y286" s="694" t="s">
        <v>621</v>
      </c>
    </row>
    <row r="287" s="140" customFormat="1" spans="1:25">
      <c r="A287" s="647" t="s">
        <v>674</v>
      </c>
      <c r="B287" s="648" t="str">
        <f>HYPERLINK("[牧场甜心.xlsx]产品!B88",产品!$C$88)</f>
        <v>虚幻的特级骆驼芝士</v>
      </c>
      <c r="C287" s="657" t="s">
        <v>779</v>
      </c>
      <c r="D287" s="655" t="s">
        <v>282</v>
      </c>
      <c r="E287" s="587"/>
      <c r="F287" s="587"/>
      <c r="G287" s="587" t="s">
        <v>14</v>
      </c>
      <c r="H287" s="587"/>
      <c r="I287" s="669">
        <v>0.3</v>
      </c>
      <c r="J287" s="669">
        <v>0.5</v>
      </c>
      <c r="K287" s="612">
        <v>2858</v>
      </c>
      <c r="L287" s="668">
        <v>5716</v>
      </c>
      <c r="M287" s="612">
        <f t="shared" si="16"/>
        <v>3</v>
      </c>
      <c r="N287" s="612">
        <v>2025</v>
      </c>
      <c r="O287" s="668">
        <f t="shared" si="17"/>
        <v>3691</v>
      </c>
      <c r="P287" s="612">
        <f t="shared" si="18"/>
        <v>833</v>
      </c>
      <c r="Q287" s="680">
        <f t="shared" si="20"/>
        <v>1.29146256123163</v>
      </c>
      <c r="R287" s="681">
        <v>237</v>
      </c>
      <c r="S287" s="682">
        <v>28</v>
      </c>
      <c r="T287" s="683" t="s">
        <v>817</v>
      </c>
      <c r="U287" s="627" t="s">
        <v>115</v>
      </c>
      <c r="V287" s="684" t="str">
        <f>HYPERLINK("[牧场甜心.xlsx]产品!B84",产品!$C$84)</f>
        <v>梦幻特级骆驼奶</v>
      </c>
      <c r="W287" s="684" t="str">
        <f>HYPERLINK("[牧场甜心.xlsx]产品!B84",产品!$C$84)</f>
        <v>梦幻特级骆驼奶</v>
      </c>
      <c r="X287" s="684" t="str">
        <f>HYPERLINK("[牧场甜心.xlsx]产品!B84",产品!$C$84)</f>
        <v>梦幻特级骆驼奶</v>
      </c>
      <c r="Y287" s="694" t="s">
        <v>594</v>
      </c>
    </row>
    <row r="288" s="140" customFormat="1" spans="1:25">
      <c r="A288" s="647" t="s">
        <v>620</v>
      </c>
      <c r="B288" s="648" t="str">
        <f>HYPERLINK("[牧场甜心.xlsx]产品!B84",产品!$C$84)</f>
        <v>梦幻特级骆驼奶</v>
      </c>
      <c r="C288" s="657" t="s">
        <v>594</v>
      </c>
      <c r="D288" s="655" t="s">
        <v>282</v>
      </c>
      <c r="E288" s="587"/>
      <c r="F288" s="587"/>
      <c r="G288" s="587" t="s">
        <v>14</v>
      </c>
      <c r="H288" s="587"/>
      <c r="I288" s="669">
        <v>0.3</v>
      </c>
      <c r="J288" s="669">
        <v>0.5</v>
      </c>
      <c r="K288" s="612">
        <v>675</v>
      </c>
      <c r="L288" s="668">
        <v>1350</v>
      </c>
      <c r="M288" s="612">
        <f t="shared" si="16"/>
        <v>3</v>
      </c>
      <c r="N288" s="612">
        <v>792</v>
      </c>
      <c r="O288" s="668">
        <f t="shared" si="17"/>
        <v>558</v>
      </c>
      <c r="P288" s="612">
        <f t="shared" si="18"/>
        <v>-117</v>
      </c>
      <c r="Q288" s="680">
        <f t="shared" si="20"/>
        <v>0.826666666666667</v>
      </c>
      <c r="R288" s="681">
        <v>217</v>
      </c>
      <c r="S288" s="682">
        <v>22</v>
      </c>
      <c r="T288" s="683" t="s">
        <v>642</v>
      </c>
      <c r="U288" s="579"/>
      <c r="V288" s="684" t="str">
        <f>HYPERLINK("[牧场甜心.xlsx]产品!B64",产品!$C$64)</f>
        <v>极品骆驼奶</v>
      </c>
      <c r="W288" s="684" t="str">
        <f>HYPERLINK("[牧场甜心.xlsx]产品!B64",产品!$C$64)</f>
        <v>极品骆驼奶</v>
      </c>
      <c r="X288" s="684" t="str">
        <f>HYPERLINK("[牧场甜心.xlsx]产品!B64",产品!$C$64)</f>
        <v>极品骆驼奶</v>
      </c>
      <c r="Y288" s="694" t="s">
        <v>778</v>
      </c>
    </row>
    <row r="289" s="140" customFormat="1" spans="1:25">
      <c r="A289" s="650" t="s">
        <v>658</v>
      </c>
      <c r="B289" s="651" t="str">
        <f>HYPERLINK("[牧场甜心.xlsx]产品!B225",产品!$C$225)</f>
        <v>植物油</v>
      </c>
      <c r="C289" s="649" t="s">
        <v>783</v>
      </c>
      <c r="D289" s="655" t="s">
        <v>254</v>
      </c>
      <c r="E289" s="585"/>
      <c r="F289" s="585"/>
      <c r="G289" s="585"/>
      <c r="H289" s="585"/>
      <c r="I289" s="669">
        <v>0.5</v>
      </c>
      <c r="J289" s="669">
        <v>0.5</v>
      </c>
      <c r="K289" s="612">
        <v>26</v>
      </c>
      <c r="L289" s="668">
        <v>52</v>
      </c>
      <c r="M289" s="612">
        <f t="shared" ref="M289:M302" si="21">COUNTIF(V289:X289,"*")</f>
        <v>3</v>
      </c>
      <c r="N289" s="612">
        <v>14</v>
      </c>
      <c r="O289" s="668">
        <f t="shared" si="17"/>
        <v>38</v>
      </c>
      <c r="P289" s="612">
        <f t="shared" si="18"/>
        <v>12</v>
      </c>
      <c r="Q289" s="685">
        <f t="shared" si="20"/>
        <v>1.46153846153846</v>
      </c>
      <c r="R289" s="686">
        <v>7</v>
      </c>
      <c r="S289" s="682">
        <v>3</v>
      </c>
      <c r="T289" s="687" t="s">
        <v>614</v>
      </c>
      <c r="U289" s="627" t="s">
        <v>91</v>
      </c>
      <c r="V289" s="684" t="str">
        <f>HYPERLINK("[牧场甜心.xlsx]产品!B205",产品!$C$205)</f>
        <v>原野的绿色香草</v>
      </c>
      <c r="W289" s="684" t="str">
        <f>HYPERLINK("[牧场甜心.xlsx]产品!B213",产品!$C$213)</f>
        <v>伊什沃尔德木材</v>
      </c>
      <c r="X289" s="701" t="str">
        <f>HYPERLINK("[牧场甜心.xlsx]产品!B214",产品!$C$214)</f>
        <v>法希米亚草</v>
      </c>
      <c r="Y289" s="695" t="s">
        <v>656</v>
      </c>
    </row>
    <row r="290" s="140" customFormat="1" spans="1:25">
      <c r="A290" s="647" t="s">
        <v>661</v>
      </c>
      <c r="B290" s="648" t="str">
        <f>HYPERLINK("[牧场甜心.xlsx]产品!B89",产品!$C$89)</f>
        <v>驼的骆骆驼</v>
      </c>
      <c r="C290" s="657" t="s">
        <v>780</v>
      </c>
      <c r="D290" s="655" t="s">
        <v>282</v>
      </c>
      <c r="E290" s="587"/>
      <c r="F290" s="587"/>
      <c r="G290" s="587" t="s">
        <v>14</v>
      </c>
      <c r="H290" s="587"/>
      <c r="I290" s="669">
        <v>0.25</v>
      </c>
      <c r="J290" s="669">
        <v>0.45</v>
      </c>
      <c r="K290" s="612">
        <v>2818</v>
      </c>
      <c r="L290" s="668">
        <v>5636</v>
      </c>
      <c r="M290" s="612">
        <f t="shared" si="21"/>
        <v>3</v>
      </c>
      <c r="N290" s="612">
        <v>2025</v>
      </c>
      <c r="O290" s="668">
        <f t="shared" si="17"/>
        <v>3611</v>
      </c>
      <c r="P290" s="612">
        <f t="shared" si="18"/>
        <v>793</v>
      </c>
      <c r="Q290" s="680">
        <f t="shared" si="20"/>
        <v>1.28140525195174</v>
      </c>
      <c r="R290" s="681">
        <v>223</v>
      </c>
      <c r="S290" s="682">
        <v>30</v>
      </c>
      <c r="T290" s="683" t="s">
        <v>817</v>
      </c>
      <c r="U290" s="627" t="s">
        <v>91</v>
      </c>
      <c r="V290" s="684" t="str">
        <f>HYPERLINK("[牧场甜心.xlsx]产品!B84",产品!$C$84)</f>
        <v>梦幻特级骆驼奶</v>
      </c>
      <c r="W290" s="684" t="str">
        <f>HYPERLINK("[牧场甜心.xlsx]产品!B84",产品!$C$84)</f>
        <v>梦幻特级骆驼奶</v>
      </c>
      <c r="X290" s="684" t="str">
        <f>HYPERLINK("[牧场甜心.xlsx]产品!B84",产品!$C$84)</f>
        <v>梦幻特级骆驼奶</v>
      </c>
      <c r="Y290" s="694" t="s">
        <v>594</v>
      </c>
    </row>
    <row r="291" s="140" customFormat="1" spans="1:25">
      <c r="A291" s="699" t="s">
        <v>759</v>
      </c>
      <c r="B291" s="651" t="str">
        <f>HYPERLINK("[牧场甜心.xlsx]产品!B211",产品!$C$211)</f>
        <v>魔物的皮</v>
      </c>
      <c r="C291" s="652" t="s">
        <v>624</v>
      </c>
      <c r="D291" s="655" t="s">
        <v>252</v>
      </c>
      <c r="E291" s="585"/>
      <c r="F291" s="585"/>
      <c r="G291" s="585"/>
      <c r="H291" s="585"/>
      <c r="I291" s="669">
        <v>0.45</v>
      </c>
      <c r="J291" s="669">
        <v>0.45</v>
      </c>
      <c r="K291" s="612">
        <v>3</v>
      </c>
      <c r="L291" s="668">
        <v>6</v>
      </c>
      <c r="M291" s="612">
        <f t="shared" si="21"/>
        <v>3</v>
      </c>
      <c r="N291" s="612">
        <v>8</v>
      </c>
      <c r="O291" s="668">
        <f t="shared" si="17"/>
        <v>-2</v>
      </c>
      <c r="P291" s="612">
        <f t="shared" si="18"/>
        <v>-5</v>
      </c>
      <c r="Q291" s="685">
        <f t="shared" si="20"/>
        <v>-0.666666666666667</v>
      </c>
      <c r="R291" s="686">
        <v>2</v>
      </c>
      <c r="S291" s="682">
        <v>1</v>
      </c>
      <c r="T291" s="687" t="s">
        <v>614</v>
      </c>
      <c r="U291" s="627" t="s">
        <v>102</v>
      </c>
      <c r="V291" s="684" t="str">
        <f>HYPERLINK("[牧场甜心.xlsx]产品!B210",产品!$C$210)</f>
        <v>果冻怪的体液</v>
      </c>
      <c r="W291" s="684" t="str">
        <f>HYPERLINK("[牧场甜心.xlsx]产品!B213",产品!$C$213)</f>
        <v>伊什沃尔德木材</v>
      </c>
      <c r="X291" s="701" t="s">
        <v>287</v>
      </c>
      <c r="Y291" s="695" t="s">
        <v>760</v>
      </c>
    </row>
    <row r="292" s="140" customFormat="1" spans="1:25">
      <c r="A292" s="699" t="s">
        <v>679</v>
      </c>
      <c r="B292" s="651" t="str">
        <f>HYPERLINK("[牧场甜心.xlsx]产品!B210",产品!$C$210)</f>
        <v>果冻怪的体液</v>
      </c>
      <c r="C292" s="652" t="s">
        <v>424</v>
      </c>
      <c r="D292" s="655" t="s">
        <v>252</v>
      </c>
      <c r="E292" s="585"/>
      <c r="F292" s="585"/>
      <c r="G292" s="585"/>
      <c r="H292" s="585"/>
      <c r="I292" s="669">
        <v>0.4</v>
      </c>
      <c r="J292" s="669">
        <v>0.4</v>
      </c>
      <c r="K292" s="612">
        <v>2</v>
      </c>
      <c r="L292" s="668">
        <v>4</v>
      </c>
      <c r="M292" s="612">
        <f t="shared" si="21"/>
        <v>3</v>
      </c>
      <c r="N292" s="612">
        <v>9</v>
      </c>
      <c r="O292" s="668">
        <f t="shared" si="17"/>
        <v>-5</v>
      </c>
      <c r="P292" s="612">
        <f t="shared" si="18"/>
        <v>-7</v>
      </c>
      <c r="Q292" s="685">
        <f t="shared" si="20"/>
        <v>-2.5</v>
      </c>
      <c r="R292" s="686">
        <v>1</v>
      </c>
      <c r="S292" s="682">
        <v>1</v>
      </c>
      <c r="T292" s="687" t="s">
        <v>614</v>
      </c>
      <c r="U292" s="627" t="s">
        <v>102</v>
      </c>
      <c r="V292" s="684" t="str">
        <f>HYPERLINK("[牧场甜心.xlsx]产品!B212",产品!$C$212)</f>
        <v>厨余垃圾</v>
      </c>
      <c r="W292" s="684" t="str">
        <f>HYPERLINK("[牧场甜心.xlsx]产品!B212",产品!$C$212)</f>
        <v>厨余垃圾</v>
      </c>
      <c r="X292" s="684" t="str">
        <f>HYPERLINK("[牧场甜心.xlsx]产品!B212",产品!$C$212)</f>
        <v>厨余垃圾</v>
      </c>
      <c r="Y292" s="695" t="s">
        <v>680</v>
      </c>
    </row>
    <row r="293" s="140" customFormat="1" spans="1:25">
      <c r="A293" s="650" t="s">
        <v>768</v>
      </c>
      <c r="B293" s="651" t="str">
        <f>HYPERLINK("[牧场甜心.xlsx]产品!B258",产品!$C$258)</f>
        <v>高级果冻怪的体液</v>
      </c>
      <c r="C293" s="652" t="s">
        <v>517</v>
      </c>
      <c r="D293" s="579" t="s">
        <v>260</v>
      </c>
      <c r="E293" s="585"/>
      <c r="F293" s="585"/>
      <c r="G293" s="585"/>
      <c r="H293" s="585"/>
      <c r="I293" s="669">
        <v>0.4</v>
      </c>
      <c r="J293" s="669">
        <v>0.4</v>
      </c>
      <c r="K293" s="612">
        <v>115</v>
      </c>
      <c r="L293" s="668">
        <v>230</v>
      </c>
      <c r="M293" s="612">
        <f t="shared" si="21"/>
        <v>3</v>
      </c>
      <c r="N293" s="612">
        <v>287</v>
      </c>
      <c r="O293" s="668">
        <f t="shared" si="17"/>
        <v>-57</v>
      </c>
      <c r="P293" s="612">
        <f t="shared" si="18"/>
        <v>-172</v>
      </c>
      <c r="Q293" s="685">
        <f t="shared" si="20"/>
        <v>-0.495652173913044</v>
      </c>
      <c r="R293" s="686">
        <v>37</v>
      </c>
      <c r="S293" s="682">
        <v>10</v>
      </c>
      <c r="T293" s="687" t="s">
        <v>614</v>
      </c>
      <c r="U293" s="627" t="s">
        <v>102</v>
      </c>
      <c r="V293" s="684" t="str">
        <f>HYPERLINK("[牧场甜心.xlsx]产品!B210",产品!$C$210)</f>
        <v>果冻怪的体液</v>
      </c>
      <c r="W293" s="684" t="str">
        <f>HYPERLINK("[牧场甜心.xlsx]产品!B210",产品!$C$210)</f>
        <v>果冻怪的体液</v>
      </c>
      <c r="X293" s="684" t="str">
        <f>HYPERLINK("[牧场甜心.xlsx]产品!B263",产品!$C$263)</f>
        <v>阿尔弗雷德树木</v>
      </c>
      <c r="Y293" s="695" t="s">
        <v>769</v>
      </c>
    </row>
    <row r="294" s="140" customFormat="1" spans="1:25">
      <c r="A294" s="650" t="s">
        <v>620</v>
      </c>
      <c r="B294" s="651" t="str">
        <f>HYPERLINK("[牧场甜心.xlsx]产品!B284",产品!$C$284)</f>
        <v>奥佩冈特之花</v>
      </c>
      <c r="C294" s="652" t="s">
        <v>689</v>
      </c>
      <c r="D294" s="655" t="s">
        <v>282</v>
      </c>
      <c r="E294" s="585"/>
      <c r="F294" s="585"/>
      <c r="G294" s="585" t="s">
        <v>14</v>
      </c>
      <c r="H294" s="585"/>
      <c r="I294" s="669">
        <v>0.2</v>
      </c>
      <c r="J294" s="669">
        <v>0.4</v>
      </c>
      <c r="K294" s="612">
        <v>809</v>
      </c>
      <c r="L294" s="668">
        <v>1618</v>
      </c>
      <c r="M294" s="612">
        <f t="shared" si="21"/>
        <v>3</v>
      </c>
      <c r="N294" s="612">
        <v>1721</v>
      </c>
      <c r="O294" s="668">
        <f t="shared" si="17"/>
        <v>-103</v>
      </c>
      <c r="P294" s="612">
        <f t="shared" si="18"/>
        <v>-912</v>
      </c>
      <c r="Q294" s="685">
        <f t="shared" si="20"/>
        <v>-0.127317676143387</v>
      </c>
      <c r="R294" s="686">
        <v>327</v>
      </c>
      <c r="S294" s="682">
        <v>29</v>
      </c>
      <c r="T294" s="687" t="s">
        <v>614</v>
      </c>
      <c r="U294" s="579" t="s">
        <v>102</v>
      </c>
      <c r="V294" s="684" t="str">
        <f>HYPERLINK("[牧场甜心.xlsx]产品!B173",产品!$C$173)</f>
        <v>神木的朝露</v>
      </c>
      <c r="W294" s="684" t="str">
        <f>HYPERLINK("[牧场甜心.xlsx]产品!B179",产品!$C$179)</f>
        <v>女神之蜜</v>
      </c>
      <c r="X294" s="684" t="str">
        <f>HYPERLINK("[牧场甜心.xlsx]产品!B255",产品!$C$255)</f>
        <v>盛开在霍尔特的花</v>
      </c>
      <c r="Y294" s="695" t="s">
        <v>693</v>
      </c>
    </row>
    <row r="295" s="140" customFormat="1" spans="1:25">
      <c r="A295" s="650" t="s">
        <v>630</v>
      </c>
      <c r="B295" s="651" t="str">
        <f>HYPERLINK("[牧场甜心.xlsx]产品!B247",产品!$C$247)</f>
        <v>蜜瓜果酱</v>
      </c>
      <c r="C295" s="652" t="s">
        <v>739</v>
      </c>
      <c r="D295" s="655" t="s">
        <v>253</v>
      </c>
      <c r="E295" s="585"/>
      <c r="F295" s="585"/>
      <c r="G295" s="585"/>
      <c r="H295" s="585"/>
      <c r="I295" s="669">
        <v>0.4</v>
      </c>
      <c r="J295" s="669">
        <v>0.4</v>
      </c>
      <c r="K295" s="612">
        <v>128</v>
      </c>
      <c r="L295" s="668">
        <v>256</v>
      </c>
      <c r="M295" s="612">
        <f t="shared" si="21"/>
        <v>3</v>
      </c>
      <c r="N295" s="612">
        <v>706</v>
      </c>
      <c r="O295" s="668">
        <f t="shared" si="17"/>
        <v>-450</v>
      </c>
      <c r="P295" s="612">
        <f t="shared" si="18"/>
        <v>-578</v>
      </c>
      <c r="Q295" s="685">
        <f t="shared" si="20"/>
        <v>-3.515625</v>
      </c>
      <c r="R295" s="686">
        <v>27</v>
      </c>
      <c r="S295" s="682">
        <v>8</v>
      </c>
      <c r="T295" s="687" t="s">
        <v>614</v>
      </c>
      <c r="U295" s="627"/>
      <c r="V295" s="684" t="str">
        <f>HYPERLINK("[牧场甜心.xlsx]产品!B153",产品!$C$153)</f>
        <v>王国蜜瓜</v>
      </c>
      <c r="W295" s="684" t="str">
        <f>HYPERLINK("[牧场甜心.xlsx]产品!B153",产品!$C$153)</f>
        <v>王国蜜瓜</v>
      </c>
      <c r="X295" s="684" t="str">
        <f>HYPERLINK("[牧场甜心.xlsx]产品!B119",产品!$C$119)</f>
        <v>妖精之蜜</v>
      </c>
      <c r="Y295" s="709" t="s">
        <v>739</v>
      </c>
    </row>
    <row r="296" s="140" customFormat="1" spans="1:25">
      <c r="A296" s="650" t="s">
        <v>786</v>
      </c>
      <c r="B296" s="651" t="str">
        <f>HYPERLINK("[牧场甜心.xlsx]产品!B281",产品!$C$281)</f>
        <v>龙瞳</v>
      </c>
      <c r="C296" s="649" t="s">
        <v>723</v>
      </c>
      <c r="D296" s="579" t="s">
        <v>278</v>
      </c>
      <c r="E296" s="585"/>
      <c r="F296" s="585"/>
      <c r="G296" s="585"/>
      <c r="H296" s="585"/>
      <c r="I296" s="669">
        <v>0.4</v>
      </c>
      <c r="J296" s="669">
        <v>0.4</v>
      </c>
      <c r="K296" s="612">
        <v>514</v>
      </c>
      <c r="L296" s="668">
        <v>1028</v>
      </c>
      <c r="M296" s="612">
        <f t="shared" si="21"/>
        <v>3</v>
      </c>
      <c r="N296" s="612">
        <v>6228</v>
      </c>
      <c r="O296" s="668">
        <f t="shared" si="17"/>
        <v>-5200</v>
      </c>
      <c r="P296" s="612">
        <f t="shared" si="18"/>
        <v>-5714</v>
      </c>
      <c r="Q296" s="685">
        <f t="shared" si="20"/>
        <v>-10.1167315175097</v>
      </c>
      <c r="R296" s="686">
        <v>167</v>
      </c>
      <c r="S296" s="682">
        <v>16</v>
      </c>
      <c r="T296" s="687" t="s">
        <v>614</v>
      </c>
      <c r="U296" s="627" t="s">
        <v>35</v>
      </c>
      <c r="V296" s="684" t="str">
        <f>HYPERLINK("[牧场甜心.xlsx]产品!B301",产品!$C$301)</f>
        <v>龙药神圣长生剂</v>
      </c>
      <c r="W296" s="684" t="s">
        <v>287</v>
      </c>
      <c r="X296" s="684" t="s">
        <v>287</v>
      </c>
      <c r="Y296" s="695" t="s">
        <v>812</v>
      </c>
    </row>
    <row r="297" s="140" customFormat="1" spans="1:25">
      <c r="A297" s="650" t="s">
        <v>674</v>
      </c>
      <c r="B297" s="651" t="str">
        <f>HYPERLINK("[牧场甜心.xlsx]产品!B288",产品!$C$288)</f>
        <v>继承水龙血脉的龙鱼</v>
      </c>
      <c r="C297" s="652" t="s">
        <v>722</v>
      </c>
      <c r="D297" s="655" t="s">
        <v>282</v>
      </c>
      <c r="E297" s="585"/>
      <c r="F297" s="585"/>
      <c r="G297" s="585"/>
      <c r="H297" s="585"/>
      <c r="I297" s="669">
        <v>0.35</v>
      </c>
      <c r="J297" s="669">
        <v>0.35</v>
      </c>
      <c r="K297" s="612">
        <v>733</v>
      </c>
      <c r="L297" s="668">
        <v>1466</v>
      </c>
      <c r="M297" s="612">
        <f t="shared" si="21"/>
        <v>3</v>
      </c>
      <c r="N297" s="612">
        <v>688</v>
      </c>
      <c r="O297" s="668">
        <f t="shared" si="17"/>
        <v>778</v>
      </c>
      <c r="P297" s="612">
        <f t="shared" si="18"/>
        <v>45</v>
      </c>
      <c r="Q297" s="685">
        <f t="shared" si="20"/>
        <v>1.06139154160982</v>
      </c>
      <c r="R297" s="686">
        <v>312</v>
      </c>
      <c r="S297" s="682">
        <v>26</v>
      </c>
      <c r="T297" s="687" t="s">
        <v>614</v>
      </c>
      <c r="U297" s="627"/>
      <c r="V297" s="684" t="str">
        <f>HYPERLINK("[牧场甜心.xlsx]产品!B248",产品!$C$248)</f>
        <v>称霸海洋的中型鱼</v>
      </c>
      <c r="W297" s="684" t="str">
        <f>HYPERLINK("[牧场甜心.xlsx]产品!B248",产品!$C$248)</f>
        <v>称霸海洋的中型鱼</v>
      </c>
      <c r="X297" s="684" t="str">
        <f>HYPERLINK("[牧场甜心.xlsx]产品!B281",产品!$C$281)</f>
        <v>龙瞳</v>
      </c>
      <c r="Y297" s="695" t="s">
        <v>724</v>
      </c>
    </row>
    <row r="298" s="140" customFormat="1" spans="1:25">
      <c r="A298" s="653" t="s">
        <v>620</v>
      </c>
      <c r="B298" s="654" t="str">
        <f>HYPERLINK("[牧场甜心.xlsx]产品!B144",产品!$C$144)</f>
        <v>维他命果实</v>
      </c>
      <c r="C298" s="654" t="s">
        <v>738</v>
      </c>
      <c r="D298" s="655" t="s">
        <v>253</v>
      </c>
      <c r="E298" s="580"/>
      <c r="F298" s="580"/>
      <c r="G298" s="580"/>
      <c r="H298" s="580"/>
      <c r="I298" s="669">
        <v>0.35</v>
      </c>
      <c r="J298" s="669">
        <v>0.35</v>
      </c>
      <c r="K298" s="612">
        <v>86</v>
      </c>
      <c r="L298" s="668">
        <v>172</v>
      </c>
      <c r="M298" s="612">
        <f t="shared" si="21"/>
        <v>3</v>
      </c>
      <c r="N298" s="612">
        <v>24</v>
      </c>
      <c r="O298" s="668">
        <f t="shared" si="17"/>
        <v>148</v>
      </c>
      <c r="P298" s="612">
        <f t="shared" si="18"/>
        <v>62</v>
      </c>
      <c r="Q298" s="688">
        <f t="shared" si="20"/>
        <v>1.72093023255814</v>
      </c>
      <c r="R298" s="689">
        <v>20</v>
      </c>
      <c r="S298" s="682">
        <v>7</v>
      </c>
      <c r="T298" s="690" t="s">
        <v>614</v>
      </c>
      <c r="U298" s="579" t="s">
        <v>102</v>
      </c>
      <c r="V298" s="684" t="str">
        <f>HYPERLINK("[牧场甜心.xlsx]产品!B115",产品!$C$115)</f>
        <v>榕果</v>
      </c>
      <c r="W298" s="684" t="str">
        <f>HYPERLINK("[牧场甜心.xlsx]产品!B115",产品!$C$115)</f>
        <v>榕果</v>
      </c>
      <c r="X298" s="701" t="str">
        <f>HYPERLINK("[牧场甜心.xlsx]产品!B115",产品!$C$115)</f>
        <v>榕果</v>
      </c>
      <c r="Y298" s="696" t="s">
        <v>299</v>
      </c>
    </row>
    <row r="299" s="140" customFormat="1" spans="1:25">
      <c r="A299" s="650" t="s">
        <v>665</v>
      </c>
      <c r="B299" s="651" t="str">
        <f>HYPERLINK("[牧场甜心.xlsx]产品!B263",产品!$C$263)</f>
        <v>阿尔弗雷德树木</v>
      </c>
      <c r="C299" s="658" t="s">
        <v>733</v>
      </c>
      <c r="D299" s="655" t="s">
        <v>274</v>
      </c>
      <c r="E299" s="585"/>
      <c r="F299" s="585"/>
      <c r="G299" s="585"/>
      <c r="H299" s="585"/>
      <c r="I299" s="669">
        <v>0.3</v>
      </c>
      <c r="J299" s="669">
        <v>0.3</v>
      </c>
      <c r="K299" s="612">
        <v>283</v>
      </c>
      <c r="L299" s="668">
        <v>566</v>
      </c>
      <c r="M299" s="612">
        <f t="shared" si="21"/>
        <v>3</v>
      </c>
      <c r="N299" s="612">
        <v>236</v>
      </c>
      <c r="O299" s="668">
        <f t="shared" si="17"/>
        <v>330</v>
      </c>
      <c r="P299" s="612">
        <f t="shared" si="18"/>
        <v>47</v>
      </c>
      <c r="Q299" s="685">
        <f t="shared" si="20"/>
        <v>1.1660777385159</v>
      </c>
      <c r="R299" s="686">
        <v>69</v>
      </c>
      <c r="S299" s="682">
        <v>11</v>
      </c>
      <c r="T299" s="687" t="s">
        <v>614</v>
      </c>
      <c r="U299" s="579" t="s">
        <v>102</v>
      </c>
      <c r="V299" s="684" t="str">
        <f>HYPERLINK("[牧场甜心.xlsx]产品!B213",产品!$C$213)</f>
        <v>伊什沃尔德木材</v>
      </c>
      <c r="W299" s="684" t="str">
        <f>HYPERLINK("[牧场甜心.xlsx]产品!B258",产品!$C$258)</f>
        <v>高级果冻怪的体液</v>
      </c>
      <c r="X299" s="684" t="str">
        <f>HYPERLINK("[牧场甜心.xlsx]产品!B258",产品!$C$258)</f>
        <v>高级果冻怪的体液</v>
      </c>
      <c r="Y299" s="695" t="s">
        <v>734</v>
      </c>
    </row>
    <row r="300" s="140" customFormat="1" spans="1:25">
      <c r="A300" s="650" t="s">
        <v>697</v>
      </c>
      <c r="B300" s="651" t="str">
        <f>HYPERLINK("[牧场甜心.xlsx]产品!B279",产品!$C$279)</f>
        <v>长生药草</v>
      </c>
      <c r="C300" s="649" t="s">
        <v>879</v>
      </c>
      <c r="D300" s="579" t="s">
        <v>278</v>
      </c>
      <c r="E300" s="585" t="s">
        <v>28</v>
      </c>
      <c r="F300" s="585" t="s">
        <v>28</v>
      </c>
      <c r="G300" s="585"/>
      <c r="H300" s="585" t="s">
        <v>28</v>
      </c>
      <c r="I300" s="669">
        <v>0.25</v>
      </c>
      <c r="J300" s="669">
        <v>0.25</v>
      </c>
      <c r="K300" s="612">
        <v>1480</v>
      </c>
      <c r="L300" s="668">
        <v>2960</v>
      </c>
      <c r="M300" s="612">
        <f t="shared" si="21"/>
        <v>3</v>
      </c>
      <c r="N300" s="612">
        <v>2140</v>
      </c>
      <c r="O300" s="668">
        <f t="shared" si="17"/>
        <v>820</v>
      </c>
      <c r="P300" s="612">
        <f t="shared" si="18"/>
        <v>-660</v>
      </c>
      <c r="Q300" s="685">
        <f t="shared" si="20"/>
        <v>0.554054054054054</v>
      </c>
      <c r="R300" s="686">
        <v>162</v>
      </c>
      <c r="S300" s="682">
        <v>20</v>
      </c>
      <c r="T300" s="687" t="s">
        <v>794</v>
      </c>
      <c r="U300" s="579" t="s">
        <v>105</v>
      </c>
      <c r="V300" s="684" t="str">
        <f>HYPERLINK("[牧场甜心.xlsx]产品!B289",产品!$C$289)</f>
        <v>长生药</v>
      </c>
      <c r="W300" s="684" t="s">
        <v>287</v>
      </c>
      <c r="X300" s="684" t="s">
        <v>287</v>
      </c>
      <c r="Y300" s="695" t="s">
        <v>880</v>
      </c>
    </row>
    <row r="301" s="140" customFormat="1" spans="1:25">
      <c r="A301" s="653" t="s">
        <v>731</v>
      </c>
      <c r="B301" s="654" t="str">
        <f>HYPERLINK("[牧场甜心.xlsx]产品!B176",产品!$C$176)</f>
        <v>汐的曲奇</v>
      </c>
      <c r="C301" s="649" t="s">
        <v>619</v>
      </c>
      <c r="D301" s="579" t="s">
        <v>278</v>
      </c>
      <c r="E301" s="580" t="s">
        <v>28</v>
      </c>
      <c r="F301" s="580"/>
      <c r="G301" s="580" t="s">
        <v>28</v>
      </c>
      <c r="H301" s="580" t="s">
        <v>28</v>
      </c>
      <c r="I301" s="669">
        <v>0.15</v>
      </c>
      <c r="J301" s="669">
        <v>0.15</v>
      </c>
      <c r="K301" s="612">
        <v>1648</v>
      </c>
      <c r="L301" s="668">
        <v>3296</v>
      </c>
      <c r="M301" s="612">
        <f t="shared" si="21"/>
        <v>3</v>
      </c>
      <c r="N301" s="612">
        <v>723</v>
      </c>
      <c r="O301" s="668">
        <f t="shared" si="17"/>
        <v>2573</v>
      </c>
      <c r="P301" s="612">
        <f t="shared" si="18"/>
        <v>925</v>
      </c>
      <c r="Q301" s="688">
        <f t="shared" si="20"/>
        <v>1.56128640776699</v>
      </c>
      <c r="R301" s="689">
        <v>85</v>
      </c>
      <c r="S301" s="682">
        <v>15</v>
      </c>
      <c r="T301" s="690" t="s">
        <v>614</v>
      </c>
      <c r="U301" s="627" t="s">
        <v>35</v>
      </c>
      <c r="V301" s="684" t="str">
        <f>HYPERLINK("[牧场甜心.xlsx]产品!B212",产品!$C$212)</f>
        <v>厨余垃圾</v>
      </c>
      <c r="W301" s="684" t="str">
        <f>HYPERLINK("[牧场甜心.xlsx]产品!B253",产品!$C$253)</f>
        <v>王国特级面粉</v>
      </c>
      <c r="X301" s="684" t="str">
        <f>HYPERLINK("[牧场甜心.xlsx]产品!B281",产品!$C$281)</f>
        <v>龙瞳</v>
      </c>
      <c r="Y301" s="696" t="s">
        <v>613</v>
      </c>
    </row>
    <row r="302" s="140" customFormat="1" ht="22.5" spans="1:25">
      <c r="A302" s="710" t="s">
        <v>612</v>
      </c>
      <c r="B302" s="711" t="str">
        <f>HYPERLINK("[牧场甜心.xlsx]产品!B212",产品!$C$212)</f>
        <v>厨余垃圾</v>
      </c>
      <c r="C302" s="711" t="s">
        <v>613</v>
      </c>
      <c r="D302" s="712" t="s">
        <v>252</v>
      </c>
      <c r="E302" s="604"/>
      <c r="F302" s="604"/>
      <c r="G302" s="604"/>
      <c r="H302" s="604"/>
      <c r="I302" s="713">
        <v>0.15</v>
      </c>
      <c r="J302" s="713">
        <v>0.15</v>
      </c>
      <c r="K302" s="714">
        <v>3</v>
      </c>
      <c r="L302" s="715">
        <v>6</v>
      </c>
      <c r="M302" s="714">
        <f t="shared" si="21"/>
        <v>3</v>
      </c>
      <c r="N302" s="714">
        <v>12</v>
      </c>
      <c r="O302" s="715">
        <f t="shared" si="17"/>
        <v>-6</v>
      </c>
      <c r="P302" s="714">
        <f t="shared" si="18"/>
        <v>-9</v>
      </c>
      <c r="Q302" s="716">
        <f t="shared" si="20"/>
        <v>-2</v>
      </c>
      <c r="R302" s="717">
        <v>3</v>
      </c>
      <c r="S302" s="718">
        <v>2</v>
      </c>
      <c r="T302" s="719" t="s">
        <v>614</v>
      </c>
      <c r="U302" s="720"/>
      <c r="V302" s="721" t="str">
        <f>HYPERLINK("[牧场甜心.xlsx]产品!B104",产品!$C$104)</f>
        <v>小青苹果</v>
      </c>
      <c r="W302" s="722" t="str">
        <f>HYPERLINK("[牧场甜心.xlsx]产品!B105",产品!$C$105)</f>
        <v>梅洛的野莓</v>
      </c>
      <c r="X302" s="722" t="str">
        <f>HYPERLINK("[牧场甜心.xlsx]产品!B208",产品!$C$208)</f>
        <v>夏鱼</v>
      </c>
      <c r="Y302" s="723" t="s">
        <v>618</v>
      </c>
    </row>
  </sheetData>
  <sortState ref="A2:Y303">
    <sortCondition ref="J2:J303" descending="1"/>
    <sortCondition ref="O2:O303" descending="1"/>
    <sortCondition ref="D2:D303"/>
    <sortCondition ref="L2:L303" descending="1"/>
    <sortCondition ref="E2:E303" sortBy="cellColor" dxfId="5"/>
    <sortCondition ref="E2:E303" sortBy="cellColor" dxfId="6"/>
  </sortState>
  <mergeCells count="15">
    <mergeCell ref="I1:J1"/>
    <mergeCell ref="K1:L1"/>
    <mergeCell ref="M1:Q1"/>
    <mergeCell ref="D1:D2"/>
    <mergeCell ref="E1:E2"/>
    <mergeCell ref="F1:F2"/>
    <mergeCell ref="G1:G2"/>
    <mergeCell ref="H1:H2"/>
    <mergeCell ref="R1:R2"/>
    <mergeCell ref="S1:S2"/>
    <mergeCell ref="T1:T2"/>
    <mergeCell ref="U1:U2"/>
    <mergeCell ref="Y1:Y2"/>
    <mergeCell ref="A1:C2"/>
    <mergeCell ref="V1:X2"/>
  </mergeCells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65"/>
  <sheetViews>
    <sheetView workbookViewId="0">
      <selection activeCell="B4" sqref="B4"/>
    </sheetView>
  </sheetViews>
  <sheetFormatPr defaultColWidth="9" defaultRowHeight="21.75"/>
  <cols>
    <col min="1" max="1" width="4.125" style="568" customWidth="1"/>
    <col min="2" max="2" width="27" style="568" customWidth="1"/>
    <col min="3" max="3" width="5.5" style="569" customWidth="1"/>
    <col min="4" max="7" width="4.25" style="570" customWidth="1"/>
    <col min="8" max="8" width="4.125" style="29" customWidth="1"/>
    <col min="9" max="9" width="29.875" style="29" customWidth="1"/>
    <col min="10" max="10" width="5.5" style="31" customWidth="1"/>
    <col min="11" max="14" width="4.25" style="29" customWidth="1"/>
    <col min="15" max="15" width="4.125" style="29" customWidth="1"/>
    <col min="16" max="16" width="29.875" style="29" customWidth="1"/>
    <col min="17" max="17" width="5.5" style="31" customWidth="1"/>
    <col min="18" max="21" width="4.25" style="29" customWidth="1"/>
    <col min="22" max="22" width="4.125" style="29" customWidth="1"/>
    <col min="23" max="23" width="32.75" style="29" customWidth="1"/>
    <col min="24" max="24" width="5.5" style="31" customWidth="1"/>
    <col min="25" max="28" width="4.25" style="29" customWidth="1"/>
  </cols>
  <sheetData>
    <row r="2" ht="22.5" spans="1:28">
      <c r="A2" s="571" t="s">
        <v>630</v>
      </c>
      <c r="B2" s="572" t="str">
        <f>HYPERLINK("[牧场甜心.xlsx]产品!B7",产品!$C$7)</f>
        <v>野菜拼盘</v>
      </c>
      <c r="C2" s="573" t="s">
        <v>252</v>
      </c>
      <c r="D2" s="574" t="s">
        <v>14</v>
      </c>
      <c r="E2" s="574"/>
      <c r="F2" s="574"/>
      <c r="G2" s="575"/>
      <c r="H2" s="576" t="s">
        <v>674</v>
      </c>
      <c r="I2" s="607" t="str">
        <f>HYPERLINK("[牧场甜心.xlsx]产品!B8",产品!$C$8)</f>
        <v>夏鱼串烧</v>
      </c>
      <c r="J2" s="573" t="s">
        <v>252</v>
      </c>
      <c r="K2" s="608"/>
      <c r="L2" s="608" t="s">
        <v>14</v>
      </c>
      <c r="M2" s="608"/>
      <c r="N2" s="609"/>
      <c r="O2" s="610" t="s">
        <v>661</v>
      </c>
      <c r="P2" s="611" t="str">
        <f>HYPERLINK("[牧场甜心.xlsx]产品!B9",产品!$C$9)</f>
        <v>伊什沃尔德温泉蛋</v>
      </c>
      <c r="Q2" s="573" t="s">
        <v>252</v>
      </c>
      <c r="R2" s="608"/>
      <c r="S2" s="608"/>
      <c r="T2" s="608" t="s">
        <v>14</v>
      </c>
      <c r="U2" s="609"/>
      <c r="V2" s="628" t="s">
        <v>630</v>
      </c>
      <c r="W2" s="629" t="str">
        <f>HYPERLINK("[牧场甜心.xlsx]产品!B107",产品!$C$107)</f>
        <v>晨摘的粗茶</v>
      </c>
      <c r="X2" s="573" t="s">
        <v>252</v>
      </c>
      <c r="Y2" s="630" t="s">
        <v>14</v>
      </c>
      <c r="Z2" s="630"/>
      <c r="AA2" s="630"/>
      <c r="AB2" s="631" t="s">
        <v>14</v>
      </c>
    </row>
    <row r="3" spans="1:28">
      <c r="A3" s="577" t="s">
        <v>658</v>
      </c>
      <c r="B3" s="578" t="str">
        <f>HYPERLINK("[牧场甜心.xlsx]产品!B105",产品!$C$105)</f>
        <v>梅洛的野莓</v>
      </c>
      <c r="C3" s="579" t="s">
        <v>252</v>
      </c>
      <c r="D3" s="580" t="s">
        <v>14</v>
      </c>
      <c r="E3" s="580"/>
      <c r="F3" s="580"/>
      <c r="G3" s="581"/>
      <c r="H3" s="582" t="s">
        <v>665</v>
      </c>
      <c r="I3" s="612" t="str">
        <f>HYPERLINK("[牧场甜心.xlsx]产品!B103",产品!$C$103)</f>
        <v>伊什沃尔德水</v>
      </c>
      <c r="J3" s="579" t="s">
        <v>252</v>
      </c>
      <c r="K3" s="613"/>
      <c r="L3" s="613" t="s">
        <v>7</v>
      </c>
      <c r="M3" s="613"/>
      <c r="N3" s="614"/>
      <c r="O3" s="582" t="s">
        <v>759</v>
      </c>
      <c r="P3" s="612" t="str">
        <f>HYPERLINK("[牧场甜心.xlsx]产品!B11",产品!$C$11)</f>
        <v>探索者的烤菌菇</v>
      </c>
      <c r="Q3" s="579" t="s">
        <v>252</v>
      </c>
      <c r="R3" s="618"/>
      <c r="S3" s="618"/>
      <c r="T3" s="618" t="s">
        <v>14</v>
      </c>
      <c r="U3" s="619"/>
      <c r="V3" s="582" t="s">
        <v>674</v>
      </c>
      <c r="W3" s="612" t="str">
        <f>HYPERLINK("[牧场甜心.xlsx]产品!B108",产品!$C$108)</f>
        <v>王国冒险者的酒</v>
      </c>
      <c r="X3" s="579" t="s">
        <v>252</v>
      </c>
      <c r="Y3" s="613"/>
      <c r="Z3" s="613"/>
      <c r="AA3" s="613"/>
      <c r="AB3" s="614" t="s">
        <v>7</v>
      </c>
    </row>
    <row r="4" spans="1:28">
      <c r="A4" s="583" t="s">
        <v>630</v>
      </c>
      <c r="B4" s="584" t="str">
        <f>HYPERLINK("[牧场甜心.xlsx]产品!B107",产品!$C$107)</f>
        <v>晨摘的粗茶</v>
      </c>
      <c r="C4" s="579" t="s">
        <v>252</v>
      </c>
      <c r="D4" s="580" t="s">
        <v>14</v>
      </c>
      <c r="E4" s="580"/>
      <c r="F4" s="580"/>
      <c r="G4" s="581" t="s">
        <v>14</v>
      </c>
      <c r="H4" s="582" t="s">
        <v>679</v>
      </c>
      <c r="I4" s="612" t="str">
        <f>HYPERLINK("[牧场甜心.xlsx]产品!B110",产品!$C$110)</f>
        <v>青苹果果汁</v>
      </c>
      <c r="J4" s="579" t="s">
        <v>252</v>
      </c>
      <c r="K4" s="613"/>
      <c r="L4" s="613" t="s">
        <v>14</v>
      </c>
      <c r="M4" s="613"/>
      <c r="N4" s="614"/>
      <c r="O4" s="582" t="s">
        <v>620</v>
      </c>
      <c r="P4" s="612" t="str">
        <f>HYPERLINK("[牧场甜心.xlsx]产品!B104",产品!$C$104)</f>
        <v>小青苹果</v>
      </c>
      <c r="Q4" s="579" t="s">
        <v>252</v>
      </c>
      <c r="R4" s="613"/>
      <c r="S4" s="613"/>
      <c r="T4" s="613" t="s">
        <v>14</v>
      </c>
      <c r="U4" s="614"/>
      <c r="V4" s="582" t="s">
        <v>661</v>
      </c>
      <c r="W4" s="612" t="str">
        <f>HYPERLINK("[牧场甜心.xlsx]产品!B109",产品!$C$109)</f>
        <v>海洋王国的蜂蜜</v>
      </c>
      <c r="X4" s="579" t="s">
        <v>252</v>
      </c>
      <c r="Y4" s="613"/>
      <c r="Z4" s="613"/>
      <c r="AA4" s="613"/>
      <c r="AB4" s="614" t="s">
        <v>14</v>
      </c>
    </row>
    <row r="5" spans="1:28">
      <c r="A5" s="577" t="s">
        <v>658</v>
      </c>
      <c r="B5" s="578" t="str">
        <f>HYPERLINK("[牧场甜心.xlsx]产品!B205",产品!$C$205)</f>
        <v>原野的绿色香草</v>
      </c>
      <c r="C5" s="579" t="s">
        <v>252</v>
      </c>
      <c r="D5" s="585" t="s">
        <v>14</v>
      </c>
      <c r="E5" s="585"/>
      <c r="F5" s="585"/>
      <c r="G5" s="586"/>
      <c r="H5" s="582" t="s">
        <v>759</v>
      </c>
      <c r="I5" s="612" t="str">
        <f>HYPERLINK("[牧场甜心.xlsx]产品!B111",产品!$C$111)</f>
        <v>葡萄汁</v>
      </c>
      <c r="J5" s="579" t="s">
        <v>252</v>
      </c>
      <c r="K5" s="613"/>
      <c r="L5" s="613" t="s">
        <v>14</v>
      </c>
      <c r="M5" s="613"/>
      <c r="N5" s="614"/>
      <c r="O5" s="582" t="s">
        <v>645</v>
      </c>
      <c r="P5" s="612" t="str">
        <f>HYPERLINK("[牧场甜心.xlsx]产品!B106",产品!$C$106)</f>
        <v>梅洛的夜葡萄</v>
      </c>
      <c r="Q5" s="579" t="s">
        <v>252</v>
      </c>
      <c r="R5" s="613"/>
      <c r="S5" s="613"/>
      <c r="T5" s="613" t="s">
        <v>14</v>
      </c>
      <c r="U5" s="614"/>
      <c r="V5" s="582" t="s">
        <v>612</v>
      </c>
      <c r="W5" s="612" t="str">
        <f>HYPERLINK("[牧场甜心.xlsx]产品!B112",产品!$C$112)</f>
        <v>巧克力</v>
      </c>
      <c r="X5" s="579" t="s">
        <v>252</v>
      </c>
      <c r="Y5" s="613"/>
      <c r="Z5" s="613"/>
      <c r="AA5" s="613"/>
      <c r="AB5" s="614" t="s">
        <v>14</v>
      </c>
    </row>
    <row r="6" spans="1:28">
      <c r="A6" s="577" t="s">
        <v>645</v>
      </c>
      <c r="B6" s="578" t="str">
        <f>HYPERLINK("[牧场甜心.xlsx]产品!B206",产品!$C$206)</f>
        <v>伊什沃尔德茶叶</v>
      </c>
      <c r="C6" s="579" t="s">
        <v>252</v>
      </c>
      <c r="D6" s="585" t="s">
        <v>14</v>
      </c>
      <c r="E6" s="585"/>
      <c r="F6" s="585"/>
      <c r="G6" s="586"/>
      <c r="H6" s="582" t="s">
        <v>674</v>
      </c>
      <c r="I6" s="578" t="str">
        <f>HYPERLINK("[牧场甜心.xlsx]产品!B208",产品!$C$208)</f>
        <v>夏鱼</v>
      </c>
      <c r="J6" s="579" t="s">
        <v>252</v>
      </c>
      <c r="K6" s="615"/>
      <c r="L6" s="615" t="s">
        <v>14</v>
      </c>
      <c r="M6" s="615"/>
      <c r="N6" s="616"/>
      <c r="O6" s="582" t="s">
        <v>661</v>
      </c>
      <c r="P6" s="578" t="str">
        <f>HYPERLINK("[牧场甜心.xlsx]产品!B209",产品!$C$209)</f>
        <v>山中的王国菌菇</v>
      </c>
      <c r="Q6" s="579" t="s">
        <v>252</v>
      </c>
      <c r="R6" s="615"/>
      <c r="S6" s="615"/>
      <c r="T6" s="615" t="s">
        <v>14</v>
      </c>
      <c r="U6" s="616"/>
      <c r="V6" s="582" t="s">
        <v>787</v>
      </c>
      <c r="W6" s="612" t="str">
        <f>HYPERLINK("[牧场甜心.xlsx]产品!B22",产品!$C$22)</f>
        <v>王国蛋黄酱沙拉</v>
      </c>
      <c r="X6" s="579" t="s">
        <v>255</v>
      </c>
      <c r="Y6" s="618"/>
      <c r="Z6" s="618"/>
      <c r="AA6" s="618"/>
      <c r="AB6" s="619" t="s">
        <v>14</v>
      </c>
    </row>
    <row r="7" spans="1:28">
      <c r="A7" s="577" t="s">
        <v>768</v>
      </c>
      <c r="B7" s="578" t="str">
        <f>HYPERLINK("[牧场甜心.xlsx]产品!B18",产品!$C$18)</f>
        <v>鸡广场的水煮蛋</v>
      </c>
      <c r="C7" s="579" t="s">
        <v>255</v>
      </c>
      <c r="D7" s="587" t="s">
        <v>14</v>
      </c>
      <c r="E7" s="587"/>
      <c r="F7" s="587"/>
      <c r="G7" s="588"/>
      <c r="H7" s="589" t="s">
        <v>697</v>
      </c>
      <c r="I7" s="617" t="str">
        <f>HYPERLINK("[牧场甜心.xlsx]产品!B19",产品!$C$19)</f>
        <v>鸡广场的荷包蛋</v>
      </c>
      <c r="J7" s="579" t="s">
        <v>255</v>
      </c>
      <c r="K7" s="618"/>
      <c r="L7" s="618" t="s">
        <v>14</v>
      </c>
      <c r="M7" s="618"/>
      <c r="N7" s="619"/>
      <c r="O7" s="589" t="s">
        <v>802</v>
      </c>
      <c r="P7" s="617" t="str">
        <f>HYPERLINK("[牧场甜心.xlsx]产品!B20",产品!$C$20)</f>
        <v>鸡广场的烤蛋卷</v>
      </c>
      <c r="Q7" s="579" t="s">
        <v>255</v>
      </c>
      <c r="R7" s="618"/>
      <c r="S7" s="618"/>
      <c r="T7" s="618" t="s">
        <v>14</v>
      </c>
      <c r="U7" s="619"/>
      <c r="V7" s="582" t="s">
        <v>718</v>
      </c>
      <c r="W7" s="612" t="str">
        <f>HYPERLINK("[牧场甜心.xlsx]产品!B115",产品!$C$115)</f>
        <v>榕果</v>
      </c>
      <c r="X7" s="579" t="s">
        <v>255</v>
      </c>
      <c r="Y7" s="613"/>
      <c r="Z7" s="613"/>
      <c r="AA7" s="613"/>
      <c r="AB7" s="614" t="s">
        <v>14</v>
      </c>
    </row>
    <row r="8" spans="1:28">
      <c r="A8" s="583" t="s">
        <v>736</v>
      </c>
      <c r="B8" s="584" t="str">
        <f>HYPERLINK("[牧场甜心.xlsx]产品!B117",产品!$C$117)</f>
        <v>美味草莓牛奶</v>
      </c>
      <c r="C8" s="579" t="s">
        <v>255</v>
      </c>
      <c r="D8" s="580" t="s">
        <v>14</v>
      </c>
      <c r="E8" s="580"/>
      <c r="F8" s="580"/>
      <c r="G8" s="581"/>
      <c r="H8" s="582" t="s">
        <v>731</v>
      </c>
      <c r="I8" s="578" t="str">
        <f>HYPERLINK("[牧场甜心.xlsx]产品!B216",产品!$C$216)</f>
        <v>蔬菜精油</v>
      </c>
      <c r="J8" s="579" t="s">
        <v>255</v>
      </c>
      <c r="K8" s="615"/>
      <c r="L8" s="615" t="s">
        <v>14</v>
      </c>
      <c r="M8" s="615"/>
      <c r="N8" s="616"/>
      <c r="O8" s="582" t="s">
        <v>736</v>
      </c>
      <c r="P8" s="578" t="str">
        <f>HYPERLINK("[牧场甜心.xlsx]产品!B217",产品!$C$217)</f>
        <v>水果精油</v>
      </c>
      <c r="Q8" s="579" t="s">
        <v>255</v>
      </c>
      <c r="R8" s="615"/>
      <c r="S8" s="615"/>
      <c r="T8" s="615" t="s">
        <v>14</v>
      </c>
      <c r="U8" s="616"/>
      <c r="V8" s="582" t="s">
        <v>768</v>
      </c>
      <c r="W8" s="612" t="str">
        <f>HYPERLINK("[牧场甜心.xlsx]产品!B118",产品!$C$118)</f>
        <v>冬酒场的果实蜂蜜汤</v>
      </c>
      <c r="X8" s="579" t="s">
        <v>255</v>
      </c>
      <c r="Y8" s="613"/>
      <c r="Z8" s="613"/>
      <c r="AA8" s="613"/>
      <c r="AB8" s="614" t="s">
        <v>7</v>
      </c>
    </row>
    <row r="9" spans="1:28">
      <c r="A9" s="590" t="s">
        <v>718</v>
      </c>
      <c r="B9" s="591" t="str">
        <f>HYPERLINK("[牧场甜心.xlsx]产品!B215",产品!$C$215)</f>
        <v>香草精油</v>
      </c>
      <c r="C9" s="579" t="s">
        <v>255</v>
      </c>
      <c r="D9" s="585" t="s">
        <v>14</v>
      </c>
      <c r="E9" s="585"/>
      <c r="F9" s="585"/>
      <c r="G9" s="586"/>
      <c r="H9" s="592" t="s">
        <v>665</v>
      </c>
      <c r="I9" s="612" t="str">
        <f>HYPERLINK("[牧场甜心.xlsx]产品!B23",产品!$C$23)</f>
        <v>王国山羊奶</v>
      </c>
      <c r="J9" s="579" t="s">
        <v>254</v>
      </c>
      <c r="K9" s="618"/>
      <c r="L9" s="618" t="s">
        <v>14</v>
      </c>
      <c r="M9" s="618"/>
      <c r="N9" s="619"/>
      <c r="O9" s="582" t="s">
        <v>697</v>
      </c>
      <c r="P9" s="578" t="str">
        <f>HYPERLINK("[牧场甜心.xlsx]产品!B219",产品!$C$219)</f>
        <v>梅洛的夜葡萄酱</v>
      </c>
      <c r="Q9" s="579" t="s">
        <v>255</v>
      </c>
      <c r="R9" s="615"/>
      <c r="S9" s="615"/>
      <c r="T9" s="615" t="s">
        <v>14</v>
      </c>
      <c r="U9" s="616"/>
      <c r="V9" s="582" t="s">
        <v>787</v>
      </c>
      <c r="W9" s="612" t="str">
        <f>HYPERLINK("[牧场甜心.xlsx]产品!B122",产品!$C$122)</f>
        <v>巧克力牛奶</v>
      </c>
      <c r="X9" s="579" t="s">
        <v>255</v>
      </c>
      <c r="Y9" s="613"/>
      <c r="Z9" s="613"/>
      <c r="AA9" s="613"/>
      <c r="AB9" s="614" t="s">
        <v>14</v>
      </c>
    </row>
    <row r="10" spans="1:28">
      <c r="A10" s="577" t="s">
        <v>768</v>
      </c>
      <c r="B10" s="578" t="str">
        <f>HYPERLINK("[牧场甜心.xlsx]产品!B218",产品!$C$218)</f>
        <v>梅洛的野莓酱</v>
      </c>
      <c r="C10" s="579" t="s">
        <v>255</v>
      </c>
      <c r="D10" s="585" t="s">
        <v>14</v>
      </c>
      <c r="E10" s="585"/>
      <c r="F10" s="585"/>
      <c r="G10" s="586"/>
      <c r="H10" s="592" t="s">
        <v>658</v>
      </c>
      <c r="I10" s="612" t="str">
        <f>HYPERLINK("[牧场甜心.xlsx]产品!B25",产品!$C$25)</f>
        <v>王国山羊芝士</v>
      </c>
      <c r="J10" s="579" t="s">
        <v>254</v>
      </c>
      <c r="K10" s="618"/>
      <c r="L10" s="618" t="s">
        <v>14</v>
      </c>
      <c r="M10" s="618"/>
      <c r="N10" s="619"/>
      <c r="O10" s="592" t="s">
        <v>612</v>
      </c>
      <c r="P10" s="612" t="str">
        <f>HYPERLINK("[牧场甜心.xlsx]产品!B32",产品!$C$32)</f>
        <v>王国水果沙拉</v>
      </c>
      <c r="Q10" s="579" t="s">
        <v>254</v>
      </c>
      <c r="R10" s="618"/>
      <c r="S10" s="618"/>
      <c r="T10" s="618" t="s">
        <v>14</v>
      </c>
      <c r="U10" s="619"/>
      <c r="V10" s="592" t="s">
        <v>630</v>
      </c>
      <c r="W10" s="612" t="str">
        <f>HYPERLINK("[牧场甜心.xlsx]产品!B27",产品!$C$27)</f>
        <v>王国乡村果酱面包</v>
      </c>
      <c r="X10" s="579" t="s">
        <v>254</v>
      </c>
      <c r="Y10" s="618"/>
      <c r="Z10" s="618"/>
      <c r="AA10" s="618"/>
      <c r="AB10" s="619" t="s">
        <v>14</v>
      </c>
    </row>
    <row r="11" spans="1:28">
      <c r="A11" s="577" t="s">
        <v>787</v>
      </c>
      <c r="B11" s="578" t="str">
        <f>HYPERLINK("[牧场甜心.xlsx]产品!B222",产品!$C$222)</f>
        <v>草药润喉糖</v>
      </c>
      <c r="C11" s="579" t="s">
        <v>255</v>
      </c>
      <c r="D11" s="585" t="s">
        <v>14</v>
      </c>
      <c r="E11" s="585"/>
      <c r="F11" s="585"/>
      <c r="G11" s="586"/>
      <c r="H11" s="592" t="s">
        <v>759</v>
      </c>
      <c r="I11" s="612" t="str">
        <f>HYPERLINK("[牧场甜心.xlsx]产品!B31",产品!$C$31)</f>
        <v>酒蒸山菇</v>
      </c>
      <c r="J11" s="579" t="s">
        <v>254</v>
      </c>
      <c r="K11" s="618"/>
      <c r="L11" s="618" t="s">
        <v>14</v>
      </c>
      <c r="M11" s="618"/>
      <c r="N11" s="619"/>
      <c r="O11" s="598" t="s">
        <v>645</v>
      </c>
      <c r="P11" s="620" t="str">
        <f>HYPERLINK("[牧场甜心.xlsx]产品!B126",产品!$C$126)</f>
        <v>蓝莓饼干</v>
      </c>
      <c r="Q11" s="579" t="s">
        <v>254</v>
      </c>
      <c r="R11" s="613"/>
      <c r="S11" s="613"/>
      <c r="T11" s="613" t="s">
        <v>14</v>
      </c>
      <c r="U11" s="614"/>
      <c r="V11" s="621" t="s">
        <v>679</v>
      </c>
      <c r="W11" s="617" t="str">
        <f>HYPERLINK("[牧场甜心.xlsx]产品!B30",产品!$C$30)</f>
        <v>奶油可乐饼</v>
      </c>
      <c r="X11" s="579" t="s">
        <v>254</v>
      </c>
      <c r="Y11" s="618"/>
      <c r="Z11" s="618"/>
      <c r="AA11" s="618"/>
      <c r="AB11" s="619" t="s">
        <v>14</v>
      </c>
    </row>
    <row r="12" spans="1:28">
      <c r="A12" s="593" t="s">
        <v>674</v>
      </c>
      <c r="B12" s="578" t="str">
        <f>HYPERLINK("[牧场甜心.xlsx]产品!B28",产品!$C$28)</f>
        <v>朝一牧场定食</v>
      </c>
      <c r="C12" s="579" t="s">
        <v>254</v>
      </c>
      <c r="D12" s="587" t="s">
        <v>14</v>
      </c>
      <c r="E12" s="587"/>
      <c r="F12" s="587"/>
      <c r="G12" s="588"/>
      <c r="H12" s="594" t="s">
        <v>620</v>
      </c>
      <c r="I12" s="612" t="str">
        <f>HYPERLINK("[牧场甜心.xlsx]产品!B124",产品!$C$124)</f>
        <v>冰冻樱桃</v>
      </c>
      <c r="J12" s="579" t="s">
        <v>254</v>
      </c>
      <c r="K12" s="613"/>
      <c r="L12" s="613" t="s">
        <v>7</v>
      </c>
      <c r="M12" s="613"/>
      <c r="N12" s="614"/>
      <c r="O12" s="592" t="s">
        <v>665</v>
      </c>
      <c r="P12" s="578" t="str">
        <f>HYPERLINK("[牧场甜心.xlsx]产品!B223",产品!$C$223)</f>
        <v>木雕牛摆件</v>
      </c>
      <c r="Q12" s="579" t="s">
        <v>254</v>
      </c>
      <c r="R12" s="615"/>
      <c r="S12" s="615"/>
      <c r="T12" s="615" t="s">
        <v>7</v>
      </c>
      <c r="U12" s="616" t="s">
        <v>7</v>
      </c>
      <c r="V12" s="598" t="s">
        <v>658</v>
      </c>
      <c r="W12" s="620" t="str">
        <f>HYPERLINK("[牧场甜心.xlsx]产品!B125",产品!$C$125)</f>
        <v>榕果果茶</v>
      </c>
      <c r="X12" s="579" t="s">
        <v>254</v>
      </c>
      <c r="Y12" s="613"/>
      <c r="Z12" s="613"/>
      <c r="AA12" s="613"/>
      <c r="AB12" s="614" t="s">
        <v>14</v>
      </c>
    </row>
    <row r="13" spans="1:28">
      <c r="A13" s="595" t="s">
        <v>768</v>
      </c>
      <c r="B13" s="596" t="str">
        <f>HYPERLINK("[牧场甜心.xlsx]产品!B38",产品!$C$38)</f>
        <v>鸡广场的半熟水煮蛋</v>
      </c>
      <c r="C13" s="579" t="s">
        <v>263</v>
      </c>
      <c r="D13" s="587" t="s">
        <v>14</v>
      </c>
      <c r="E13" s="587"/>
      <c r="F13" s="587"/>
      <c r="G13" s="588"/>
      <c r="H13" s="594" t="s">
        <v>630</v>
      </c>
      <c r="I13" s="612" t="str">
        <f>HYPERLINK("[牧场甜心.xlsx]产品!B127",产品!$C$127)</f>
        <v>混合牛奶</v>
      </c>
      <c r="J13" s="579" t="s">
        <v>254</v>
      </c>
      <c r="K13" s="613"/>
      <c r="L13" s="613" t="s">
        <v>14</v>
      </c>
      <c r="M13" s="613"/>
      <c r="N13" s="614"/>
      <c r="O13" s="592" t="s">
        <v>612</v>
      </c>
      <c r="P13" s="578" t="str">
        <f>HYPERLINK("[牧场甜心.xlsx]产品!B232",产品!$C$232)</f>
        <v>水果润喉糖</v>
      </c>
      <c r="Q13" s="579" t="s">
        <v>254</v>
      </c>
      <c r="R13" s="615"/>
      <c r="S13" s="615"/>
      <c r="T13" s="615" t="s">
        <v>14</v>
      </c>
      <c r="U13" s="616"/>
      <c r="V13" s="594" t="s">
        <v>612</v>
      </c>
      <c r="W13" s="612" t="str">
        <f>HYPERLINK("[牧场甜心.xlsx]产品!B132",产品!$C$132)</f>
        <v>法式吐司</v>
      </c>
      <c r="X13" s="579" t="s">
        <v>254</v>
      </c>
      <c r="Y13" s="613"/>
      <c r="Z13" s="613"/>
      <c r="AA13" s="613"/>
      <c r="AB13" s="614" t="s">
        <v>14</v>
      </c>
    </row>
    <row r="14" spans="1:28">
      <c r="A14" s="593" t="s">
        <v>802</v>
      </c>
      <c r="B14" s="578" t="str">
        <f>HYPERLINK("[牧场甜心.xlsx]产品!B140",产品!$C$140)</f>
        <v>王国水果酸奶</v>
      </c>
      <c r="C14" s="579" t="s">
        <v>263</v>
      </c>
      <c r="D14" s="580" t="s">
        <v>14</v>
      </c>
      <c r="E14" s="580"/>
      <c r="F14" s="580"/>
      <c r="G14" s="581"/>
      <c r="H14" s="594" t="s">
        <v>674</v>
      </c>
      <c r="I14" s="612" t="str">
        <f>HYPERLINK("[牧场甜心.xlsx]产品!B128",产品!$C$128)</f>
        <v>伊什沃尔德果冻</v>
      </c>
      <c r="J14" s="579" t="s">
        <v>254</v>
      </c>
      <c r="K14" s="613"/>
      <c r="L14" s="613" t="s">
        <v>14</v>
      </c>
      <c r="M14" s="613"/>
      <c r="N14" s="614"/>
      <c r="O14" s="592" t="s">
        <v>718</v>
      </c>
      <c r="P14" s="612" t="str">
        <f>HYPERLINK("[牧场甜心.xlsx]产品!B35",产品!$C$35)</f>
        <v>王国乡村葡萄面包</v>
      </c>
      <c r="Q14" s="579" t="s">
        <v>263</v>
      </c>
      <c r="R14" s="618"/>
      <c r="S14" s="618"/>
      <c r="T14" s="618" t="s">
        <v>14</v>
      </c>
      <c r="U14" s="619"/>
      <c r="V14" s="592" t="s">
        <v>665</v>
      </c>
      <c r="W14" s="578" t="str">
        <f>HYPERLINK("[牧场甜心.xlsx]产品!B223",产品!$C$223)</f>
        <v>木雕牛摆件</v>
      </c>
      <c r="X14" s="579" t="s">
        <v>254</v>
      </c>
      <c r="Y14" s="615"/>
      <c r="Z14" s="615"/>
      <c r="AA14" s="615" t="s">
        <v>7</v>
      </c>
      <c r="AB14" s="616" t="s">
        <v>7</v>
      </c>
    </row>
    <row r="15" spans="1:28">
      <c r="A15" s="595" t="s">
        <v>658</v>
      </c>
      <c r="B15" s="596" t="str">
        <f>HYPERLINK("[牧场甜心.xlsx]产品!B45",产品!$C$45)</f>
        <v>雷托雷托健康芝士</v>
      </c>
      <c r="C15" s="579" t="s">
        <v>253</v>
      </c>
      <c r="D15" s="587" t="s">
        <v>14</v>
      </c>
      <c r="E15" s="587"/>
      <c r="F15" s="587"/>
      <c r="G15" s="588"/>
      <c r="H15" s="597" t="s">
        <v>661</v>
      </c>
      <c r="I15" s="620" t="str">
        <f>HYPERLINK("[牧场甜心.xlsx]产品!B129",产品!$C$129)</f>
        <v>调和奶昔</v>
      </c>
      <c r="J15" s="579" t="s">
        <v>254</v>
      </c>
      <c r="K15" s="613"/>
      <c r="L15" s="613" t="s">
        <v>14</v>
      </c>
      <c r="M15" s="613"/>
      <c r="N15" s="614"/>
      <c r="O15" s="621" t="s">
        <v>802</v>
      </c>
      <c r="P15" s="617" t="str">
        <f>HYPERLINK("[牧场甜心.xlsx]产品!B40",产品!$C$40)</f>
        <v>鸡广场的半熟蛋卷</v>
      </c>
      <c r="Q15" s="579" t="s">
        <v>263</v>
      </c>
      <c r="R15" s="618"/>
      <c r="S15" s="618"/>
      <c r="T15" s="618" t="s">
        <v>14</v>
      </c>
      <c r="U15" s="619"/>
      <c r="V15" s="592" t="s">
        <v>736</v>
      </c>
      <c r="W15" s="612" t="str">
        <f>HYPERLINK("[牧场甜心.xlsx]产品!B37",产品!$C$37)</f>
        <v>奶油蔬菜可乐饼</v>
      </c>
      <c r="X15" s="579" t="s">
        <v>263</v>
      </c>
      <c r="Y15" s="618"/>
      <c r="Z15" s="618"/>
      <c r="AA15" s="618"/>
      <c r="AB15" s="619" t="s">
        <v>14</v>
      </c>
    </row>
    <row r="16" spans="1:28">
      <c r="A16" s="593" t="s">
        <v>630</v>
      </c>
      <c r="B16" s="578" t="str">
        <f>HYPERLINK("[牧场甜心.xlsx]产品!B47",产品!$C$47)</f>
        <v>水果三明治</v>
      </c>
      <c r="C16" s="579" t="s">
        <v>253</v>
      </c>
      <c r="D16" s="587" t="s">
        <v>14</v>
      </c>
      <c r="E16" s="587"/>
      <c r="F16" s="587" t="s">
        <v>14</v>
      </c>
      <c r="G16" s="588"/>
      <c r="H16" s="592" t="s">
        <v>697</v>
      </c>
      <c r="I16" s="612" t="str">
        <f>HYPERLINK("[牧场甜心.xlsx]产品!B39",产品!$C$39)</f>
        <v>鸡广场的半熟荷包蛋</v>
      </c>
      <c r="J16" s="579" t="s">
        <v>263</v>
      </c>
      <c r="K16" s="618"/>
      <c r="L16" s="618" t="s">
        <v>14</v>
      </c>
      <c r="M16" s="618"/>
      <c r="N16" s="619"/>
      <c r="O16" s="594" t="s">
        <v>787</v>
      </c>
      <c r="P16" s="612" t="str">
        <f>HYPERLINK("[牧场甜心.xlsx]产品!B142",产品!$C$142)</f>
        <v>面包工房的职人派</v>
      </c>
      <c r="Q16" s="579" t="s">
        <v>263</v>
      </c>
      <c r="R16" s="613"/>
      <c r="S16" s="613"/>
      <c r="T16" s="613" t="s">
        <v>14</v>
      </c>
      <c r="U16" s="614"/>
      <c r="V16" s="592" t="s">
        <v>786</v>
      </c>
      <c r="W16" s="612" t="str">
        <f>HYPERLINK("[牧场甜心.xlsx]产品!B41",产品!$C$41)</f>
        <v>王国茶碗蒸</v>
      </c>
      <c r="X16" s="579" t="s">
        <v>263</v>
      </c>
      <c r="Y16" s="618"/>
      <c r="Z16" s="618"/>
      <c r="AA16" s="618"/>
      <c r="AB16" s="619" t="s">
        <v>14</v>
      </c>
    </row>
    <row r="17" spans="1:28">
      <c r="A17" s="595" t="s">
        <v>679</v>
      </c>
      <c r="B17" s="596" t="str">
        <f>HYPERLINK("[牧场甜心.xlsx]产品!B50",产品!$C$50)</f>
        <v>王国香草鸡蛋面包</v>
      </c>
      <c r="C17" s="579" t="s">
        <v>253</v>
      </c>
      <c r="D17" s="587" t="s">
        <v>7</v>
      </c>
      <c r="E17" s="587"/>
      <c r="F17" s="587"/>
      <c r="G17" s="588"/>
      <c r="H17" s="598" t="s">
        <v>641</v>
      </c>
      <c r="I17" s="620" t="str">
        <f>HYPERLINK("[牧场甜心.xlsx]产品!B134",产品!$C$134)</f>
        <v>炼乳沙冰</v>
      </c>
      <c r="J17" s="579" t="s">
        <v>263</v>
      </c>
      <c r="K17" s="613"/>
      <c r="L17" s="613" t="s">
        <v>7</v>
      </c>
      <c r="M17" s="613"/>
      <c r="N17" s="614" t="s">
        <v>28</v>
      </c>
      <c r="O17" s="592" t="s">
        <v>786</v>
      </c>
      <c r="P17" s="578" t="str">
        <f>HYPERLINK("[牧场甜心.xlsx]产品!B241",产品!$C$241)</f>
        <v>旅人的日记</v>
      </c>
      <c r="Q17" s="579" t="s">
        <v>263</v>
      </c>
      <c r="R17" s="615"/>
      <c r="S17" s="615"/>
      <c r="T17" s="615" t="s">
        <v>14</v>
      </c>
      <c r="U17" s="616"/>
      <c r="V17" s="621" t="s">
        <v>787</v>
      </c>
      <c r="W17" s="617" t="str">
        <f>HYPERLINK("[牧场甜心.xlsx]产品!B42",产品!$C$42)</f>
        <v>牧场芝士包子</v>
      </c>
      <c r="X17" s="579" t="s">
        <v>263</v>
      </c>
      <c r="Y17" s="618"/>
      <c r="Z17" s="618" t="s">
        <v>28</v>
      </c>
      <c r="AA17" s="618"/>
      <c r="AB17" s="619" t="s">
        <v>7</v>
      </c>
    </row>
    <row r="18" spans="1:28">
      <c r="A18" s="593" t="s">
        <v>612</v>
      </c>
      <c r="B18" s="578" t="str">
        <f>HYPERLINK("[牧场甜心.xlsx]产品!B52",产品!$C$52)</f>
        <v>朝一牧场定食・改</v>
      </c>
      <c r="C18" s="579" t="s">
        <v>253</v>
      </c>
      <c r="D18" s="587" t="s">
        <v>14</v>
      </c>
      <c r="E18" s="587"/>
      <c r="F18" s="587"/>
      <c r="G18" s="588"/>
      <c r="H18" s="594" t="s">
        <v>736</v>
      </c>
      <c r="I18" s="612" t="str">
        <f>HYPERLINK("[牧场甜心.xlsx]产品!B137",产品!$C$137)</f>
        <v>天使的奶昔</v>
      </c>
      <c r="J18" s="579" t="s">
        <v>263</v>
      </c>
      <c r="K18" s="613"/>
      <c r="L18" s="613" t="s">
        <v>14</v>
      </c>
      <c r="M18" s="613"/>
      <c r="N18" s="614" t="s">
        <v>28</v>
      </c>
      <c r="O18" s="594" t="s">
        <v>620</v>
      </c>
      <c r="P18" s="612" t="str">
        <f>HYPERLINK("[牧场甜心.xlsx]产品!B44",产品!$C$44)</f>
        <v>浓厚骆驼奶</v>
      </c>
      <c r="Q18" s="579" t="s">
        <v>253</v>
      </c>
      <c r="R18" s="618"/>
      <c r="S18" s="618"/>
      <c r="T18" s="618" t="s">
        <v>14</v>
      </c>
      <c r="U18" s="619"/>
      <c r="V18" s="592" t="s">
        <v>641</v>
      </c>
      <c r="W18" s="578" t="str">
        <f>HYPERLINK("[牧场甜心.xlsx]产品!B234",产品!$C$234)</f>
        <v>马油香草霜</v>
      </c>
      <c r="X18" s="579" t="s">
        <v>263</v>
      </c>
      <c r="Y18" s="615"/>
      <c r="Z18" s="615"/>
      <c r="AA18" s="615"/>
      <c r="AB18" s="616" t="s">
        <v>7</v>
      </c>
    </row>
    <row r="19" spans="1:28">
      <c r="A19" s="593" t="s">
        <v>645</v>
      </c>
      <c r="B19" s="578" t="str">
        <f>HYPERLINK("[牧场甜心.xlsx]产品!B146",产品!$C$146)</f>
        <v>山羊香草曲奇</v>
      </c>
      <c r="C19" s="579" t="s">
        <v>253</v>
      </c>
      <c r="D19" s="580" t="s">
        <v>14</v>
      </c>
      <c r="E19" s="580"/>
      <c r="F19" s="580"/>
      <c r="G19" s="581"/>
      <c r="H19" s="598" t="s">
        <v>697</v>
      </c>
      <c r="I19" s="620" t="str">
        <f>HYPERLINK("[牧场甜心.xlsx]产品!B139",产品!$C$139)</f>
        <v>牧场冰激凌</v>
      </c>
      <c r="J19" s="579" t="s">
        <v>263</v>
      </c>
      <c r="K19" s="613"/>
      <c r="L19" s="613" t="s">
        <v>7</v>
      </c>
      <c r="M19" s="613"/>
      <c r="N19" s="614" t="s">
        <v>28</v>
      </c>
      <c r="O19" s="592" t="s">
        <v>630</v>
      </c>
      <c r="P19" s="612" t="str">
        <f>HYPERLINK("[牧场甜心.xlsx]产品!B47",产品!$C$47)</f>
        <v>水果三明治</v>
      </c>
      <c r="Q19" s="579" t="s">
        <v>253</v>
      </c>
      <c r="R19" s="618" t="s">
        <v>14</v>
      </c>
      <c r="S19" s="618"/>
      <c r="T19" s="618" t="s">
        <v>14</v>
      </c>
      <c r="U19" s="619"/>
      <c r="V19" s="592" t="s">
        <v>787</v>
      </c>
      <c r="W19" s="578" t="str">
        <f>HYPERLINK("[牧场甜心.xlsx]产品!B242",产品!$C$242)</f>
        <v>王国精油</v>
      </c>
      <c r="X19" s="579" t="s">
        <v>263</v>
      </c>
      <c r="Y19" s="615"/>
      <c r="Z19" s="615"/>
      <c r="AA19" s="615"/>
      <c r="AB19" s="616" t="s">
        <v>14</v>
      </c>
    </row>
    <row r="20" spans="1:28">
      <c r="A20" s="593" t="s">
        <v>661</v>
      </c>
      <c r="B20" s="578" t="str">
        <f>HYPERLINK("[牧场甜心.xlsx]产品!B149",产品!$C$149)</f>
        <v>山羊冰激凌</v>
      </c>
      <c r="C20" s="579" t="s">
        <v>253</v>
      </c>
      <c r="D20" s="580" t="s">
        <v>14</v>
      </c>
      <c r="E20" s="580" t="s">
        <v>7</v>
      </c>
      <c r="F20" s="580"/>
      <c r="G20" s="581" t="s">
        <v>28</v>
      </c>
      <c r="H20" s="594" t="s">
        <v>665</v>
      </c>
      <c r="I20" s="612" t="str">
        <f>HYPERLINK("[牧场甜心.xlsx]产品!B43",产品!$C$43)</f>
        <v>大自然的山羊奶</v>
      </c>
      <c r="J20" s="579" t="s">
        <v>253</v>
      </c>
      <c r="K20" s="618"/>
      <c r="L20" s="618" t="s">
        <v>14</v>
      </c>
      <c r="M20" s="618"/>
      <c r="N20" s="619"/>
      <c r="O20" s="597" t="s">
        <v>679</v>
      </c>
      <c r="P20" s="620" t="str">
        <f>HYPERLINK("[牧场甜心.xlsx]产品!B150",产品!$C$150)</f>
        <v>王国泡芙</v>
      </c>
      <c r="Q20" s="579" t="s">
        <v>253</v>
      </c>
      <c r="R20" s="613"/>
      <c r="S20" s="613"/>
      <c r="T20" s="613" t="s">
        <v>14</v>
      </c>
      <c r="U20" s="614" t="s">
        <v>14</v>
      </c>
      <c r="V20" s="594" t="s">
        <v>759</v>
      </c>
      <c r="W20" s="612" t="str">
        <f>HYPERLINK("[牧场甜心.xlsx]产品!B51",产品!$C$51)</f>
        <v>芝士奶茶碗蒸</v>
      </c>
      <c r="X20" s="579" t="s">
        <v>253</v>
      </c>
      <c r="Y20" s="618"/>
      <c r="Z20" s="618"/>
      <c r="AA20" s="618"/>
      <c r="AB20" s="619" t="s">
        <v>14</v>
      </c>
    </row>
    <row r="21" spans="1:28">
      <c r="A21" s="593" t="s">
        <v>665</v>
      </c>
      <c r="B21" s="578" t="str">
        <f>HYPERLINK("[牧场甜心.xlsx]产品!B243",产品!$C$243)</f>
        <v>爱娜温花</v>
      </c>
      <c r="C21" s="579" t="s">
        <v>253</v>
      </c>
      <c r="D21" s="585" t="s">
        <v>14</v>
      </c>
      <c r="E21" s="585"/>
      <c r="F21" s="585"/>
      <c r="G21" s="586"/>
      <c r="H21" s="594" t="s">
        <v>674</v>
      </c>
      <c r="I21" s="612" t="str">
        <f>HYPERLINK("[牧场甜心.xlsx]产品!B48",产品!$C$48)</f>
        <v>山羊芝士牛奶面包</v>
      </c>
      <c r="J21" s="579" t="s">
        <v>253</v>
      </c>
      <c r="K21" s="618"/>
      <c r="L21" s="618" t="s">
        <v>14</v>
      </c>
      <c r="M21" s="618"/>
      <c r="N21" s="619"/>
      <c r="O21" s="594" t="s">
        <v>768</v>
      </c>
      <c r="P21" s="612" t="str">
        <f>HYPERLINK("[牧场甜心.xlsx]产品!B58",产品!$C$58)</f>
        <v>浓厚骆驼芝士</v>
      </c>
      <c r="Q21" s="579" t="s">
        <v>260</v>
      </c>
      <c r="R21" s="618"/>
      <c r="S21" s="618"/>
      <c r="T21" s="618" t="s">
        <v>14</v>
      </c>
      <c r="U21" s="619"/>
      <c r="V21" s="594" t="s">
        <v>658</v>
      </c>
      <c r="W21" s="612" t="str">
        <f>HYPERLINK("[牧场甜心.xlsx]产品!B145",产品!$C$145)</f>
        <v>伊什沃尔德甜奶</v>
      </c>
      <c r="X21" s="579" t="s">
        <v>253</v>
      </c>
      <c r="Y21" s="613"/>
      <c r="Z21" s="613"/>
      <c r="AA21" s="613"/>
      <c r="AB21" s="614" t="s">
        <v>14</v>
      </c>
    </row>
    <row r="22" spans="1:28">
      <c r="A22" s="599" t="s">
        <v>645</v>
      </c>
      <c r="B22" s="591" t="str">
        <f>HYPERLINK("[牧场甜心.xlsx]产品!B246",产品!$C$246)</f>
        <v>马油鸡蛋香皂</v>
      </c>
      <c r="C22" s="579" t="s">
        <v>253</v>
      </c>
      <c r="D22" s="585" t="s">
        <v>14</v>
      </c>
      <c r="E22" s="585"/>
      <c r="F22" s="585"/>
      <c r="G22" s="586"/>
      <c r="H22" s="594" t="s">
        <v>665</v>
      </c>
      <c r="I22" s="612" t="str">
        <f>HYPERLINK("[牧场甜心.xlsx]产品!B143",产品!$C$143)</f>
        <v>梅洛水</v>
      </c>
      <c r="J22" s="579" t="s">
        <v>253</v>
      </c>
      <c r="K22" s="613"/>
      <c r="L22" s="613" t="s">
        <v>14</v>
      </c>
      <c r="M22" s="613"/>
      <c r="N22" s="614"/>
      <c r="O22" s="594" t="s">
        <v>768</v>
      </c>
      <c r="P22" s="612" t="str">
        <f>HYPERLINK("[牧场甜心.xlsx]产品!B158",产品!$C$158)</f>
        <v>伊什沃尔德红酒</v>
      </c>
      <c r="Q22" s="579" t="s">
        <v>260</v>
      </c>
      <c r="R22" s="613"/>
      <c r="S22" s="613"/>
      <c r="T22" s="613" t="s">
        <v>14</v>
      </c>
      <c r="U22" s="614" t="s">
        <v>14</v>
      </c>
      <c r="V22" s="597" t="s">
        <v>679</v>
      </c>
      <c r="W22" s="620" t="str">
        <f>HYPERLINK("[牧场甜心.xlsx]产品!B150",产品!$C$150)</f>
        <v>王国泡芙</v>
      </c>
      <c r="X22" s="579" t="s">
        <v>253</v>
      </c>
      <c r="Y22" s="613"/>
      <c r="Z22" s="613"/>
      <c r="AA22" s="613" t="s">
        <v>14</v>
      </c>
      <c r="AB22" s="614" t="s">
        <v>14</v>
      </c>
    </row>
    <row r="23" spans="1:28">
      <c r="A23" s="593" t="s">
        <v>661</v>
      </c>
      <c r="B23" s="578" t="str">
        <f>HYPERLINK("[牧场甜心.xlsx]产品!B249",产品!$C$249)</f>
        <v>伊什沃尔德的花香水</v>
      </c>
      <c r="C23" s="579" t="s">
        <v>253</v>
      </c>
      <c r="D23" s="585" t="s">
        <v>14</v>
      </c>
      <c r="E23" s="585" t="s">
        <v>14</v>
      </c>
      <c r="F23" s="585"/>
      <c r="G23" s="586"/>
      <c r="H23" s="594" t="s">
        <v>630</v>
      </c>
      <c r="I23" s="612" t="str">
        <f>HYPERLINK("[牧场甜心.xlsx]产品!B147",产品!$C$147)</f>
        <v>蓝色午后圣代</v>
      </c>
      <c r="J23" s="579" t="s">
        <v>253</v>
      </c>
      <c r="K23" s="613"/>
      <c r="L23" s="613" t="s">
        <v>14</v>
      </c>
      <c r="M23" s="613"/>
      <c r="N23" s="614"/>
      <c r="O23" s="594" t="s">
        <v>718</v>
      </c>
      <c r="P23" s="612" t="str">
        <f>HYPERLINK("[牧场甜心.xlsx]产品!B255",产品!$C$255)</f>
        <v>盛开在霍尔特的花</v>
      </c>
      <c r="Q23" s="579" t="s">
        <v>260</v>
      </c>
      <c r="R23" s="615"/>
      <c r="S23" s="615"/>
      <c r="T23" s="615" t="s">
        <v>14</v>
      </c>
      <c r="U23" s="616"/>
      <c r="V23" s="594" t="s">
        <v>612</v>
      </c>
      <c r="W23" s="612" t="str">
        <f>HYPERLINK("[牧场甜心.xlsx]产品!B152",产品!$C$152)</f>
        <v>王国热松饼</v>
      </c>
      <c r="X23" s="579" t="s">
        <v>253</v>
      </c>
      <c r="Y23" s="613"/>
      <c r="Z23" s="613"/>
      <c r="AA23" s="613"/>
      <c r="AB23" s="614" t="s">
        <v>14</v>
      </c>
    </row>
    <row r="24" spans="1:28">
      <c r="A24" s="593" t="s">
        <v>786</v>
      </c>
      <c r="B24" s="578" t="str">
        <f>HYPERLINK("[牧场甜心.xlsx]产品!B61",产品!$C$61)</f>
        <v>花与植物的绿色沙拉</v>
      </c>
      <c r="C24" s="579" t="s">
        <v>260</v>
      </c>
      <c r="D24" s="587" t="s">
        <v>7</v>
      </c>
      <c r="E24" s="587" t="s">
        <v>14</v>
      </c>
      <c r="F24" s="587"/>
      <c r="G24" s="588"/>
      <c r="H24" s="594" t="s">
        <v>661</v>
      </c>
      <c r="I24" s="612" t="str">
        <f>HYPERLINK("[牧场甜心.xlsx]产品!B149",产品!$C$149)</f>
        <v>山羊冰激凌</v>
      </c>
      <c r="J24" s="579" t="s">
        <v>253</v>
      </c>
      <c r="K24" s="613" t="s">
        <v>14</v>
      </c>
      <c r="L24" s="613" t="s">
        <v>7</v>
      </c>
      <c r="M24" s="613"/>
      <c r="N24" s="614" t="s">
        <v>28</v>
      </c>
      <c r="O24" s="592" t="s">
        <v>620</v>
      </c>
      <c r="P24" s="612" t="str">
        <f>HYPERLINK("[牧场甜心.xlsx]产品!B64",产品!$C$64)</f>
        <v>极品骆驼奶</v>
      </c>
      <c r="Q24" s="579" t="s">
        <v>274</v>
      </c>
      <c r="R24" s="618"/>
      <c r="S24" s="618"/>
      <c r="T24" s="618" t="s">
        <v>14</v>
      </c>
      <c r="U24" s="619"/>
      <c r="V24" s="594" t="s">
        <v>658</v>
      </c>
      <c r="W24" s="578" t="str">
        <f>HYPERLINK("[牧场甜心.xlsx]产品!B245",产品!$C$245)</f>
        <v>马油牛奶香皂</v>
      </c>
      <c r="X24" s="579" t="s">
        <v>253</v>
      </c>
      <c r="Y24" s="615"/>
      <c r="Z24" s="615"/>
      <c r="AA24" s="615"/>
      <c r="AB24" s="616" t="s">
        <v>14</v>
      </c>
    </row>
    <row r="25" spans="1:28">
      <c r="A25" s="593" t="s">
        <v>718</v>
      </c>
      <c r="B25" s="578" t="str">
        <f>HYPERLINK("[牧场甜心.xlsx]产品!B155",产品!$C$155)</f>
        <v>王国香草奶茶</v>
      </c>
      <c r="C25" s="579" t="s">
        <v>260</v>
      </c>
      <c r="D25" s="580" t="s">
        <v>14</v>
      </c>
      <c r="E25" s="580" t="s">
        <v>14</v>
      </c>
      <c r="F25" s="580"/>
      <c r="G25" s="581"/>
      <c r="H25" s="594" t="s">
        <v>759</v>
      </c>
      <c r="I25" s="612" t="str">
        <f>HYPERLINK("[牧场甜心.xlsx]产品!B151",产品!$C$151)</f>
        <v>王国山羊芝士布丁</v>
      </c>
      <c r="J25" s="579" t="s">
        <v>253</v>
      </c>
      <c r="K25" s="613"/>
      <c r="L25" s="613" t="s">
        <v>14</v>
      </c>
      <c r="M25" s="613"/>
      <c r="N25" s="614"/>
      <c r="O25" s="594" t="s">
        <v>620</v>
      </c>
      <c r="P25" s="612" t="str">
        <f>HYPERLINK("[牧场甜心.xlsx]产品!B164",产品!$C$164)</f>
        <v>维他命C</v>
      </c>
      <c r="Q25" s="579" t="s">
        <v>274</v>
      </c>
      <c r="R25" s="613"/>
      <c r="S25" s="613"/>
      <c r="T25" s="613" t="s">
        <v>14</v>
      </c>
      <c r="U25" s="614"/>
      <c r="V25" s="594" t="s">
        <v>679</v>
      </c>
      <c r="W25" s="612" t="str">
        <f>HYPERLINK("[牧场甜心.xlsx]产品!B250",产品!$C$250)</f>
        <v>维他命草药润喉糖</v>
      </c>
      <c r="X25" s="579" t="s">
        <v>253</v>
      </c>
      <c r="Y25" s="615"/>
      <c r="Z25" s="615"/>
      <c r="AA25" s="615"/>
      <c r="AB25" s="616" t="s">
        <v>14</v>
      </c>
    </row>
    <row r="26" spans="1:28">
      <c r="A26" s="593" t="s">
        <v>786</v>
      </c>
      <c r="B26" s="578" t="str">
        <f>HYPERLINK("[牧场甜心.xlsx]产品!B261",产品!$C$261)</f>
        <v>爱娜温花头饰</v>
      </c>
      <c r="C26" s="579" t="s">
        <v>260</v>
      </c>
      <c r="D26" s="585" t="s">
        <v>14</v>
      </c>
      <c r="E26" s="585"/>
      <c r="F26" s="585"/>
      <c r="G26" s="586"/>
      <c r="H26" s="592" t="s">
        <v>661</v>
      </c>
      <c r="I26" s="612" t="str">
        <f>HYPERLINK("[牧场甜心.xlsx]产品!B249",产品!$C$249)</f>
        <v>伊什沃尔德的花香水</v>
      </c>
      <c r="J26" s="579" t="s">
        <v>253</v>
      </c>
      <c r="K26" s="615" t="s">
        <v>14</v>
      </c>
      <c r="L26" s="615" t="s">
        <v>14</v>
      </c>
      <c r="M26" s="615"/>
      <c r="N26" s="616"/>
      <c r="O26" s="594" t="s">
        <v>759</v>
      </c>
      <c r="P26" s="612" t="str">
        <f>HYPERLINK("[牧场甜心.xlsx]产品!B171",产品!$C$171)</f>
        <v>不可思议的骆驼布丁</v>
      </c>
      <c r="Q26" s="579" t="s">
        <v>274</v>
      </c>
      <c r="R26" s="613"/>
      <c r="S26" s="613"/>
      <c r="T26" s="613" t="s">
        <v>14</v>
      </c>
      <c r="U26" s="614"/>
      <c r="V26" s="594" t="s">
        <v>759</v>
      </c>
      <c r="W26" s="612" t="str">
        <f>HYPERLINK("[牧场甜心.xlsx]产品!B251",产品!$C$251)</f>
        <v>伊什沃尔德羊毛帽</v>
      </c>
      <c r="X26" s="579" t="s">
        <v>253</v>
      </c>
      <c r="Y26" s="615"/>
      <c r="Z26" s="615" t="s">
        <v>28</v>
      </c>
      <c r="AA26" s="615"/>
      <c r="AB26" s="616" t="s">
        <v>7</v>
      </c>
    </row>
    <row r="27" spans="1:28">
      <c r="A27" s="593" t="s">
        <v>787</v>
      </c>
      <c r="B27" s="578" t="str">
        <f>HYPERLINK("[牧场甜心.xlsx]产品!B262",产品!$C$262)</f>
        <v>爱娜温精油</v>
      </c>
      <c r="C27" s="579" t="s">
        <v>260</v>
      </c>
      <c r="D27" s="585" t="s">
        <v>14</v>
      </c>
      <c r="E27" s="585" t="s">
        <v>14</v>
      </c>
      <c r="F27" s="585"/>
      <c r="G27" s="586"/>
      <c r="H27" s="594" t="s">
        <v>736</v>
      </c>
      <c r="I27" s="612" t="str">
        <f>HYPERLINK("[牧场甜心.xlsx]产品!B57",产品!$C$57)</f>
        <v>大自然的山羊芝士</v>
      </c>
      <c r="J27" s="579" t="s">
        <v>260</v>
      </c>
      <c r="K27" s="618"/>
      <c r="L27" s="618" t="s">
        <v>14</v>
      </c>
      <c r="M27" s="618"/>
      <c r="N27" s="619"/>
      <c r="O27" s="594" t="s">
        <v>612</v>
      </c>
      <c r="P27" s="612" t="str">
        <f>HYPERLINK("[牧场甜心.xlsx]产品!B172",产品!$C$172)</f>
        <v>雷托雷托玛德琳蛋糕</v>
      </c>
      <c r="Q27" s="579" t="s">
        <v>274</v>
      </c>
      <c r="R27" s="613" t="s">
        <v>14</v>
      </c>
      <c r="S27" s="613"/>
      <c r="T27" s="613" t="s">
        <v>14</v>
      </c>
      <c r="U27" s="614"/>
      <c r="V27" s="594" t="s">
        <v>612</v>
      </c>
      <c r="W27" s="612" t="str">
        <f>HYPERLINK("[牧场甜心.xlsx]产品!B252",产品!$C$252)</f>
        <v>伊什沃尔德羊毛绒毯</v>
      </c>
      <c r="X27" s="579" t="s">
        <v>253</v>
      </c>
      <c r="Y27" s="615"/>
      <c r="Z27" s="615" t="s">
        <v>28</v>
      </c>
      <c r="AA27" s="615"/>
      <c r="AB27" s="616" t="s">
        <v>14</v>
      </c>
    </row>
    <row r="28" spans="1:28">
      <c r="A28" s="593" t="s">
        <v>612</v>
      </c>
      <c r="B28" s="578" t="str">
        <f>HYPERLINK("[牧场甜心.xlsx]产品!B72",产品!$C$72)</f>
        <v>王国奶油炖菜</v>
      </c>
      <c r="C28" s="579" t="s">
        <v>274</v>
      </c>
      <c r="D28" s="587" t="s">
        <v>14</v>
      </c>
      <c r="E28" s="587" t="s">
        <v>28</v>
      </c>
      <c r="F28" s="587"/>
      <c r="G28" s="588" t="s">
        <v>14</v>
      </c>
      <c r="H28" s="600" t="s">
        <v>802</v>
      </c>
      <c r="I28" s="617" t="str">
        <f>HYPERLINK("[牧场甜心.xlsx]产品!B60",产品!$C$60)</f>
        <v>王国烤鱼</v>
      </c>
      <c r="J28" s="579" t="s">
        <v>260</v>
      </c>
      <c r="K28" s="618"/>
      <c r="L28" s="618" t="s">
        <v>14</v>
      </c>
      <c r="M28" s="618"/>
      <c r="N28" s="619"/>
      <c r="O28" s="592" t="s">
        <v>661</v>
      </c>
      <c r="P28" s="578" t="str">
        <f>HYPERLINK("[牧场甜心.xlsx]产品!B269",产品!$C$269)</f>
        <v>霍尔特精油</v>
      </c>
      <c r="Q28" s="579" t="s">
        <v>274</v>
      </c>
      <c r="R28" s="615"/>
      <c r="S28" s="615"/>
      <c r="T28" s="615" t="s">
        <v>7</v>
      </c>
      <c r="U28" s="616"/>
      <c r="V28" s="594" t="s">
        <v>787</v>
      </c>
      <c r="W28" s="612" t="str">
        <f>HYPERLINK("[牧场甜心.xlsx]产品!B62",产品!$C$62)</f>
        <v>蓝色果冻包子</v>
      </c>
      <c r="X28" s="579" t="s">
        <v>260</v>
      </c>
      <c r="Y28" s="618" t="s">
        <v>28</v>
      </c>
      <c r="Z28" s="618" t="s">
        <v>28</v>
      </c>
      <c r="AA28" s="618" t="s">
        <v>28</v>
      </c>
      <c r="AB28" s="619" t="s">
        <v>7</v>
      </c>
    </row>
    <row r="29" spans="1:28">
      <c r="A29" s="593" t="s">
        <v>665</v>
      </c>
      <c r="B29" s="578" t="str">
        <f>HYPERLINK("[牧场甜心.xlsx]产品!B163",产品!$C$163)</f>
        <v>王国水果蛋挞</v>
      </c>
      <c r="C29" s="579" t="s">
        <v>274</v>
      </c>
      <c r="D29" s="580" t="s">
        <v>14</v>
      </c>
      <c r="E29" s="580"/>
      <c r="F29" s="580"/>
      <c r="G29" s="581" t="s">
        <v>14</v>
      </c>
      <c r="H29" s="592" t="s">
        <v>786</v>
      </c>
      <c r="I29" s="612" t="str">
        <f>HYPERLINK("[牧场甜心.xlsx]产品!B61",产品!$C$61)</f>
        <v>花与植物的绿色沙拉</v>
      </c>
      <c r="J29" s="579" t="s">
        <v>260</v>
      </c>
      <c r="K29" s="618" t="s">
        <v>7</v>
      </c>
      <c r="L29" s="618" t="s">
        <v>14</v>
      </c>
      <c r="M29" s="618"/>
      <c r="N29" s="619"/>
      <c r="O29" s="592" t="s">
        <v>759</v>
      </c>
      <c r="P29" s="578" t="str">
        <f>HYPERLINK("[牧场甜心.xlsx]产品!B271",产品!$C$271)</f>
        <v>一花的花装饰</v>
      </c>
      <c r="Q29" s="579" t="s">
        <v>274</v>
      </c>
      <c r="R29" s="615"/>
      <c r="S29" s="615"/>
      <c r="T29" s="615" t="s">
        <v>14</v>
      </c>
      <c r="U29" s="616"/>
      <c r="V29" s="594" t="s">
        <v>731</v>
      </c>
      <c r="W29" s="612" t="str">
        <f>HYPERLINK("[牧场甜心.xlsx]产品!B156",产品!$C$156)</f>
        <v>王国芝士布丁</v>
      </c>
      <c r="X29" s="579" t="s">
        <v>260</v>
      </c>
      <c r="Y29" s="613"/>
      <c r="Z29" s="613"/>
      <c r="AA29" s="613"/>
      <c r="AB29" s="614" t="s">
        <v>14</v>
      </c>
    </row>
    <row r="30" spans="1:28">
      <c r="A30" s="593" t="s">
        <v>658</v>
      </c>
      <c r="B30" s="578" t="str">
        <f>HYPERLINK("[牧场甜心.xlsx]产品!B165",产品!$C$165)</f>
        <v>帕尔雪花茶的色彩</v>
      </c>
      <c r="C30" s="579" t="s">
        <v>274</v>
      </c>
      <c r="D30" s="580" t="s">
        <v>7</v>
      </c>
      <c r="E30" s="580"/>
      <c r="F30" s="580"/>
      <c r="G30" s="581"/>
      <c r="H30" s="594" t="s">
        <v>634</v>
      </c>
      <c r="I30" s="612" t="str">
        <f>HYPERLINK("[牧场甜心.xlsx]产品!B153",产品!$C$153)</f>
        <v>王国蜜瓜</v>
      </c>
      <c r="J30" s="579" t="s">
        <v>260</v>
      </c>
      <c r="K30" s="613"/>
      <c r="L30" s="613" t="s">
        <v>14</v>
      </c>
      <c r="M30" s="613"/>
      <c r="N30" s="614"/>
      <c r="O30" s="592" t="s">
        <v>768</v>
      </c>
      <c r="P30" s="612" t="str">
        <f>HYPERLINK("[牧场甜心.xlsx]产品!B78",产品!$C$78)</f>
        <v>极品骆驼芝士</v>
      </c>
      <c r="Q30" s="579" t="s">
        <v>278</v>
      </c>
      <c r="R30" s="618"/>
      <c r="S30" s="618"/>
      <c r="T30" s="618" t="s">
        <v>14</v>
      </c>
      <c r="U30" s="619"/>
      <c r="V30" s="594" t="s">
        <v>768</v>
      </c>
      <c r="W30" s="612" t="str">
        <f>HYPERLINK("[牧场甜心.xlsx]产品!B158",产品!$C$158)</f>
        <v>伊什沃尔德红酒</v>
      </c>
      <c r="X30" s="579" t="s">
        <v>260</v>
      </c>
      <c r="Y30" s="613"/>
      <c r="Z30" s="613"/>
      <c r="AA30" s="613" t="s">
        <v>14</v>
      </c>
      <c r="AB30" s="614" t="s">
        <v>14</v>
      </c>
    </row>
    <row r="31" spans="1:28">
      <c r="A31" s="593" t="s">
        <v>679</v>
      </c>
      <c r="B31" s="578" t="str">
        <f>HYPERLINK("[牧场甜心.xlsx]产品!B170",产品!$C$170)</f>
        <v>王国芝士蛋糕</v>
      </c>
      <c r="C31" s="579" t="s">
        <v>274</v>
      </c>
      <c r="D31" s="580" t="s">
        <v>14</v>
      </c>
      <c r="E31" s="580"/>
      <c r="F31" s="580"/>
      <c r="G31" s="581"/>
      <c r="H31" s="594" t="s">
        <v>718</v>
      </c>
      <c r="I31" s="612" t="str">
        <f>HYPERLINK("[牧场甜心.xlsx]产品!B155",产品!$C$155)</f>
        <v>王国香草奶茶</v>
      </c>
      <c r="J31" s="579" t="s">
        <v>260</v>
      </c>
      <c r="K31" s="613" t="s">
        <v>14</v>
      </c>
      <c r="L31" s="613" t="s">
        <v>14</v>
      </c>
      <c r="M31" s="613"/>
      <c r="N31" s="614"/>
      <c r="O31" s="592" t="s">
        <v>786</v>
      </c>
      <c r="P31" s="612" t="str">
        <f>HYPERLINK("[牧场甜心.xlsx]产品!B81",产品!$C$81)</f>
        <v>雷托雷托炒蛋</v>
      </c>
      <c r="Q31" s="579" t="s">
        <v>278</v>
      </c>
      <c r="R31" s="618"/>
      <c r="S31" s="618"/>
      <c r="T31" s="618" t="s">
        <v>14</v>
      </c>
      <c r="U31" s="619"/>
      <c r="V31" s="594" t="s">
        <v>802</v>
      </c>
      <c r="W31" s="612" t="str">
        <f>HYPERLINK("[牧场甜心.xlsx]产品!B160",产品!$C$160)</f>
        <v>草莓蛋糕</v>
      </c>
      <c r="X31" s="579" t="s">
        <v>260</v>
      </c>
      <c r="Y31" s="613"/>
      <c r="Z31" s="613"/>
      <c r="AA31" s="613"/>
      <c r="AB31" s="614" t="s">
        <v>14</v>
      </c>
    </row>
    <row r="32" spans="1:28">
      <c r="A32" s="593" t="s">
        <v>612</v>
      </c>
      <c r="B32" s="578" t="str">
        <f>HYPERLINK("[牧场甜心.xlsx]产品!B172",产品!$C$172)</f>
        <v>雷托雷托玛德琳蛋糕</v>
      </c>
      <c r="C32" s="579" t="s">
        <v>274</v>
      </c>
      <c r="D32" s="580" t="s">
        <v>14</v>
      </c>
      <c r="E32" s="580"/>
      <c r="F32" s="580" t="s">
        <v>14</v>
      </c>
      <c r="G32" s="581"/>
      <c r="H32" s="594" t="s">
        <v>736</v>
      </c>
      <c r="I32" s="612" t="str">
        <f>HYPERLINK("[牧场甜心.xlsx]产品!B157",产品!$C$157)</f>
        <v>酷炫巧克力圣代</v>
      </c>
      <c r="J32" s="579" t="s">
        <v>260</v>
      </c>
      <c r="K32" s="613"/>
      <c r="L32" s="613" t="s">
        <v>7</v>
      </c>
      <c r="M32" s="613"/>
      <c r="N32" s="614"/>
      <c r="O32" s="594" t="s">
        <v>718</v>
      </c>
      <c r="P32" s="612" t="str">
        <f>HYPERLINK("[牧场甜心.xlsx]产品!B175",产品!$C$175)</f>
        <v>芳香舒心茶</v>
      </c>
      <c r="Q32" s="579" t="s">
        <v>278</v>
      </c>
      <c r="R32" s="613" t="s">
        <v>14</v>
      </c>
      <c r="S32" s="613"/>
      <c r="T32" s="613" t="s">
        <v>14</v>
      </c>
      <c r="U32" s="614"/>
      <c r="V32" s="594" t="s">
        <v>787</v>
      </c>
      <c r="W32" s="612" t="str">
        <f>HYPERLINK("[牧场甜心.xlsx]产品!B162",产品!$C$162)</f>
        <v>王国圣诞面包</v>
      </c>
      <c r="X32" s="579" t="s">
        <v>260</v>
      </c>
      <c r="Y32" s="613" t="s">
        <v>28</v>
      </c>
      <c r="Z32" s="613" t="s">
        <v>28</v>
      </c>
      <c r="AA32" s="613" t="s">
        <v>28</v>
      </c>
      <c r="AB32" s="614" t="s">
        <v>7</v>
      </c>
    </row>
    <row r="33" spans="1:28">
      <c r="A33" s="593" t="s">
        <v>620</v>
      </c>
      <c r="B33" s="578" t="str">
        <f>HYPERLINK("[牧场甜心.xlsx]产品!B264",产品!$C$264)</f>
        <v>伊什沃尔德高级茶叶</v>
      </c>
      <c r="C33" s="579" t="s">
        <v>274</v>
      </c>
      <c r="D33" s="585" t="s">
        <v>14</v>
      </c>
      <c r="E33" s="585"/>
      <c r="F33" s="585"/>
      <c r="G33" s="586"/>
      <c r="H33" s="592" t="s">
        <v>787</v>
      </c>
      <c r="I33" s="578" t="str">
        <f>HYPERLINK("[牧场甜心.xlsx]产品!B262",产品!$C$262)</f>
        <v>爱娜温精油</v>
      </c>
      <c r="J33" s="579" t="s">
        <v>260</v>
      </c>
      <c r="K33" s="615" t="s">
        <v>14</v>
      </c>
      <c r="L33" s="615" t="s">
        <v>14</v>
      </c>
      <c r="M33" s="615"/>
      <c r="N33" s="616"/>
      <c r="O33" s="594" t="s">
        <v>768</v>
      </c>
      <c r="P33" s="612" t="str">
        <f>HYPERLINK("[牧场甜心.xlsx]产品!B178",产品!$C$178)</f>
        <v>圣职者的红酒果冻</v>
      </c>
      <c r="Q33" s="579" t="s">
        <v>278</v>
      </c>
      <c r="R33" s="613"/>
      <c r="S33" s="613"/>
      <c r="T33" s="613" t="s">
        <v>14</v>
      </c>
      <c r="U33" s="614" t="s">
        <v>14</v>
      </c>
      <c r="V33" s="592" t="s">
        <v>630</v>
      </c>
      <c r="W33" s="612" t="str">
        <f>HYPERLINK("[牧场甜心.xlsx]产品!B67",产品!$C$67)</f>
        <v>高级奶油可乐饼</v>
      </c>
      <c r="X33" s="579" t="s">
        <v>274</v>
      </c>
      <c r="Y33" s="618"/>
      <c r="Z33" s="618"/>
      <c r="AA33" s="618"/>
      <c r="AB33" s="619" t="s">
        <v>14</v>
      </c>
    </row>
    <row r="34" spans="1:28">
      <c r="A34" s="593" t="s">
        <v>634</v>
      </c>
      <c r="B34" s="578" t="str">
        <f>HYPERLINK("[牧场甜心.xlsx]产品!B73",产品!$C$73)</f>
        <v>蜜莓面包</v>
      </c>
      <c r="C34" s="579" t="s">
        <v>278</v>
      </c>
      <c r="D34" s="587" t="s">
        <v>14</v>
      </c>
      <c r="E34" s="587"/>
      <c r="F34" s="587"/>
      <c r="G34" s="588"/>
      <c r="H34" s="592" t="s">
        <v>665</v>
      </c>
      <c r="I34" s="612" t="str">
        <f>HYPERLINK("[牧场甜心.xlsx]产品!B63",产品!$C$63)</f>
        <v>极品山羊奶</v>
      </c>
      <c r="J34" s="579" t="s">
        <v>274</v>
      </c>
      <c r="K34" s="618"/>
      <c r="L34" s="618" t="s">
        <v>14</v>
      </c>
      <c r="M34" s="618"/>
      <c r="N34" s="619"/>
      <c r="O34" s="594" t="s">
        <v>787</v>
      </c>
      <c r="P34" s="612" t="str">
        <f>HYPERLINK("[牧场甜心.xlsx]产品!B182",产品!$C$182)</f>
        <v>月牙萩饼</v>
      </c>
      <c r="Q34" s="579" t="s">
        <v>278</v>
      </c>
      <c r="R34" s="613"/>
      <c r="S34" s="613"/>
      <c r="T34" s="613" t="s">
        <v>14</v>
      </c>
      <c r="U34" s="614" t="s">
        <v>14</v>
      </c>
      <c r="V34" s="592" t="s">
        <v>674</v>
      </c>
      <c r="W34" s="612" t="str">
        <f>HYPERLINK("[牧场甜心.xlsx]产品!B68",产品!$C$68)</f>
        <v>骆驼牛奶鸡蛋羹</v>
      </c>
      <c r="X34" s="579" t="s">
        <v>274</v>
      </c>
      <c r="Y34" s="618"/>
      <c r="Z34" s="618"/>
      <c r="AA34" s="618"/>
      <c r="AB34" s="619" t="s">
        <v>14</v>
      </c>
    </row>
    <row r="35" spans="1:28">
      <c r="A35" s="593" t="s">
        <v>697</v>
      </c>
      <c r="B35" s="578" t="str">
        <f>HYPERLINK("[牧场甜心.xlsx]产品!B79",产品!$C$79)</f>
        <v>雷托雷托鸡蛋烧</v>
      </c>
      <c r="C35" s="579" t="s">
        <v>278</v>
      </c>
      <c r="D35" s="587" t="s">
        <v>14</v>
      </c>
      <c r="E35" s="587"/>
      <c r="F35" s="587"/>
      <c r="G35" s="588"/>
      <c r="H35" s="592" t="s">
        <v>645</v>
      </c>
      <c r="I35" s="612" t="str">
        <f>HYPERLINK("[牧场甜心.xlsx]产品!B66",产品!$C$66)</f>
        <v>海洋套餐</v>
      </c>
      <c r="J35" s="579" t="s">
        <v>274</v>
      </c>
      <c r="K35" s="618"/>
      <c r="L35" s="618" t="s">
        <v>14</v>
      </c>
      <c r="M35" s="618"/>
      <c r="N35" s="619"/>
      <c r="O35" s="592" t="s">
        <v>718</v>
      </c>
      <c r="P35" s="578" t="str">
        <f>HYPERLINK("[牧场甜心.xlsx]产品!B275",产品!$C$275)</f>
        <v>阿尔弗雷德香精油</v>
      </c>
      <c r="Q35" s="579" t="s">
        <v>278</v>
      </c>
      <c r="R35" s="615" t="s">
        <v>14</v>
      </c>
      <c r="S35" s="615"/>
      <c r="T35" s="615" t="s">
        <v>14</v>
      </c>
      <c r="U35" s="616"/>
      <c r="V35" s="592" t="s">
        <v>759</v>
      </c>
      <c r="W35" s="612" t="str">
        <f>HYPERLINK("[牧场甜心.xlsx]产品!B71",产品!$C$71)</f>
        <v>王国水松钥匙奶汁烤菜</v>
      </c>
      <c r="X35" s="579" t="s">
        <v>274</v>
      </c>
      <c r="Y35" s="618"/>
      <c r="Z35" s="618" t="s">
        <v>28</v>
      </c>
      <c r="AA35" s="618"/>
      <c r="AB35" s="619" t="s">
        <v>7</v>
      </c>
    </row>
    <row r="36" spans="1:28">
      <c r="A36" s="593" t="s">
        <v>718</v>
      </c>
      <c r="B36" s="578" t="str">
        <f>HYPERLINK("[牧场甜心.xlsx]产品!B175",产品!$C$175)</f>
        <v>芳香舒心茶</v>
      </c>
      <c r="C36" s="579" t="s">
        <v>278</v>
      </c>
      <c r="D36" s="580" t="s">
        <v>14</v>
      </c>
      <c r="E36" s="580"/>
      <c r="F36" s="580" t="s">
        <v>14</v>
      </c>
      <c r="G36" s="581"/>
      <c r="H36" s="592" t="s">
        <v>679</v>
      </c>
      <c r="I36" s="612" t="str">
        <f>HYPERLINK("[牧场甜心.xlsx]产品!B70",产品!$C$70)</f>
        <v>奶牛奶的山羊</v>
      </c>
      <c r="J36" s="579" t="s">
        <v>274</v>
      </c>
      <c r="K36" s="618"/>
      <c r="L36" s="618" t="s">
        <v>14</v>
      </c>
      <c r="M36" s="618"/>
      <c r="N36" s="619"/>
      <c r="O36" s="592" t="s">
        <v>731</v>
      </c>
      <c r="P36" s="578" t="str">
        <f>HYPERLINK("[牧场甜心.xlsx]产品!B276",产品!$C$276)</f>
        <v>高价的木雕牛摆件</v>
      </c>
      <c r="Q36" s="579" t="s">
        <v>278</v>
      </c>
      <c r="R36" s="615"/>
      <c r="S36" s="615"/>
      <c r="T36" s="615" t="s">
        <v>7</v>
      </c>
      <c r="U36" s="616" t="s">
        <v>7</v>
      </c>
      <c r="V36" s="592" t="s">
        <v>612</v>
      </c>
      <c r="W36" s="612" t="str">
        <f>HYPERLINK("[牧场甜心.xlsx]产品!B72",产品!$C$72)</f>
        <v>王国奶油炖菜</v>
      </c>
      <c r="X36" s="579" t="s">
        <v>274</v>
      </c>
      <c r="Y36" s="618" t="s">
        <v>14</v>
      </c>
      <c r="Z36" s="618" t="s">
        <v>28</v>
      </c>
      <c r="AA36" s="618"/>
      <c r="AB36" s="619" t="s">
        <v>14</v>
      </c>
    </row>
    <row r="37" spans="1:28">
      <c r="A37" s="593" t="s">
        <v>786</v>
      </c>
      <c r="B37" s="578" t="str">
        <f>HYPERLINK("[牧场甜心.xlsx]产品!B181",产品!$C$181)</f>
        <v>花与山羊奶布丁</v>
      </c>
      <c r="C37" s="579" t="s">
        <v>278</v>
      </c>
      <c r="D37" s="580" t="s">
        <v>14</v>
      </c>
      <c r="E37" s="580" t="s">
        <v>14</v>
      </c>
      <c r="F37" s="580"/>
      <c r="G37" s="581"/>
      <c r="H37" s="594" t="s">
        <v>630</v>
      </c>
      <c r="I37" s="612" t="str">
        <f>HYPERLINK("[牧场甜心.xlsx]产品!B167",产品!$C$167)</f>
        <v>王国水果圣代</v>
      </c>
      <c r="J37" s="579" t="s">
        <v>274</v>
      </c>
      <c r="K37" s="613"/>
      <c r="L37" s="613" t="s">
        <v>14</v>
      </c>
      <c r="M37" s="613"/>
      <c r="N37" s="614"/>
      <c r="O37" s="592" t="s">
        <v>768</v>
      </c>
      <c r="P37" s="578" t="str">
        <f>HYPERLINK("[牧场甜心.xlsx]产品!B278",产品!$C$278)</f>
        <v>霍尔特香水</v>
      </c>
      <c r="Q37" s="579" t="s">
        <v>278</v>
      </c>
      <c r="R37" s="615"/>
      <c r="S37" s="615"/>
      <c r="T37" s="615" t="s">
        <v>7</v>
      </c>
      <c r="U37" s="616"/>
      <c r="V37" s="594" t="s">
        <v>665</v>
      </c>
      <c r="W37" s="612" t="str">
        <f>HYPERLINK("[牧场甜心.xlsx]产品!B163",产品!$C$163)</f>
        <v>王国水果蛋挞</v>
      </c>
      <c r="X37" s="579" t="s">
        <v>274</v>
      </c>
      <c r="Y37" s="613" t="s">
        <v>14</v>
      </c>
      <c r="Z37" s="613"/>
      <c r="AA37" s="613"/>
      <c r="AB37" s="614" t="s">
        <v>14</v>
      </c>
    </row>
    <row r="38" spans="1:28">
      <c r="A38" s="593" t="s">
        <v>718</v>
      </c>
      <c r="B38" s="578" t="str">
        <f>HYPERLINK("[牧场甜心.xlsx]产品!B275",产品!$C$275)</f>
        <v>阿尔弗雷德香精油</v>
      </c>
      <c r="C38" s="579" t="s">
        <v>278</v>
      </c>
      <c r="D38" s="585" t="s">
        <v>14</v>
      </c>
      <c r="E38" s="585"/>
      <c r="F38" s="585" t="s">
        <v>14</v>
      </c>
      <c r="G38" s="586"/>
      <c r="H38" s="594" t="s">
        <v>661</v>
      </c>
      <c r="I38" s="612" t="str">
        <f>HYPERLINK("[牧场甜心.xlsx]产品!B169",产品!$C$169)</f>
        <v>雷托雷托牧场的礼物</v>
      </c>
      <c r="J38" s="579" t="s">
        <v>274</v>
      </c>
      <c r="K38" s="613"/>
      <c r="L38" s="613" t="s">
        <v>7</v>
      </c>
      <c r="M38" s="613"/>
      <c r="N38" s="614" t="s">
        <v>28</v>
      </c>
      <c r="O38" s="592" t="s">
        <v>620</v>
      </c>
      <c r="P38" s="612" t="str">
        <f>HYPERLINK("[牧场甜心.xlsx]产品!B84",产品!$C$84)</f>
        <v>梦幻特级骆驼奶</v>
      </c>
      <c r="Q38" s="579" t="s">
        <v>282</v>
      </c>
      <c r="R38" s="618"/>
      <c r="S38" s="618"/>
      <c r="T38" s="618" t="s">
        <v>14</v>
      </c>
      <c r="U38" s="619"/>
      <c r="V38" s="594" t="s">
        <v>674</v>
      </c>
      <c r="W38" s="612" t="str">
        <f>HYPERLINK("[牧场甜心.xlsx]产品!B168",产品!$C$168)</f>
        <v>天使的甜甜圈</v>
      </c>
      <c r="X38" s="579" t="s">
        <v>274</v>
      </c>
      <c r="Y38" s="613"/>
      <c r="Z38" s="613"/>
      <c r="AA38" s="613"/>
      <c r="AB38" s="614" t="s">
        <v>14</v>
      </c>
    </row>
    <row r="39" spans="1:28">
      <c r="A39" s="593" t="s">
        <v>620</v>
      </c>
      <c r="B39" s="578" t="str">
        <f>HYPERLINK("[牧场甜心.xlsx]产品!B184",产品!$C$184)</f>
        <v>蜜花年轮蛋糕</v>
      </c>
      <c r="C39" s="579" t="s">
        <v>282</v>
      </c>
      <c r="D39" s="580" t="s">
        <v>14</v>
      </c>
      <c r="E39" s="580"/>
      <c r="F39" s="580"/>
      <c r="G39" s="581"/>
      <c r="H39" s="592" t="s">
        <v>736</v>
      </c>
      <c r="I39" s="612" t="str">
        <f>HYPERLINK("[牧场甜心.xlsx]产品!B77",产品!$C$77)</f>
        <v>极品山羊芝士</v>
      </c>
      <c r="J39" s="579" t="s">
        <v>278</v>
      </c>
      <c r="K39" s="618"/>
      <c r="L39" s="618" t="s">
        <v>14</v>
      </c>
      <c r="M39" s="618"/>
      <c r="N39" s="619"/>
      <c r="O39" s="592" t="s">
        <v>674</v>
      </c>
      <c r="P39" s="612" t="str">
        <f>HYPERLINK("[牧场甜心.xlsx]产品!B88",产品!$C$88)</f>
        <v>虚幻的特级骆驼芝士</v>
      </c>
      <c r="Q39" s="579" t="s">
        <v>282</v>
      </c>
      <c r="R39" s="618"/>
      <c r="S39" s="618"/>
      <c r="T39" s="618" t="s">
        <v>14</v>
      </c>
      <c r="U39" s="619"/>
      <c r="V39" s="592" t="s">
        <v>658</v>
      </c>
      <c r="W39" s="578" t="str">
        <f>HYPERLINK("[牧场甜心.xlsx]产品!B265",产品!$C$265)</f>
        <v>高级马油护手霜</v>
      </c>
      <c r="X39" s="579" t="s">
        <v>274</v>
      </c>
      <c r="Y39" s="615"/>
      <c r="Z39" s="615"/>
      <c r="AA39" s="615"/>
      <c r="AB39" s="616" t="s">
        <v>14</v>
      </c>
    </row>
    <row r="40" spans="1:28">
      <c r="A40" s="593" t="s">
        <v>679</v>
      </c>
      <c r="B40" s="578" t="str">
        <f>HYPERLINK("[牧场甜心.xlsx]产品!B190",产品!$C$190)</f>
        <v>公主蛋糕</v>
      </c>
      <c r="C40" s="579" t="s">
        <v>282</v>
      </c>
      <c r="D40" s="580" t="s">
        <v>14</v>
      </c>
      <c r="E40" s="580" t="s">
        <v>14</v>
      </c>
      <c r="F40" s="580"/>
      <c r="G40" s="581" t="s">
        <v>28</v>
      </c>
      <c r="H40" s="592" t="s">
        <v>802</v>
      </c>
      <c r="I40" s="612" t="str">
        <f>HYPERLINK("[牧场甜心.xlsx]产品!B80",产品!$C$80)</f>
        <v>雷托雷托煎蛋饼</v>
      </c>
      <c r="J40" s="579" t="s">
        <v>278</v>
      </c>
      <c r="K40" s="618"/>
      <c r="L40" s="618" t="s">
        <v>14</v>
      </c>
      <c r="M40" s="618"/>
      <c r="N40" s="619"/>
      <c r="O40" s="592" t="s">
        <v>661</v>
      </c>
      <c r="P40" s="612" t="str">
        <f>HYPERLINK("[牧场甜心.xlsx]产品!B89",产品!$C$89)</f>
        <v>驼的骆骆驼</v>
      </c>
      <c r="Q40" s="579" t="s">
        <v>282</v>
      </c>
      <c r="R40" s="618"/>
      <c r="S40" s="618"/>
      <c r="T40" s="618" t="s">
        <v>14</v>
      </c>
      <c r="U40" s="619"/>
      <c r="V40" s="594" t="s">
        <v>641</v>
      </c>
      <c r="W40" s="612" t="str">
        <f>HYPERLINK("[牧场甜心.xlsx]产品!B174",产品!$C$174)</f>
        <v>花之国的闪电泡芙</v>
      </c>
      <c r="X40" s="579" t="s">
        <v>278</v>
      </c>
      <c r="Y40" s="613"/>
      <c r="Z40" s="613"/>
      <c r="AA40" s="613"/>
      <c r="AB40" s="614" t="s">
        <v>14</v>
      </c>
    </row>
    <row r="41" spans="1:28">
      <c r="A41" s="593" t="s">
        <v>612</v>
      </c>
      <c r="B41" s="578" t="str">
        <f>HYPERLINK("[牧场甜心.xlsx]产品!B192",产品!$C$192)</f>
        <v>公主牛奶派</v>
      </c>
      <c r="C41" s="579" t="s">
        <v>282</v>
      </c>
      <c r="D41" s="580" t="s">
        <v>14</v>
      </c>
      <c r="E41" s="580" t="s">
        <v>28</v>
      </c>
      <c r="F41" s="580"/>
      <c r="G41" s="581" t="s">
        <v>14</v>
      </c>
      <c r="H41" s="594" t="s">
        <v>786</v>
      </c>
      <c r="I41" s="612" t="str">
        <f>HYPERLINK("[牧场甜心.xlsx]产品!B181",产品!$C$181)</f>
        <v>花与山羊奶布丁</v>
      </c>
      <c r="J41" s="579" t="s">
        <v>278</v>
      </c>
      <c r="K41" s="613" t="s">
        <v>14</v>
      </c>
      <c r="L41" s="613" t="s">
        <v>14</v>
      </c>
      <c r="M41" s="613"/>
      <c r="N41" s="614"/>
      <c r="O41" s="592" t="s">
        <v>759</v>
      </c>
      <c r="P41" s="612" t="str">
        <f>HYPERLINK("[牧场甜心.xlsx]产品!B91",产品!$C$91)</f>
        <v>王族的晚餐</v>
      </c>
      <c r="Q41" s="579" t="s">
        <v>282</v>
      </c>
      <c r="R41" s="618"/>
      <c r="S41" s="618"/>
      <c r="T41" s="618" t="s">
        <v>14</v>
      </c>
      <c r="U41" s="619" t="s">
        <v>14</v>
      </c>
      <c r="V41" s="594" t="s">
        <v>736</v>
      </c>
      <c r="W41" s="612" t="str">
        <f>HYPERLINK("[牧场甜心.xlsx]产品!B177",产品!$C$177)</f>
        <v>鲷鱼烧</v>
      </c>
      <c r="X41" s="579" t="s">
        <v>278</v>
      </c>
      <c r="Y41" s="613"/>
      <c r="Z41" s="613"/>
      <c r="AA41" s="613"/>
      <c r="AB41" s="614" t="s">
        <v>14</v>
      </c>
    </row>
    <row r="42" spans="1:28">
      <c r="A42" s="593" t="s">
        <v>645</v>
      </c>
      <c r="B42" s="578" t="str">
        <f>HYPERLINK("[牧场甜心.xlsx]产品!B286",产品!$C$286)</f>
        <v>公主香皂</v>
      </c>
      <c r="C42" s="579" t="s">
        <v>282</v>
      </c>
      <c r="D42" s="585" t="s">
        <v>14</v>
      </c>
      <c r="E42" s="585"/>
      <c r="F42" s="585" t="s">
        <v>28</v>
      </c>
      <c r="G42" s="586"/>
      <c r="H42" s="592" t="s">
        <v>630</v>
      </c>
      <c r="I42" s="612" t="str">
        <f>HYPERLINK("[牧场甜心.xlsx]产品!B187",产品!$C$187)</f>
        <v>雷托雷托拉可莫圣代</v>
      </c>
      <c r="J42" s="579" t="s">
        <v>282</v>
      </c>
      <c r="K42" s="613"/>
      <c r="L42" s="613" t="s">
        <v>7</v>
      </c>
      <c r="M42" s="613"/>
      <c r="N42" s="614" t="s">
        <v>28</v>
      </c>
      <c r="O42" s="592" t="s">
        <v>658</v>
      </c>
      <c r="P42" s="612" t="str">
        <f>HYPERLINK("[牧场甜心.xlsx]产品!B185",产品!$C$185)</f>
        <v>太阳的奶茶</v>
      </c>
      <c r="Q42" s="579" t="s">
        <v>282</v>
      </c>
      <c r="R42" s="613" t="s">
        <v>28</v>
      </c>
      <c r="S42" s="613" t="s">
        <v>28</v>
      </c>
      <c r="T42" s="613" t="s">
        <v>7</v>
      </c>
      <c r="U42" s="614" t="s">
        <v>28</v>
      </c>
      <c r="V42" s="594" t="s">
        <v>768</v>
      </c>
      <c r="W42" s="612" t="str">
        <f>HYPERLINK("[牧场甜心.xlsx]产品!B178",产品!$C$178)</f>
        <v>圣职者的红酒果冻</v>
      </c>
      <c r="X42" s="579" t="s">
        <v>278</v>
      </c>
      <c r="Y42" s="613"/>
      <c r="Z42" s="613"/>
      <c r="AA42" s="613" t="s">
        <v>14</v>
      </c>
      <c r="AB42" s="614" t="s">
        <v>14</v>
      </c>
    </row>
    <row r="43" spans="1:28">
      <c r="A43" s="593" t="s">
        <v>718</v>
      </c>
      <c r="B43" s="578" t="str">
        <f>HYPERLINK("[牧场甜心.xlsx]产品!B95",产品!$C$95)</f>
        <v>国王的炸肉饼</v>
      </c>
      <c r="C43" s="579" t="s">
        <v>285</v>
      </c>
      <c r="D43" s="587" t="s">
        <v>14</v>
      </c>
      <c r="E43" s="587" t="s">
        <v>14</v>
      </c>
      <c r="F43" s="587"/>
      <c r="G43" s="588"/>
      <c r="H43" s="592" t="s">
        <v>661</v>
      </c>
      <c r="I43" s="612" t="str">
        <f>HYPERLINK("[牧场甜心.xlsx]产品!B189",产品!$C$189)</f>
        <v>公主冰激凌</v>
      </c>
      <c r="J43" s="579" t="s">
        <v>282</v>
      </c>
      <c r="K43" s="613"/>
      <c r="L43" s="613" t="s">
        <v>14</v>
      </c>
      <c r="M43" s="613" t="s">
        <v>14</v>
      </c>
      <c r="N43" s="614" t="s">
        <v>28</v>
      </c>
      <c r="O43" s="592" t="s">
        <v>674</v>
      </c>
      <c r="P43" s="612" t="str">
        <f>HYPERLINK("[牧场甜心.xlsx]产品!B188",产品!$C$188)</f>
        <v>奥佩冈特果冻</v>
      </c>
      <c r="Q43" s="579" t="s">
        <v>282</v>
      </c>
      <c r="R43" s="613" t="s">
        <v>28</v>
      </c>
      <c r="S43" s="613"/>
      <c r="T43" s="613" t="s">
        <v>14</v>
      </c>
      <c r="U43" s="614"/>
      <c r="V43" s="594" t="s">
        <v>787</v>
      </c>
      <c r="W43" s="612" t="str">
        <f>HYPERLINK("[牧场甜心.xlsx]产品!B182",产品!$C$182)</f>
        <v>月牙萩饼</v>
      </c>
      <c r="X43" s="579" t="s">
        <v>278</v>
      </c>
      <c r="Y43" s="613"/>
      <c r="Z43" s="613"/>
      <c r="AA43" s="613" t="s">
        <v>14</v>
      </c>
      <c r="AB43" s="614" t="s">
        <v>14</v>
      </c>
    </row>
    <row r="44" spans="1:28">
      <c r="A44" s="593" t="s">
        <v>802</v>
      </c>
      <c r="B44" s="578" t="str">
        <f>HYPERLINK("[牧场甜心.xlsx]产品!B100",产品!$C$100)</f>
        <v>女神煎蛋饼</v>
      </c>
      <c r="C44" s="579" t="s">
        <v>285</v>
      </c>
      <c r="D44" s="587" t="s">
        <v>14</v>
      </c>
      <c r="E44" s="587"/>
      <c r="F44" s="587"/>
      <c r="G44" s="588"/>
      <c r="H44" s="592" t="s">
        <v>679</v>
      </c>
      <c r="I44" s="612" t="str">
        <f>HYPERLINK("[牧场甜心.xlsx]产品!B190",产品!$C$190)</f>
        <v>公主蛋糕</v>
      </c>
      <c r="J44" s="579" t="s">
        <v>282</v>
      </c>
      <c r="K44" s="613" t="s">
        <v>14</v>
      </c>
      <c r="L44" s="613" t="s">
        <v>14</v>
      </c>
      <c r="M44" s="613"/>
      <c r="N44" s="614" t="s">
        <v>28</v>
      </c>
      <c r="O44" s="592" t="s">
        <v>661</v>
      </c>
      <c r="P44" s="612" t="str">
        <f>HYPERLINK("[牧场甜心.xlsx]产品!B189",产品!$C$189)</f>
        <v>公主冰激凌</v>
      </c>
      <c r="Q44" s="579" t="s">
        <v>282</v>
      </c>
      <c r="R44" s="613"/>
      <c r="S44" s="613" t="s">
        <v>14</v>
      </c>
      <c r="T44" s="613" t="s">
        <v>14</v>
      </c>
      <c r="U44" s="614" t="s">
        <v>28</v>
      </c>
      <c r="V44" s="592" t="s">
        <v>731</v>
      </c>
      <c r="W44" s="578" t="str">
        <f>HYPERLINK("[牧场甜心.xlsx]产品!B276",产品!$C$276)</f>
        <v>高价的木雕牛摆件</v>
      </c>
      <c r="X44" s="579" t="s">
        <v>278</v>
      </c>
      <c r="Y44" s="615"/>
      <c r="Z44" s="615"/>
      <c r="AA44" s="615" t="s">
        <v>7</v>
      </c>
      <c r="AB44" s="616" t="s">
        <v>7</v>
      </c>
    </row>
    <row r="45" spans="1:28">
      <c r="A45" s="593" t="s">
        <v>787</v>
      </c>
      <c r="B45" s="578" t="str">
        <f>HYPERLINK("[牧场甜心.xlsx]产品!B102",产品!$C$102)</f>
        <v>女神的炖菜</v>
      </c>
      <c r="C45" s="579" t="s">
        <v>285</v>
      </c>
      <c r="D45" s="587" t="s">
        <v>14</v>
      </c>
      <c r="E45" s="587"/>
      <c r="F45" s="587"/>
      <c r="G45" s="588" t="s">
        <v>14</v>
      </c>
      <c r="H45" s="592" t="s">
        <v>630</v>
      </c>
      <c r="I45" s="578" t="str">
        <f>HYPERLINK("[牧场甜心.xlsx]产品!B287",产品!$C$287)</f>
        <v>公主洗发水</v>
      </c>
      <c r="J45" s="579" t="s">
        <v>282</v>
      </c>
      <c r="K45" s="615"/>
      <c r="L45" s="615" t="s">
        <v>14</v>
      </c>
      <c r="M45" s="615"/>
      <c r="N45" s="616" t="s">
        <v>28</v>
      </c>
      <c r="O45" s="592" t="s">
        <v>759</v>
      </c>
      <c r="P45" s="612" t="str">
        <f>HYPERLINK("[牧场甜心.xlsx]产品!B191",产品!$C$191)</f>
        <v>公主布丁</v>
      </c>
      <c r="Q45" s="579" t="s">
        <v>282</v>
      </c>
      <c r="R45" s="613" t="s">
        <v>28</v>
      </c>
      <c r="S45" s="613"/>
      <c r="T45" s="613" t="s">
        <v>14</v>
      </c>
      <c r="U45" s="614" t="s">
        <v>14</v>
      </c>
      <c r="V45" s="592" t="s">
        <v>759</v>
      </c>
      <c r="W45" s="612" t="str">
        <f>HYPERLINK("[牧场甜心.xlsx]产品!B91",产品!$C$91)</f>
        <v>王族的晚餐</v>
      </c>
      <c r="X45" s="579" t="s">
        <v>282</v>
      </c>
      <c r="Y45" s="618"/>
      <c r="Z45" s="618"/>
      <c r="AA45" s="618" t="s">
        <v>14</v>
      </c>
      <c r="AB45" s="619" t="s">
        <v>14</v>
      </c>
    </row>
    <row r="46" spans="1:28">
      <c r="A46" s="593" t="s">
        <v>641</v>
      </c>
      <c r="B46" s="578" t="str">
        <f>HYPERLINK("[牧场甜心.xlsx]产品!B194",产品!$C$194)</f>
        <v>芝士的芝士酸奶</v>
      </c>
      <c r="C46" s="579" t="s">
        <v>285</v>
      </c>
      <c r="D46" s="580" t="s">
        <v>14</v>
      </c>
      <c r="E46" s="580"/>
      <c r="F46" s="580" t="s">
        <v>14</v>
      </c>
      <c r="G46" s="581"/>
      <c r="H46" s="592" t="s">
        <v>661</v>
      </c>
      <c r="I46" s="578" t="str">
        <f>HYPERLINK("[牧场甜心.xlsx]产品!B289",产品!$C$289)</f>
        <v>长生药</v>
      </c>
      <c r="J46" s="579" t="s">
        <v>282</v>
      </c>
      <c r="K46" s="615"/>
      <c r="L46" s="615" t="s">
        <v>14</v>
      </c>
      <c r="M46" s="615"/>
      <c r="N46" s="616" t="s">
        <v>14</v>
      </c>
      <c r="O46" s="592" t="s">
        <v>620</v>
      </c>
      <c r="P46" s="578" t="str">
        <f>HYPERLINK("[牧场甜心.xlsx]产品!B284",产品!$C$284)</f>
        <v>奥佩冈特之花</v>
      </c>
      <c r="Q46" s="579" t="s">
        <v>282</v>
      </c>
      <c r="R46" s="615"/>
      <c r="S46" s="615"/>
      <c r="T46" s="615" t="s">
        <v>14</v>
      </c>
      <c r="U46" s="616"/>
      <c r="V46" s="592" t="s">
        <v>612</v>
      </c>
      <c r="W46" s="612" t="str">
        <f>HYPERLINK("[牧场甜心.xlsx]产品!B92",产品!$C$92)</f>
        <v>拉可莫炖菜</v>
      </c>
      <c r="X46" s="579" t="s">
        <v>282</v>
      </c>
      <c r="Y46" s="618" t="s">
        <v>28</v>
      </c>
      <c r="Z46" s="618" t="s">
        <v>28</v>
      </c>
      <c r="AA46" s="618" t="s">
        <v>28</v>
      </c>
      <c r="AB46" s="619" t="s">
        <v>7</v>
      </c>
    </row>
    <row r="47" spans="1:28">
      <c r="A47" s="593" t="s">
        <v>768</v>
      </c>
      <c r="B47" s="578" t="str">
        <f>HYPERLINK("[牧场甜心.xlsx]产品!B198",产品!$C$198)</f>
        <v>黄金果冻</v>
      </c>
      <c r="C47" s="579" t="s">
        <v>285</v>
      </c>
      <c r="D47" s="580" t="s">
        <v>14</v>
      </c>
      <c r="E47" s="580"/>
      <c r="F47" s="580"/>
      <c r="G47" s="581"/>
      <c r="H47" s="592" t="s">
        <v>718</v>
      </c>
      <c r="I47" s="612" t="str">
        <f>HYPERLINK("[牧场甜心.xlsx]产品!B95",产品!$C$95)</f>
        <v>国王的炸肉饼</v>
      </c>
      <c r="J47" s="579" t="s">
        <v>285</v>
      </c>
      <c r="K47" s="618" t="s">
        <v>14</v>
      </c>
      <c r="L47" s="618" t="s">
        <v>14</v>
      </c>
      <c r="M47" s="618"/>
      <c r="N47" s="619"/>
      <c r="O47" s="592" t="s">
        <v>641</v>
      </c>
      <c r="P47" s="612" t="str">
        <f>HYPERLINK("[牧场甜心.xlsx]产品!B94",产品!$C$94)</f>
        <v>神的晚餐</v>
      </c>
      <c r="Q47" s="579" t="s">
        <v>285</v>
      </c>
      <c r="R47" s="618"/>
      <c r="S47" s="618"/>
      <c r="T47" s="618" t="s">
        <v>14</v>
      </c>
      <c r="U47" s="619" t="s">
        <v>14</v>
      </c>
      <c r="V47" s="592" t="s">
        <v>665</v>
      </c>
      <c r="W47" s="612" t="str">
        <f>HYPERLINK("[牧场甜心.xlsx]产品!B183",产品!$C$183)</f>
        <v>特选水果蛋挞</v>
      </c>
      <c r="X47" s="579" t="s">
        <v>282</v>
      </c>
      <c r="Y47" s="613"/>
      <c r="Z47" s="613"/>
      <c r="AA47" s="613"/>
      <c r="AB47" s="614" t="s">
        <v>14</v>
      </c>
    </row>
    <row r="48" spans="1:28">
      <c r="A48" s="593" t="s">
        <v>718</v>
      </c>
      <c r="B48" s="578" t="str">
        <f>HYPERLINK("[牧场甜心.xlsx]产品!B295",产品!$C$295)</f>
        <v>圣女的芳香</v>
      </c>
      <c r="C48" s="579" t="s">
        <v>285</v>
      </c>
      <c r="D48" s="585" t="s">
        <v>7</v>
      </c>
      <c r="E48" s="585"/>
      <c r="F48" s="585"/>
      <c r="G48" s="586"/>
      <c r="H48" s="592" t="s">
        <v>786</v>
      </c>
      <c r="I48" s="612" t="str">
        <f>HYPERLINK("[牧场甜心.xlsx]产品!B101",产品!$C$101)</f>
        <v>女神的紧急</v>
      </c>
      <c r="J48" s="579" t="s">
        <v>285</v>
      </c>
      <c r="K48" s="618"/>
      <c r="L48" s="618" t="s">
        <v>14</v>
      </c>
      <c r="M48" s="618"/>
      <c r="N48" s="619"/>
      <c r="O48" s="592" t="s">
        <v>736</v>
      </c>
      <c r="P48" s="612" t="str">
        <f>HYPERLINK("[牧场甜心.xlsx]产品!B97",产品!$C$97)</f>
        <v>酒蒸鱼</v>
      </c>
      <c r="Q48" s="579" t="s">
        <v>285</v>
      </c>
      <c r="R48" s="618"/>
      <c r="S48" s="618"/>
      <c r="T48" s="618" t="s">
        <v>14</v>
      </c>
      <c r="U48" s="619" t="s">
        <v>14</v>
      </c>
      <c r="V48" s="592" t="s">
        <v>759</v>
      </c>
      <c r="W48" s="612" t="str">
        <f>HYPERLINK("[牧场甜心.xlsx]产品!B191",产品!$C$191)</f>
        <v>公主布丁</v>
      </c>
      <c r="X48" s="579" t="s">
        <v>282</v>
      </c>
      <c r="Y48" s="613" t="s">
        <v>28</v>
      </c>
      <c r="Z48" s="613"/>
      <c r="AA48" s="613" t="s">
        <v>14</v>
      </c>
      <c r="AB48" s="614" t="s">
        <v>14</v>
      </c>
    </row>
    <row r="49" spans="1:28">
      <c r="A49" s="593" t="s">
        <v>731</v>
      </c>
      <c r="B49" s="578" t="str">
        <f>HYPERLINK("[牧场甜心.xlsx]产品!B296",产品!$C$296)</f>
        <v>女神的香皂</v>
      </c>
      <c r="C49" s="579" t="s">
        <v>285</v>
      </c>
      <c r="D49" s="585" t="s">
        <v>14</v>
      </c>
      <c r="E49" s="585"/>
      <c r="F49" s="585"/>
      <c r="G49" s="586" t="s">
        <v>14</v>
      </c>
      <c r="H49" s="592" t="s">
        <v>736</v>
      </c>
      <c r="I49" s="612" t="str">
        <f>HYPERLINK("[牧场甜心.xlsx]产品!B197",产品!$C$197)</f>
        <v>圣女的水果冰糕</v>
      </c>
      <c r="J49" s="579" t="s">
        <v>285</v>
      </c>
      <c r="K49" s="613"/>
      <c r="L49" s="613" t="s">
        <v>7</v>
      </c>
      <c r="M49" s="613"/>
      <c r="N49" s="614" t="s">
        <v>28</v>
      </c>
      <c r="O49" s="592" t="s">
        <v>634</v>
      </c>
      <c r="P49" s="612" t="str">
        <f>HYPERLINK("[牧场甜心.xlsx]产品!B193",产品!$C$193)</f>
        <v>龙蛋挞</v>
      </c>
      <c r="Q49" s="579" t="s">
        <v>285</v>
      </c>
      <c r="R49" s="613"/>
      <c r="S49" s="613"/>
      <c r="T49" s="613" t="s">
        <v>14</v>
      </c>
      <c r="U49" s="614"/>
      <c r="V49" s="592" t="s">
        <v>612</v>
      </c>
      <c r="W49" s="612" t="str">
        <f>HYPERLINK("[牧场甜心.xlsx]产品!B192",产品!$C$192)</f>
        <v>公主牛奶派</v>
      </c>
      <c r="X49" s="579" t="s">
        <v>282</v>
      </c>
      <c r="Y49" s="613" t="s">
        <v>14</v>
      </c>
      <c r="Z49" s="613" t="s">
        <v>28</v>
      </c>
      <c r="AA49" s="613"/>
      <c r="AB49" s="614" t="s">
        <v>14</v>
      </c>
    </row>
    <row r="50" ht="22.5" spans="1:28">
      <c r="A50" s="601" t="s">
        <v>787</v>
      </c>
      <c r="B50" s="602" t="str">
        <f>HYPERLINK("[牧场甜心.xlsx]产品!B302",产品!$C$302)</f>
        <v>爱与和平</v>
      </c>
      <c r="C50" s="603" t="s">
        <v>285</v>
      </c>
      <c r="D50" s="604" t="s">
        <v>7</v>
      </c>
      <c r="E50" s="604"/>
      <c r="F50" s="604"/>
      <c r="G50" s="605"/>
      <c r="H50" s="592" t="s">
        <v>697</v>
      </c>
      <c r="I50" s="612" t="str">
        <f>HYPERLINK("[牧场甜心.xlsx]产品!B199",产品!$C$199)</f>
        <v>圣女的冰激凌</v>
      </c>
      <c r="J50" s="579" t="s">
        <v>285</v>
      </c>
      <c r="K50" s="613"/>
      <c r="L50" s="613" t="s">
        <v>14</v>
      </c>
      <c r="M50" s="613"/>
      <c r="N50" s="614"/>
      <c r="O50" s="592" t="s">
        <v>641</v>
      </c>
      <c r="P50" s="612" t="str">
        <f>HYPERLINK("[牧场甜心.xlsx]产品!B194",产品!$C$194)</f>
        <v>芝士的芝士酸奶</v>
      </c>
      <c r="Q50" s="579" t="s">
        <v>285</v>
      </c>
      <c r="R50" s="613" t="s">
        <v>14</v>
      </c>
      <c r="S50" s="613"/>
      <c r="T50" s="613" t="s">
        <v>14</v>
      </c>
      <c r="U50" s="614"/>
      <c r="V50" s="592" t="s">
        <v>658</v>
      </c>
      <c r="W50" s="578" t="str">
        <f>HYPERLINK("[牧场甜心.xlsx]产品!B285",产品!$C$285)</f>
        <v>公主香皂</v>
      </c>
      <c r="X50" s="579" t="s">
        <v>282</v>
      </c>
      <c r="Y50" s="615"/>
      <c r="Z50" s="615" t="s">
        <v>28</v>
      </c>
      <c r="AA50" s="615"/>
      <c r="AB50" s="616" t="s">
        <v>14</v>
      </c>
    </row>
    <row r="51" ht="22.5" spans="8:28">
      <c r="H51" s="606" t="s">
        <v>787</v>
      </c>
      <c r="I51" s="612" t="str">
        <f>HYPERLINK("[牧场甜心.xlsx]产品!B202",产品!$C$202)</f>
        <v>女神的水果慕斯</v>
      </c>
      <c r="J51" s="579" t="s">
        <v>285</v>
      </c>
      <c r="K51" s="613"/>
      <c r="L51" s="613" t="s">
        <v>14</v>
      </c>
      <c r="M51" s="613"/>
      <c r="N51" s="614" t="s">
        <v>14</v>
      </c>
      <c r="O51" s="592" t="s">
        <v>718</v>
      </c>
      <c r="P51" s="612" t="str">
        <f>HYPERLINK("[牧场甜心.xlsx]产品!B195",产品!$C$195)</f>
        <v>奥佩冈特茶</v>
      </c>
      <c r="Q51" s="579" t="s">
        <v>285</v>
      </c>
      <c r="R51" s="613"/>
      <c r="S51" s="613"/>
      <c r="T51" s="613" t="s">
        <v>14</v>
      </c>
      <c r="U51" s="614"/>
      <c r="V51" s="592" t="s">
        <v>661</v>
      </c>
      <c r="W51" s="578" t="str">
        <f>HYPERLINK("[牧场甜心.xlsx]产品!B289",产品!$C$289)</f>
        <v>长生药</v>
      </c>
      <c r="X51" s="579" t="s">
        <v>282</v>
      </c>
      <c r="Y51" s="615"/>
      <c r="Z51" s="615" t="s">
        <v>14</v>
      </c>
      <c r="AA51" s="615"/>
      <c r="AB51" s="616" t="s">
        <v>14</v>
      </c>
    </row>
    <row r="52" spans="8:28">
      <c r="H52" s="593" t="s">
        <v>634</v>
      </c>
      <c r="I52" s="578" t="str">
        <f>HYPERLINK("[牧场甜心.xlsx]产品!B293",产品!$C$293)</f>
        <v>雷托雷托优选</v>
      </c>
      <c r="J52" s="579" t="s">
        <v>285</v>
      </c>
      <c r="K52" s="615" t="s">
        <v>28</v>
      </c>
      <c r="L52" s="615" t="s">
        <v>14</v>
      </c>
      <c r="M52" s="615" t="s">
        <v>28</v>
      </c>
      <c r="N52" s="616" t="s">
        <v>7</v>
      </c>
      <c r="O52" s="592" t="s">
        <v>802</v>
      </c>
      <c r="P52" s="612" t="str">
        <f>HYPERLINK("[牧场甜心.xlsx]产品!B200",产品!$C$200)</f>
        <v>女神的草莓蛋糕</v>
      </c>
      <c r="Q52" s="579" t="s">
        <v>285</v>
      </c>
      <c r="R52" s="613"/>
      <c r="S52" s="613"/>
      <c r="T52" s="613" t="s">
        <v>14</v>
      </c>
      <c r="U52" s="614" t="s">
        <v>14</v>
      </c>
      <c r="V52" s="592" t="s">
        <v>679</v>
      </c>
      <c r="W52" s="578" t="str">
        <f>HYPERLINK("[牧场甜心.xlsx]产品!B290",产品!$C$290)</f>
        <v>高级羊毛枕</v>
      </c>
      <c r="X52" s="579" t="s">
        <v>282</v>
      </c>
      <c r="Y52" s="615"/>
      <c r="Z52" s="615"/>
      <c r="AA52" s="615"/>
      <c r="AB52" s="616" t="s">
        <v>14</v>
      </c>
    </row>
    <row r="53" ht="22.5" spans="8:28">
      <c r="H53" s="593" t="s">
        <v>641</v>
      </c>
      <c r="I53" s="578" t="str">
        <f>HYPERLINK("[牧场甜心.xlsx]产品!B294",产品!$C$294)</f>
        <v>神圣长生药</v>
      </c>
      <c r="J53" s="579" t="s">
        <v>285</v>
      </c>
      <c r="K53" s="615"/>
      <c r="L53" s="615" t="s">
        <v>14</v>
      </c>
      <c r="M53" s="615"/>
      <c r="N53" s="616" t="s">
        <v>14</v>
      </c>
      <c r="O53" s="622" t="s">
        <v>802</v>
      </c>
      <c r="P53" s="602" t="str">
        <f>HYPERLINK("[牧场甜心.xlsx]产品!B300",产品!$C$300)</f>
        <v>奥佩冈特香精油</v>
      </c>
      <c r="Q53" s="603" t="s">
        <v>285</v>
      </c>
      <c r="R53" s="625"/>
      <c r="S53" s="625"/>
      <c r="T53" s="625" t="s">
        <v>7</v>
      </c>
      <c r="U53" s="626"/>
      <c r="V53" s="592" t="s">
        <v>759</v>
      </c>
      <c r="W53" s="578" t="str">
        <f>HYPERLINK("[牧场甜心.xlsx]产品!B291",产品!$C$291)</f>
        <v>高级羊毛绒毯</v>
      </c>
      <c r="X53" s="579" t="s">
        <v>282</v>
      </c>
      <c r="Y53" s="615"/>
      <c r="Z53" s="615" t="s">
        <v>28</v>
      </c>
      <c r="AA53" s="615"/>
      <c r="AB53" s="616" t="s">
        <v>14</v>
      </c>
    </row>
    <row r="54" ht="22.5" spans="8:28">
      <c r="H54" s="593" t="s">
        <v>697</v>
      </c>
      <c r="I54" s="578" t="str">
        <f>HYPERLINK("[牧场甜心.xlsx]产品!B299",产品!$C$299)</f>
        <v>长生药精油</v>
      </c>
      <c r="J54" s="579" t="s">
        <v>285</v>
      </c>
      <c r="K54" s="615"/>
      <c r="L54" s="615" t="s">
        <v>14</v>
      </c>
      <c r="M54" s="615"/>
      <c r="N54" s="616"/>
      <c r="O54" s="623"/>
      <c r="P54" s="624"/>
      <c r="V54" s="593" t="s">
        <v>641</v>
      </c>
      <c r="W54" s="612" t="str">
        <f>HYPERLINK("[牧场甜心.xlsx]产品!B94",产品!$C$94)</f>
        <v>神的晚餐</v>
      </c>
      <c r="X54" s="579" t="s">
        <v>285</v>
      </c>
      <c r="Y54" s="618"/>
      <c r="Z54" s="618"/>
      <c r="AA54" s="618" t="s">
        <v>14</v>
      </c>
      <c r="AB54" s="619" t="s">
        <v>14</v>
      </c>
    </row>
    <row r="55" ht="22.5" spans="8:28">
      <c r="H55" s="601" t="s">
        <v>786</v>
      </c>
      <c r="I55" s="602" t="str">
        <f>HYPERLINK("[牧场甜心.xlsx]产品!B301",产品!$C$301)</f>
        <v>龙药神圣长生剂</v>
      </c>
      <c r="J55" s="603" t="s">
        <v>285</v>
      </c>
      <c r="K55" s="625"/>
      <c r="L55" s="625" t="s">
        <v>14</v>
      </c>
      <c r="M55" s="625"/>
      <c r="N55" s="626" t="s">
        <v>14</v>
      </c>
      <c r="O55" s="594"/>
      <c r="P55" s="627"/>
      <c r="V55" s="593" t="s">
        <v>731</v>
      </c>
      <c r="W55" s="612" t="str">
        <f>HYPERLINK("[牧场甜心.xlsx]产品!B96",产品!$C$96)</f>
        <v>黄金火锅</v>
      </c>
      <c r="X55" s="579" t="s">
        <v>285</v>
      </c>
      <c r="Y55" s="618"/>
      <c r="Z55" s="618" t="s">
        <v>28</v>
      </c>
      <c r="AA55" s="618"/>
      <c r="AB55" s="619" t="s">
        <v>7</v>
      </c>
    </row>
    <row r="56" ht="22.5" spans="22:28">
      <c r="V56" s="593" t="s">
        <v>736</v>
      </c>
      <c r="W56" s="612" t="str">
        <f>HYPERLINK("[牧场甜心.xlsx]产品!B97",产品!$C$97)</f>
        <v>酒蒸鱼</v>
      </c>
      <c r="X56" s="579" t="s">
        <v>285</v>
      </c>
      <c r="Y56" s="618"/>
      <c r="Z56" s="618"/>
      <c r="AA56" s="618" t="s">
        <v>14</v>
      </c>
      <c r="AB56" s="619" t="s">
        <v>14</v>
      </c>
    </row>
    <row r="57" spans="22:28">
      <c r="V57" s="593" t="s">
        <v>768</v>
      </c>
      <c r="W57" s="612" t="str">
        <f>HYPERLINK("[牧场甜心.xlsx]产品!B98",产品!$C$98)</f>
        <v>奶汁的奶汁奶汁</v>
      </c>
      <c r="X57" s="579" t="s">
        <v>285</v>
      </c>
      <c r="Y57" s="618"/>
      <c r="Z57" s="618"/>
      <c r="AA57" s="618"/>
      <c r="AB57" s="619" t="s">
        <v>14</v>
      </c>
    </row>
    <row r="58" spans="22:28">
      <c r="V58" s="593" t="s">
        <v>787</v>
      </c>
      <c r="W58" s="612" t="str">
        <f>HYPERLINK("[牧场甜心.xlsx]产品!B102",产品!$C$102)</f>
        <v>女神的炖菜</v>
      </c>
      <c r="X58" s="579" t="s">
        <v>285</v>
      </c>
      <c r="Y58" s="618" t="s">
        <v>14</v>
      </c>
      <c r="Z58" s="618"/>
      <c r="AA58" s="618"/>
      <c r="AB58" s="619" t="s">
        <v>14</v>
      </c>
    </row>
    <row r="59" spans="22:28">
      <c r="V59" s="593" t="s">
        <v>802</v>
      </c>
      <c r="W59" s="612" t="str">
        <f>HYPERLINK("[牧场甜心.xlsx]产品!B200",产品!$C$200)</f>
        <v>女神的草莓蛋糕</v>
      </c>
      <c r="X59" s="579" t="s">
        <v>285</v>
      </c>
      <c r="Y59" s="613"/>
      <c r="Z59" s="613"/>
      <c r="AA59" s="613" t="s">
        <v>14</v>
      </c>
      <c r="AB59" s="614" t="s">
        <v>14</v>
      </c>
    </row>
    <row r="60" spans="22:28">
      <c r="V60" s="606" t="s">
        <v>787</v>
      </c>
      <c r="W60" s="612" t="str">
        <f>HYPERLINK("[牧场甜心.xlsx]产品!B202",产品!$C$202)</f>
        <v>女神的水果慕斯</v>
      </c>
      <c r="X60" s="579" t="s">
        <v>285</v>
      </c>
      <c r="Y60" s="613"/>
      <c r="Z60" s="613" t="s">
        <v>14</v>
      </c>
      <c r="AA60" s="613"/>
      <c r="AB60" s="614" t="s">
        <v>14</v>
      </c>
    </row>
    <row r="61" spans="22:28">
      <c r="V61" s="593" t="s">
        <v>634</v>
      </c>
      <c r="W61" s="578" t="str">
        <f>HYPERLINK("[牧场甜心.xlsx]产品!B293",产品!$C$293)</f>
        <v>雷托雷托优选</v>
      </c>
      <c r="X61" s="579" t="s">
        <v>285</v>
      </c>
      <c r="Y61" s="615" t="s">
        <v>28</v>
      </c>
      <c r="Z61" s="615" t="s">
        <v>14</v>
      </c>
      <c r="AA61" s="615" t="s">
        <v>28</v>
      </c>
      <c r="AB61" s="616" t="s">
        <v>7</v>
      </c>
    </row>
    <row r="62" spans="22:28">
      <c r="V62" s="593" t="s">
        <v>641</v>
      </c>
      <c r="W62" s="578" t="str">
        <f>HYPERLINK("[牧场甜心.xlsx]产品!B294",产品!$C$294)</f>
        <v>神圣长生药</v>
      </c>
      <c r="X62" s="579" t="s">
        <v>285</v>
      </c>
      <c r="Y62" s="615"/>
      <c r="Z62" s="615" t="s">
        <v>14</v>
      </c>
      <c r="AA62" s="615"/>
      <c r="AB62" s="616" t="s">
        <v>14</v>
      </c>
    </row>
    <row r="63" spans="22:28">
      <c r="V63" s="593" t="s">
        <v>731</v>
      </c>
      <c r="W63" s="578" t="str">
        <f>HYPERLINK("[牧场甜心.xlsx]产品!B296",产品!$C$296)</f>
        <v>女神的香皂</v>
      </c>
      <c r="X63" s="579" t="s">
        <v>285</v>
      </c>
      <c r="Y63" s="615" t="s">
        <v>14</v>
      </c>
      <c r="Z63" s="615"/>
      <c r="AA63" s="615"/>
      <c r="AB63" s="616" t="s">
        <v>14</v>
      </c>
    </row>
    <row r="64" spans="22:28">
      <c r="V64" s="593" t="s">
        <v>768</v>
      </c>
      <c r="W64" s="578" t="str">
        <f>HYPERLINK("[牧场甜心.xlsx]产品!B298",产品!$C$298)</f>
        <v>王族的羊毛帽</v>
      </c>
      <c r="X64" s="579" t="s">
        <v>285</v>
      </c>
      <c r="Y64" s="615" t="s">
        <v>28</v>
      </c>
      <c r="Z64" s="615" t="s">
        <v>28</v>
      </c>
      <c r="AA64" s="615" t="s">
        <v>28</v>
      </c>
      <c r="AB64" s="616" t="s">
        <v>7</v>
      </c>
    </row>
    <row r="65" ht="22.5" spans="22:28">
      <c r="V65" s="601" t="s">
        <v>786</v>
      </c>
      <c r="W65" s="602" t="str">
        <f>HYPERLINK("[牧场甜心.xlsx]产品!B301",产品!$C$301)</f>
        <v>龙药神圣长生剂</v>
      </c>
      <c r="X65" s="603" t="s">
        <v>285</v>
      </c>
      <c r="Y65" s="625"/>
      <c r="Z65" s="625" t="s">
        <v>14</v>
      </c>
      <c r="AA65" s="625"/>
      <c r="AB65" s="626" t="s">
        <v>14</v>
      </c>
    </row>
  </sheetData>
  <sortState ref="V2:AB66">
    <sortCondition ref="X2:X66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3"/>
  <sheetViews>
    <sheetView workbookViewId="0">
      <selection activeCell="B172" sqref="B172"/>
    </sheetView>
  </sheetViews>
  <sheetFormatPr defaultColWidth="9" defaultRowHeight="21.75"/>
  <cols>
    <col min="1" max="1" width="5.5" style="210" customWidth="1"/>
    <col min="2" max="2" width="4.375" style="535" customWidth="1"/>
    <col min="3" max="3" width="30.25" style="535" customWidth="1"/>
    <col min="4" max="4" width="6.625" style="209" customWidth="1"/>
    <col min="5" max="5" width="7.875" style="209" customWidth="1"/>
    <col min="6" max="7" width="29.875" style="140" customWidth="1"/>
    <col min="8" max="8" width="32.75" style="140" customWidth="1"/>
    <col min="9" max="12" width="9" style="140"/>
    <col min="13" max="13" width="9" style="140" hidden="1" customWidth="1"/>
    <col min="14" max="16384" width="9" style="140"/>
  </cols>
  <sheetData>
    <row r="1" ht="22.5" spans="1:8">
      <c r="A1" s="536" t="s">
        <v>240</v>
      </c>
      <c r="B1" s="537" t="s">
        <v>5</v>
      </c>
      <c r="C1" s="538"/>
      <c r="D1" s="539" t="s">
        <v>601</v>
      </c>
      <c r="E1" s="540" t="s">
        <v>1081</v>
      </c>
      <c r="F1" s="536" t="s">
        <v>607</v>
      </c>
      <c r="G1" s="536"/>
      <c r="H1" s="536"/>
    </row>
    <row r="2" ht="22.5" spans="1:8">
      <c r="A2" s="541"/>
      <c r="B2" s="542"/>
      <c r="C2" s="543"/>
      <c r="D2" s="544">
        <v>0</v>
      </c>
      <c r="E2" s="545"/>
      <c r="F2" s="541"/>
      <c r="G2" s="541"/>
      <c r="H2" s="541"/>
    </row>
    <row r="3" s="139" customFormat="1" ht="22.5" spans="1:8">
      <c r="A3" s="546"/>
      <c r="B3" s="547">
        <v>0</v>
      </c>
      <c r="C3" s="548" t="s">
        <v>1098</v>
      </c>
      <c r="D3" s="549">
        <v>0</v>
      </c>
      <c r="E3" s="550"/>
      <c r="F3" s="551"/>
      <c r="G3" s="551"/>
      <c r="H3" s="552"/>
    </row>
    <row r="4" spans="1:13">
      <c r="A4" s="326" t="s">
        <v>252</v>
      </c>
      <c r="B4" s="284" t="s">
        <v>665</v>
      </c>
      <c r="C4" s="285" t="str">
        <f>HYPERLINK("[牧场甜心.xlsx]产品!B3",产品!$C$3)</f>
        <v>低品质牛奶</v>
      </c>
      <c r="D4" s="329">
        <v>2</v>
      </c>
      <c r="E4" s="329">
        <f t="shared" ref="E4:E67" si="0">SUM(J4,K4,L4)</f>
        <v>5</v>
      </c>
      <c r="F4" s="141" t="s">
        <v>396</v>
      </c>
      <c r="G4" s="142" t="s">
        <v>1098</v>
      </c>
      <c r="H4" s="142" t="s">
        <v>1098</v>
      </c>
      <c r="J4" s="140">
        <f>VLOOKUP(F4,$C$3:$D$303,2,FALSE)</f>
        <v>5</v>
      </c>
      <c r="K4" s="140">
        <f>VLOOKUP(G4,$C$3:$D$303,2,FALSE)</f>
        <v>0</v>
      </c>
      <c r="L4" s="140">
        <f>VLOOKUP(H4,$C$3:$D$303,2,FALSE)</f>
        <v>0</v>
      </c>
      <c r="M4" s="140">
        <f>SUM(J4,K4,L4)</f>
        <v>5</v>
      </c>
    </row>
    <row r="5" spans="1:13">
      <c r="A5" s="315" t="s">
        <v>252</v>
      </c>
      <c r="B5" s="271" t="s">
        <v>620</v>
      </c>
      <c r="C5" s="152" t="str">
        <f>HYPERLINK("[牧场甜心.xlsx]产品!B4",产品!$C$4)</f>
        <v>低品质鸡蛋</v>
      </c>
      <c r="D5" s="311">
        <v>1</v>
      </c>
      <c r="E5" s="311">
        <f t="shared" si="0"/>
        <v>4</v>
      </c>
      <c r="F5" s="145" t="s">
        <v>589</v>
      </c>
      <c r="G5" s="146" t="s">
        <v>1098</v>
      </c>
      <c r="H5" s="146" t="s">
        <v>1098</v>
      </c>
      <c r="J5" s="140">
        <f t="shared" ref="J5:J23" si="1">VLOOKUP(F5,$C$3:$D$303,2,FALSE)</f>
        <v>4</v>
      </c>
      <c r="K5" s="140">
        <f t="shared" ref="K5:K23" si="2">VLOOKUP(G5,$C$3:$D$303,2,FALSE)</f>
        <v>0</v>
      </c>
      <c r="L5" s="140">
        <f t="shared" ref="L5:L23" si="3">VLOOKUP(H5,$C$3:$D$303,2,FALSE)</f>
        <v>0</v>
      </c>
      <c r="M5" s="140">
        <f t="shared" ref="M5:M23" si="4">SUM(J5,K5,L5)</f>
        <v>4</v>
      </c>
    </row>
    <row r="6" spans="1:13">
      <c r="A6" s="315" t="s">
        <v>252</v>
      </c>
      <c r="B6" s="271" t="s">
        <v>658</v>
      </c>
      <c r="C6" s="152" t="str">
        <f>HYPERLINK("[牧场甜心.xlsx]产品!B5",产品!$C$5)</f>
        <v>农民的黑面包</v>
      </c>
      <c r="D6" s="311">
        <v>7</v>
      </c>
      <c r="E6" s="311">
        <f t="shared" si="0"/>
        <v>4</v>
      </c>
      <c r="F6" s="145" t="s">
        <v>682</v>
      </c>
      <c r="G6" s="145" t="s">
        <v>682</v>
      </c>
      <c r="H6" s="146" t="s">
        <v>1098</v>
      </c>
      <c r="J6" s="140">
        <f t="shared" si="1"/>
        <v>2</v>
      </c>
      <c r="K6" s="140">
        <f t="shared" si="2"/>
        <v>2</v>
      </c>
      <c r="L6" s="140">
        <f t="shared" si="3"/>
        <v>0</v>
      </c>
      <c r="M6" s="140">
        <f t="shared" si="4"/>
        <v>4</v>
      </c>
    </row>
    <row r="7" spans="1:13">
      <c r="A7" s="315" t="s">
        <v>252</v>
      </c>
      <c r="B7" s="271" t="s">
        <v>645</v>
      </c>
      <c r="C7" s="152" t="str">
        <f>HYPERLINK("[牧场甜心.xlsx]产品!B6",产品!$C$6)</f>
        <v>王国乡村面包</v>
      </c>
      <c r="D7" s="311">
        <v>9</v>
      </c>
      <c r="E7" s="311">
        <f t="shared" si="0"/>
        <v>4</v>
      </c>
      <c r="F7" s="145" t="s">
        <v>682</v>
      </c>
      <c r="G7" s="145" t="s">
        <v>647</v>
      </c>
      <c r="H7" s="146" t="s">
        <v>1098</v>
      </c>
      <c r="J7" s="140">
        <f t="shared" si="1"/>
        <v>2</v>
      </c>
      <c r="K7" s="140">
        <f t="shared" si="2"/>
        <v>2</v>
      </c>
      <c r="L7" s="140">
        <f t="shared" si="3"/>
        <v>0</v>
      </c>
      <c r="M7" s="140">
        <f t="shared" si="4"/>
        <v>4</v>
      </c>
    </row>
    <row r="8" spans="1:13">
      <c r="A8" s="315" t="s">
        <v>252</v>
      </c>
      <c r="B8" s="271" t="s">
        <v>630</v>
      </c>
      <c r="C8" s="152" t="str">
        <f>HYPERLINK("[牧场甜心.xlsx]产品!B7",产品!$C$7)</f>
        <v>野菜拼盘</v>
      </c>
      <c r="D8" s="311">
        <v>7</v>
      </c>
      <c r="E8" s="311">
        <f t="shared" si="0"/>
        <v>2</v>
      </c>
      <c r="F8" s="145" t="s">
        <v>647</v>
      </c>
      <c r="G8" s="146" t="s">
        <v>1098</v>
      </c>
      <c r="H8" s="146" t="s">
        <v>1098</v>
      </c>
      <c r="J8" s="140">
        <f t="shared" si="1"/>
        <v>2</v>
      </c>
      <c r="K8" s="140">
        <f t="shared" si="2"/>
        <v>0</v>
      </c>
      <c r="L8" s="140">
        <f t="shared" si="3"/>
        <v>0</v>
      </c>
      <c r="M8" s="140">
        <f t="shared" si="4"/>
        <v>2</v>
      </c>
    </row>
    <row r="9" spans="1:13">
      <c r="A9" s="315" t="s">
        <v>252</v>
      </c>
      <c r="B9" s="271" t="s">
        <v>674</v>
      </c>
      <c r="C9" s="152" t="str">
        <f>HYPERLINK("[牧场甜心.xlsx]产品!B8",产品!$C$8)</f>
        <v>夏鱼串烧</v>
      </c>
      <c r="D9" s="311">
        <v>8</v>
      </c>
      <c r="E9" s="311">
        <f t="shared" si="0"/>
        <v>6</v>
      </c>
      <c r="F9" s="145" t="s">
        <v>395</v>
      </c>
      <c r="G9" s="145" t="s">
        <v>617</v>
      </c>
      <c r="H9" s="146" t="s">
        <v>1098</v>
      </c>
      <c r="J9" s="140">
        <f t="shared" si="1"/>
        <v>2</v>
      </c>
      <c r="K9" s="140">
        <f t="shared" si="2"/>
        <v>4</v>
      </c>
      <c r="L9" s="140">
        <f t="shared" si="3"/>
        <v>0</v>
      </c>
      <c r="M9" s="140">
        <f t="shared" si="4"/>
        <v>6</v>
      </c>
    </row>
    <row r="10" spans="1:13">
      <c r="A10" s="315" t="s">
        <v>252</v>
      </c>
      <c r="B10" s="271" t="s">
        <v>661</v>
      </c>
      <c r="C10" s="152" t="str">
        <f>HYPERLINK("[牧场甜心.xlsx]产品!B9",产品!$C$9)</f>
        <v>伊什沃尔德温泉蛋</v>
      </c>
      <c r="D10" s="311">
        <v>8</v>
      </c>
      <c r="E10" s="311">
        <f t="shared" si="0"/>
        <v>4</v>
      </c>
      <c r="F10" s="145" t="s">
        <v>744</v>
      </c>
      <c r="G10" s="145" t="s">
        <v>588</v>
      </c>
      <c r="H10" s="146" t="s">
        <v>1098</v>
      </c>
      <c r="J10" s="140">
        <f t="shared" si="1"/>
        <v>3</v>
      </c>
      <c r="K10" s="140">
        <f t="shared" si="2"/>
        <v>1</v>
      </c>
      <c r="L10" s="140">
        <f t="shared" si="3"/>
        <v>0</v>
      </c>
      <c r="M10" s="140">
        <f t="shared" si="4"/>
        <v>4</v>
      </c>
    </row>
    <row r="11" spans="1:13">
      <c r="A11" s="315" t="s">
        <v>252</v>
      </c>
      <c r="B11" s="271" t="s">
        <v>679</v>
      </c>
      <c r="C11" s="152" t="str">
        <f>HYPERLINK("[牧场甜心.xlsx]产品!B10",产品!$C$10)</f>
        <v>王国炒蔬菜</v>
      </c>
      <c r="D11" s="311">
        <v>7</v>
      </c>
      <c r="E11" s="311">
        <f t="shared" si="0"/>
        <v>8</v>
      </c>
      <c r="F11" s="145" t="s">
        <v>395</v>
      </c>
      <c r="G11" s="145" t="s">
        <v>647</v>
      </c>
      <c r="H11" s="145" t="s">
        <v>617</v>
      </c>
      <c r="J11" s="140">
        <f t="shared" si="1"/>
        <v>2</v>
      </c>
      <c r="K11" s="140">
        <f t="shared" si="2"/>
        <v>2</v>
      </c>
      <c r="L11" s="140">
        <f t="shared" si="3"/>
        <v>4</v>
      </c>
      <c r="M11" s="140">
        <f t="shared" si="4"/>
        <v>8</v>
      </c>
    </row>
    <row r="12" spans="1:13">
      <c r="A12" s="315" t="s">
        <v>252</v>
      </c>
      <c r="B12" s="271" t="s">
        <v>759</v>
      </c>
      <c r="C12" s="152" t="str">
        <f>HYPERLINK("[牧场甜心.xlsx]产品!B11",产品!$C$11)</f>
        <v>探索者的烤菌菇</v>
      </c>
      <c r="D12" s="311">
        <v>7</v>
      </c>
      <c r="E12" s="311">
        <f t="shared" si="0"/>
        <v>4</v>
      </c>
      <c r="F12" s="145" t="s">
        <v>395</v>
      </c>
      <c r="G12" s="145" t="s">
        <v>662</v>
      </c>
      <c r="H12" s="146" t="s">
        <v>1098</v>
      </c>
      <c r="J12" s="140">
        <f t="shared" si="1"/>
        <v>2</v>
      </c>
      <c r="K12" s="140">
        <f t="shared" si="2"/>
        <v>2</v>
      </c>
      <c r="L12" s="140">
        <f t="shared" si="3"/>
        <v>0</v>
      </c>
      <c r="M12" s="140">
        <f t="shared" si="4"/>
        <v>4</v>
      </c>
    </row>
    <row r="13" ht="22.5" spans="1:13">
      <c r="A13" s="553" t="s">
        <v>252</v>
      </c>
      <c r="B13" s="274" t="s">
        <v>612</v>
      </c>
      <c r="C13" s="153" t="str">
        <f>HYPERLINK("[牧场甜心.xlsx]产品!B12",产品!$C$12)</f>
        <v>王国蛋黄酱</v>
      </c>
      <c r="D13" s="317">
        <v>9</v>
      </c>
      <c r="E13" s="317">
        <f t="shared" si="0"/>
        <v>1</v>
      </c>
      <c r="F13" s="148" t="s">
        <v>588</v>
      </c>
      <c r="G13" s="149" t="s">
        <v>1098</v>
      </c>
      <c r="H13" s="149" t="s">
        <v>1098</v>
      </c>
      <c r="J13" s="140">
        <f t="shared" si="1"/>
        <v>1</v>
      </c>
      <c r="K13" s="140">
        <f t="shared" si="2"/>
        <v>0</v>
      </c>
      <c r="L13" s="140">
        <f t="shared" si="3"/>
        <v>0</v>
      </c>
      <c r="M13" s="140">
        <f t="shared" si="4"/>
        <v>1</v>
      </c>
    </row>
    <row r="14" ht="22.5" spans="1:13">
      <c r="A14" s="326" t="s">
        <v>255</v>
      </c>
      <c r="B14" s="284" t="s">
        <v>634</v>
      </c>
      <c r="C14" s="152" t="str">
        <f>HYPERLINK("[牧场甜心.xlsx]产品!B13",产品!$C$13)</f>
        <v>伊什沃尔德牛奶</v>
      </c>
      <c r="D14" s="329">
        <v>5</v>
      </c>
      <c r="E14" s="329">
        <f t="shared" si="0"/>
        <v>6</v>
      </c>
      <c r="F14" s="141" t="s">
        <v>394</v>
      </c>
      <c r="G14" s="141" t="s">
        <v>394</v>
      </c>
      <c r="H14" s="141" t="s">
        <v>394</v>
      </c>
      <c r="J14" s="140">
        <f t="shared" si="1"/>
        <v>2</v>
      </c>
      <c r="K14" s="140">
        <f t="shared" si="2"/>
        <v>2</v>
      </c>
      <c r="L14" s="140">
        <f t="shared" si="3"/>
        <v>2</v>
      </c>
      <c r="M14" s="140">
        <f t="shared" si="4"/>
        <v>6</v>
      </c>
    </row>
    <row r="15" spans="1:13">
      <c r="A15" s="315" t="s">
        <v>255</v>
      </c>
      <c r="B15" s="271" t="s">
        <v>641</v>
      </c>
      <c r="C15" s="152" t="str">
        <f>HYPERLINK("[牧场甜心.xlsx]产品!B14",产品!$C$14)</f>
        <v>伊什沃尔德鸡蛋</v>
      </c>
      <c r="D15" s="311">
        <v>4</v>
      </c>
      <c r="E15" s="311">
        <f t="shared" si="0"/>
        <v>3</v>
      </c>
      <c r="F15" s="145" t="s">
        <v>588</v>
      </c>
      <c r="G15" s="145" t="s">
        <v>588</v>
      </c>
      <c r="H15" s="145" t="s">
        <v>588</v>
      </c>
      <c r="J15" s="140">
        <f t="shared" si="1"/>
        <v>1</v>
      </c>
      <c r="K15" s="140">
        <f t="shared" si="2"/>
        <v>1</v>
      </c>
      <c r="L15" s="140">
        <f t="shared" si="3"/>
        <v>1</v>
      </c>
      <c r="M15" s="140">
        <f t="shared" si="4"/>
        <v>3</v>
      </c>
    </row>
    <row r="16" spans="1:13">
      <c r="A16" s="315" t="s">
        <v>255</v>
      </c>
      <c r="B16" s="271" t="s">
        <v>718</v>
      </c>
      <c r="C16" s="152" t="str">
        <f>HYPERLINK("[牧场甜心.xlsx]产品!B15",产品!$C$15)</f>
        <v>伊什沃尔德面包</v>
      </c>
      <c r="D16" s="311">
        <v>13</v>
      </c>
      <c r="E16" s="311">
        <f t="shared" si="0"/>
        <v>7</v>
      </c>
      <c r="F16" s="145" t="s">
        <v>744</v>
      </c>
      <c r="G16" s="145" t="s">
        <v>682</v>
      </c>
      <c r="H16" s="145" t="s">
        <v>395</v>
      </c>
      <c r="J16" s="140">
        <f t="shared" si="1"/>
        <v>3</v>
      </c>
      <c r="K16" s="140">
        <f t="shared" si="2"/>
        <v>2</v>
      </c>
      <c r="L16" s="140">
        <f t="shared" si="3"/>
        <v>2</v>
      </c>
      <c r="M16" s="140">
        <f t="shared" si="4"/>
        <v>7</v>
      </c>
    </row>
    <row r="17" spans="1:13">
      <c r="A17" s="315" t="s">
        <v>255</v>
      </c>
      <c r="B17" s="271" t="s">
        <v>731</v>
      </c>
      <c r="C17" s="152" t="str">
        <f>HYPERLINK("[牧场甜心.xlsx]产品!B16",产品!$C$16)</f>
        <v>伊什沃尔德小面包</v>
      </c>
      <c r="D17" s="311">
        <v>15</v>
      </c>
      <c r="E17" s="311">
        <f t="shared" si="0"/>
        <v>7</v>
      </c>
      <c r="F17" s="145" t="s">
        <v>744</v>
      </c>
      <c r="G17" s="145" t="s">
        <v>682</v>
      </c>
      <c r="H17" s="145" t="s">
        <v>395</v>
      </c>
      <c r="J17" s="140">
        <f t="shared" si="1"/>
        <v>3</v>
      </c>
      <c r="K17" s="140">
        <f t="shared" si="2"/>
        <v>2</v>
      </c>
      <c r="L17" s="140">
        <f t="shared" si="3"/>
        <v>2</v>
      </c>
      <c r="M17" s="140">
        <f t="shared" si="4"/>
        <v>7</v>
      </c>
    </row>
    <row r="18" spans="1:13">
      <c r="A18" s="315" t="s">
        <v>255</v>
      </c>
      <c r="B18" s="271" t="s">
        <v>736</v>
      </c>
      <c r="C18" s="152" t="str">
        <f>HYPERLINK("[牧场甜心.xlsx]产品!B17",产品!$C$17)</f>
        <v>原野三明治</v>
      </c>
      <c r="D18" s="311">
        <v>18</v>
      </c>
      <c r="E18" s="311">
        <f t="shared" si="0"/>
        <v>13</v>
      </c>
      <c r="F18" s="145" t="s">
        <v>684</v>
      </c>
      <c r="G18" s="145" t="s">
        <v>647</v>
      </c>
      <c r="H18" s="145" t="s">
        <v>631</v>
      </c>
      <c r="J18" s="140">
        <f t="shared" si="1"/>
        <v>9</v>
      </c>
      <c r="K18" s="140">
        <f t="shared" si="2"/>
        <v>2</v>
      </c>
      <c r="L18" s="140">
        <f t="shared" si="3"/>
        <v>2</v>
      </c>
      <c r="M18" s="140">
        <f t="shared" si="4"/>
        <v>13</v>
      </c>
    </row>
    <row r="19" spans="1:13">
      <c r="A19" s="315" t="s">
        <v>255</v>
      </c>
      <c r="B19" s="271" t="s">
        <v>768</v>
      </c>
      <c r="C19" s="152" t="str">
        <f>HYPERLINK("[牧场甜心.xlsx]产品!B18",产品!$C$18)</f>
        <v>鸡广场的水煮蛋</v>
      </c>
      <c r="D19" s="311">
        <v>17</v>
      </c>
      <c r="E19" s="311">
        <f t="shared" si="0"/>
        <v>9</v>
      </c>
      <c r="F19" s="145" t="s">
        <v>589</v>
      </c>
      <c r="G19" s="145" t="s">
        <v>744</v>
      </c>
      <c r="H19" s="145" t="s">
        <v>395</v>
      </c>
      <c r="J19" s="140">
        <f t="shared" si="1"/>
        <v>4</v>
      </c>
      <c r="K19" s="140">
        <f t="shared" si="2"/>
        <v>3</v>
      </c>
      <c r="L19" s="140">
        <f t="shared" si="3"/>
        <v>2</v>
      </c>
      <c r="M19" s="140">
        <f t="shared" si="4"/>
        <v>9</v>
      </c>
    </row>
    <row r="20" spans="1:13">
      <c r="A20" s="315" t="s">
        <v>255</v>
      </c>
      <c r="B20" s="271" t="s">
        <v>697</v>
      </c>
      <c r="C20" s="152" t="str">
        <f>HYPERLINK("[牧场甜心.xlsx]产品!B19",产品!$C$19)</f>
        <v>鸡广场的荷包蛋</v>
      </c>
      <c r="D20" s="311">
        <v>20</v>
      </c>
      <c r="E20" s="311">
        <f t="shared" si="0"/>
        <v>9</v>
      </c>
      <c r="F20" s="145" t="s">
        <v>589</v>
      </c>
      <c r="G20" s="145" t="s">
        <v>744</v>
      </c>
      <c r="H20" s="145" t="s">
        <v>395</v>
      </c>
      <c r="J20" s="140">
        <f t="shared" si="1"/>
        <v>4</v>
      </c>
      <c r="K20" s="140">
        <f t="shared" si="2"/>
        <v>3</v>
      </c>
      <c r="L20" s="140">
        <f t="shared" si="3"/>
        <v>2</v>
      </c>
      <c r="M20" s="140">
        <f t="shared" si="4"/>
        <v>9</v>
      </c>
    </row>
    <row r="21" spans="1:13">
      <c r="A21" s="315" t="s">
        <v>255</v>
      </c>
      <c r="B21" s="271" t="s">
        <v>802</v>
      </c>
      <c r="C21" s="152" t="str">
        <f>HYPERLINK("[牧场甜心.xlsx]产品!B20",产品!$C$20)</f>
        <v>鸡广场的烤蛋卷</v>
      </c>
      <c r="D21" s="311">
        <v>20</v>
      </c>
      <c r="E21" s="311">
        <f t="shared" si="0"/>
        <v>9</v>
      </c>
      <c r="F21" s="145" t="s">
        <v>589</v>
      </c>
      <c r="G21" s="145" t="s">
        <v>744</v>
      </c>
      <c r="H21" s="145" t="s">
        <v>395</v>
      </c>
      <c r="J21" s="140">
        <f t="shared" si="1"/>
        <v>4</v>
      </c>
      <c r="K21" s="140">
        <f t="shared" si="2"/>
        <v>3</v>
      </c>
      <c r="L21" s="140">
        <f t="shared" si="3"/>
        <v>2</v>
      </c>
      <c r="M21" s="140">
        <f t="shared" si="4"/>
        <v>9</v>
      </c>
    </row>
    <row r="22" spans="1:13">
      <c r="A22" s="315" t="s">
        <v>255</v>
      </c>
      <c r="B22" s="271" t="s">
        <v>786</v>
      </c>
      <c r="C22" s="152" t="str">
        <f>HYPERLINK("[牧场甜心.xlsx]产品!B21",产品!$C$21)</f>
        <v>夏鱼肉香肠</v>
      </c>
      <c r="D22" s="311">
        <v>16</v>
      </c>
      <c r="E22" s="311">
        <f t="shared" si="0"/>
        <v>6</v>
      </c>
      <c r="F22" s="145" t="s">
        <v>395</v>
      </c>
      <c r="G22" s="145" t="s">
        <v>617</v>
      </c>
      <c r="H22" s="146" t="s">
        <v>1098</v>
      </c>
      <c r="J22" s="140">
        <f t="shared" si="1"/>
        <v>2</v>
      </c>
      <c r="K22" s="140">
        <f t="shared" si="2"/>
        <v>4</v>
      </c>
      <c r="L22" s="140">
        <f t="shared" si="3"/>
        <v>0</v>
      </c>
      <c r="M22" s="140">
        <f t="shared" si="4"/>
        <v>6</v>
      </c>
    </row>
    <row r="23" ht="22.5" spans="1:13">
      <c r="A23" s="553" t="s">
        <v>255</v>
      </c>
      <c r="B23" s="274" t="s">
        <v>787</v>
      </c>
      <c r="C23" s="153" t="str">
        <f>HYPERLINK("[牧场甜心.xlsx]产品!B22",产品!$C$22)</f>
        <v>王国蛋黄酱沙拉</v>
      </c>
      <c r="D23" s="317">
        <v>13</v>
      </c>
      <c r="E23" s="317">
        <f t="shared" si="0"/>
        <v>18</v>
      </c>
      <c r="F23" s="148" t="s">
        <v>660</v>
      </c>
      <c r="G23" s="148" t="s">
        <v>623</v>
      </c>
      <c r="H23" s="148" t="s">
        <v>631</v>
      </c>
      <c r="J23" s="140">
        <f t="shared" si="1"/>
        <v>7</v>
      </c>
      <c r="K23" s="140">
        <f t="shared" si="2"/>
        <v>9</v>
      </c>
      <c r="L23" s="140">
        <f t="shared" si="3"/>
        <v>2</v>
      </c>
      <c r="M23" s="140">
        <f t="shared" si="4"/>
        <v>18</v>
      </c>
    </row>
    <row r="24" ht="22.5" spans="1:13">
      <c r="A24" s="326" t="s">
        <v>254</v>
      </c>
      <c r="B24" s="298" t="s">
        <v>665</v>
      </c>
      <c r="C24" s="156" t="str">
        <f>HYPERLINK("[牧场甜心.xlsx]产品!B23",产品!$C$23)</f>
        <v>王国山羊奶</v>
      </c>
      <c r="D24" s="329">
        <v>9</v>
      </c>
      <c r="E24" s="329">
        <f t="shared" si="0"/>
        <v>44</v>
      </c>
      <c r="F24" s="141" t="s">
        <v>396</v>
      </c>
      <c r="G24" s="141" t="s">
        <v>396</v>
      </c>
      <c r="H24" s="141" t="s">
        <v>666</v>
      </c>
      <c r="J24" s="140">
        <f t="shared" ref="J24:J87" si="5">VLOOKUP(F24,$C$3:$D$303,2,FALSE)</f>
        <v>5</v>
      </c>
      <c r="K24" s="140">
        <f t="shared" ref="K24:K87" si="6">VLOOKUP(G24,$C$3:$D$303,2,FALSE)</f>
        <v>5</v>
      </c>
      <c r="L24" s="140">
        <f t="shared" ref="L24:L87" si="7">VLOOKUP(H24,$C$3:$D$303,2,FALSE)</f>
        <v>34</v>
      </c>
      <c r="M24" s="140">
        <f t="shared" ref="M24:M87" si="8">SUM(J24,K24,L24)</f>
        <v>44</v>
      </c>
    </row>
    <row r="25" spans="1:13">
      <c r="A25" s="315" t="s">
        <v>254</v>
      </c>
      <c r="B25" s="295" t="s">
        <v>620</v>
      </c>
      <c r="C25" s="156" t="str">
        <f>HYPERLINK("[牧场甜心.xlsx]产品!B24",产品!$C$24)</f>
        <v>伊什沃尔德芝士</v>
      </c>
      <c r="D25" s="311">
        <v>39</v>
      </c>
      <c r="E25" s="311">
        <f t="shared" si="0"/>
        <v>10</v>
      </c>
      <c r="F25" s="145" t="s">
        <v>396</v>
      </c>
      <c r="G25" s="145" t="s">
        <v>396</v>
      </c>
      <c r="H25" s="146" t="s">
        <v>1098</v>
      </c>
      <c r="J25" s="140">
        <f t="shared" si="5"/>
        <v>5</v>
      </c>
      <c r="K25" s="140">
        <f t="shared" si="6"/>
        <v>5</v>
      </c>
      <c r="L25" s="140">
        <f t="shared" si="7"/>
        <v>0</v>
      </c>
      <c r="M25" s="140">
        <f t="shared" si="8"/>
        <v>10</v>
      </c>
    </row>
    <row r="26" spans="1:13">
      <c r="A26" s="315" t="s">
        <v>254</v>
      </c>
      <c r="B26" s="295" t="s">
        <v>658</v>
      </c>
      <c r="C26" s="156" t="str">
        <f>HYPERLINK("[牧场甜心.xlsx]产品!B25",产品!$C$25)</f>
        <v>王国山羊芝士</v>
      </c>
      <c r="D26" s="311">
        <v>34</v>
      </c>
      <c r="E26" s="311">
        <f t="shared" si="0"/>
        <v>18</v>
      </c>
      <c r="F26" s="145" t="s">
        <v>410</v>
      </c>
      <c r="G26" s="145" t="s">
        <v>410</v>
      </c>
      <c r="H26" s="146" t="s">
        <v>1098</v>
      </c>
      <c r="J26" s="140">
        <f t="shared" si="5"/>
        <v>9</v>
      </c>
      <c r="K26" s="140">
        <f t="shared" si="6"/>
        <v>9</v>
      </c>
      <c r="L26" s="140">
        <f t="shared" si="7"/>
        <v>0</v>
      </c>
      <c r="M26" s="140">
        <f t="shared" si="8"/>
        <v>18</v>
      </c>
    </row>
    <row r="27" spans="1:13">
      <c r="A27" s="315" t="s">
        <v>254</v>
      </c>
      <c r="B27" s="295" t="s">
        <v>645</v>
      </c>
      <c r="C27" s="156" t="str">
        <f>HYPERLINK("[牧场甜心.xlsx]产品!B26",产品!$C$26)</f>
        <v>牧场的牛奶面包</v>
      </c>
      <c r="D27" s="311">
        <v>28</v>
      </c>
      <c r="E27" s="311">
        <f t="shared" si="0"/>
        <v>18</v>
      </c>
      <c r="F27" s="145" t="s">
        <v>826</v>
      </c>
      <c r="G27" s="145" t="s">
        <v>396</v>
      </c>
      <c r="H27" s="146" t="s">
        <v>1098</v>
      </c>
      <c r="J27" s="140">
        <f t="shared" si="5"/>
        <v>13</v>
      </c>
      <c r="K27" s="140">
        <f t="shared" si="6"/>
        <v>5</v>
      </c>
      <c r="L27" s="140">
        <f t="shared" si="7"/>
        <v>0</v>
      </c>
      <c r="M27" s="140">
        <f t="shared" si="8"/>
        <v>18</v>
      </c>
    </row>
    <row r="28" spans="1:13">
      <c r="A28" s="315" t="s">
        <v>254</v>
      </c>
      <c r="B28" s="295" t="s">
        <v>630</v>
      </c>
      <c r="C28" s="156" t="str">
        <f>HYPERLINK("[牧场甜心.xlsx]产品!B27",产品!$C$27)</f>
        <v>王国乡村果酱面包</v>
      </c>
      <c r="D28" s="311">
        <v>36</v>
      </c>
      <c r="E28" s="311">
        <f t="shared" si="0"/>
        <v>23</v>
      </c>
      <c r="F28" s="145" t="s">
        <v>826</v>
      </c>
      <c r="G28" s="145" t="s">
        <v>774</v>
      </c>
      <c r="H28" s="146" t="s">
        <v>1098</v>
      </c>
      <c r="J28" s="140">
        <f t="shared" si="5"/>
        <v>13</v>
      </c>
      <c r="K28" s="140">
        <f t="shared" si="6"/>
        <v>10</v>
      </c>
      <c r="L28" s="140">
        <f t="shared" si="7"/>
        <v>0</v>
      </c>
      <c r="M28" s="140">
        <f t="shared" si="8"/>
        <v>23</v>
      </c>
    </row>
    <row r="29" spans="1:13">
      <c r="A29" s="315" t="s">
        <v>254</v>
      </c>
      <c r="B29" s="295" t="s">
        <v>674</v>
      </c>
      <c r="C29" s="156" t="str">
        <f>HYPERLINK("[牧场甜心.xlsx]产品!B28",产品!$C$28)</f>
        <v>朝一牧场定食</v>
      </c>
      <c r="D29" s="311">
        <v>37</v>
      </c>
      <c r="E29" s="311">
        <f t="shared" si="0"/>
        <v>66</v>
      </c>
      <c r="F29" s="145" t="s">
        <v>891</v>
      </c>
      <c r="G29" s="145" t="s">
        <v>826</v>
      </c>
      <c r="H29" s="145" t="s">
        <v>643</v>
      </c>
      <c r="J29" s="140">
        <f t="shared" si="5"/>
        <v>33</v>
      </c>
      <c r="K29" s="140">
        <f t="shared" si="6"/>
        <v>13</v>
      </c>
      <c r="L29" s="140">
        <f t="shared" si="7"/>
        <v>20</v>
      </c>
      <c r="M29" s="140">
        <f t="shared" si="8"/>
        <v>66</v>
      </c>
    </row>
    <row r="30" spans="1:13">
      <c r="A30" s="315" t="s">
        <v>254</v>
      </c>
      <c r="B30" s="295" t="s">
        <v>661</v>
      </c>
      <c r="C30" s="156" t="str">
        <f>HYPERLINK("[牧场甜心.xlsx]产品!B29",产品!$C$29)</f>
        <v>芝士焗夏鱼</v>
      </c>
      <c r="D30" s="311">
        <v>70</v>
      </c>
      <c r="E30" s="311">
        <f t="shared" si="0"/>
        <v>45</v>
      </c>
      <c r="F30" s="145" t="s">
        <v>653</v>
      </c>
      <c r="G30" s="145" t="s">
        <v>395</v>
      </c>
      <c r="H30" s="145" t="s">
        <v>617</v>
      </c>
      <c r="J30" s="140">
        <f t="shared" si="5"/>
        <v>39</v>
      </c>
      <c r="K30" s="140">
        <f t="shared" si="6"/>
        <v>2</v>
      </c>
      <c r="L30" s="140">
        <f t="shared" si="7"/>
        <v>4</v>
      </c>
      <c r="M30" s="140">
        <f t="shared" si="8"/>
        <v>45</v>
      </c>
    </row>
    <row r="31" spans="1:13">
      <c r="A31" s="315" t="s">
        <v>254</v>
      </c>
      <c r="B31" s="295" t="s">
        <v>679</v>
      </c>
      <c r="C31" s="156" t="str">
        <f>HYPERLINK("[牧场甜心.xlsx]产品!B30",产品!$C$30)</f>
        <v>奶油可乐饼</v>
      </c>
      <c r="D31" s="311">
        <v>38</v>
      </c>
      <c r="E31" s="311">
        <f t="shared" si="0"/>
        <v>15</v>
      </c>
      <c r="F31" s="145" t="s">
        <v>395</v>
      </c>
      <c r="G31" s="145" t="s">
        <v>617</v>
      </c>
      <c r="H31" s="145" t="s">
        <v>410</v>
      </c>
      <c r="J31" s="140">
        <f t="shared" si="5"/>
        <v>2</v>
      </c>
      <c r="K31" s="140">
        <f t="shared" si="6"/>
        <v>4</v>
      </c>
      <c r="L31" s="140">
        <f t="shared" si="7"/>
        <v>9</v>
      </c>
      <c r="M31" s="140">
        <f t="shared" si="8"/>
        <v>15</v>
      </c>
    </row>
    <row r="32" spans="1:13">
      <c r="A32" s="315" t="s">
        <v>254</v>
      </c>
      <c r="B32" s="295" t="s">
        <v>759</v>
      </c>
      <c r="C32" s="156" t="str">
        <f>HYPERLINK("[牧场甜心.xlsx]产品!B31",产品!$C$31)</f>
        <v>酒蒸山菇</v>
      </c>
      <c r="D32" s="311">
        <v>37</v>
      </c>
      <c r="E32" s="311">
        <f t="shared" si="0"/>
        <v>11</v>
      </c>
      <c r="F32" s="145" t="s">
        <v>662</v>
      </c>
      <c r="G32" s="145" t="s">
        <v>395</v>
      </c>
      <c r="H32" s="145" t="s">
        <v>870</v>
      </c>
      <c r="J32" s="140">
        <f t="shared" si="5"/>
        <v>2</v>
      </c>
      <c r="K32" s="140">
        <f t="shared" si="6"/>
        <v>2</v>
      </c>
      <c r="L32" s="140">
        <f t="shared" si="7"/>
        <v>7</v>
      </c>
      <c r="M32" s="140">
        <f t="shared" si="8"/>
        <v>11</v>
      </c>
    </row>
    <row r="33" ht="22.5" spans="1:13">
      <c r="A33" s="553" t="s">
        <v>254</v>
      </c>
      <c r="B33" s="296" t="s">
        <v>612</v>
      </c>
      <c r="C33" s="158" t="str">
        <f>HYPERLINK("[牧场甜心.xlsx]产品!B32",产品!$C$32)</f>
        <v>王国水果沙拉</v>
      </c>
      <c r="D33" s="317">
        <v>26</v>
      </c>
      <c r="E33" s="317">
        <f t="shared" si="0"/>
        <v>23</v>
      </c>
      <c r="F33" s="148" t="s">
        <v>851</v>
      </c>
      <c r="G33" s="148" t="s">
        <v>616</v>
      </c>
      <c r="H33" s="148" t="s">
        <v>756</v>
      </c>
      <c r="J33" s="140">
        <f t="shared" si="5"/>
        <v>13</v>
      </c>
      <c r="K33" s="140">
        <f t="shared" si="6"/>
        <v>4</v>
      </c>
      <c r="L33" s="140">
        <f t="shared" si="7"/>
        <v>6</v>
      </c>
      <c r="M33" s="140">
        <f t="shared" si="8"/>
        <v>23</v>
      </c>
    </row>
    <row r="34" ht="22.5" spans="1:13">
      <c r="A34" s="326" t="s">
        <v>263</v>
      </c>
      <c r="B34" s="298" t="s">
        <v>634</v>
      </c>
      <c r="C34" s="156" t="str">
        <f>HYPERLINK("[牧场甜心.xlsx]产品!B33",产品!$C$33)</f>
        <v>海洋王国的健康奶</v>
      </c>
      <c r="D34" s="329">
        <v>25</v>
      </c>
      <c r="E34" s="329">
        <f t="shared" si="0"/>
        <v>15</v>
      </c>
      <c r="F34" s="141" t="s">
        <v>396</v>
      </c>
      <c r="G34" s="141" t="s">
        <v>396</v>
      </c>
      <c r="H34" s="141" t="s">
        <v>396</v>
      </c>
      <c r="J34" s="140">
        <f t="shared" si="5"/>
        <v>5</v>
      </c>
      <c r="K34" s="140">
        <f t="shared" si="6"/>
        <v>5</v>
      </c>
      <c r="L34" s="140">
        <f t="shared" si="7"/>
        <v>5</v>
      </c>
      <c r="M34" s="140">
        <f t="shared" si="8"/>
        <v>15</v>
      </c>
    </row>
    <row r="35" spans="1:13">
      <c r="A35" s="315" t="s">
        <v>263</v>
      </c>
      <c r="B35" s="295" t="s">
        <v>641</v>
      </c>
      <c r="C35" s="156" t="str">
        <f>HYPERLINK("[牧场甜心.xlsx]产品!B34",产品!$C$34)</f>
        <v>海洋王国的健康蛋</v>
      </c>
      <c r="D35" s="311">
        <v>20</v>
      </c>
      <c r="E35" s="311">
        <f t="shared" si="0"/>
        <v>12</v>
      </c>
      <c r="F35" s="145" t="s">
        <v>589</v>
      </c>
      <c r="G35" s="145" t="s">
        <v>589</v>
      </c>
      <c r="H35" s="145" t="s">
        <v>589</v>
      </c>
      <c r="J35" s="140">
        <f t="shared" si="5"/>
        <v>4</v>
      </c>
      <c r="K35" s="140">
        <f t="shared" si="6"/>
        <v>4</v>
      </c>
      <c r="L35" s="140">
        <f t="shared" si="7"/>
        <v>4</v>
      </c>
      <c r="M35" s="140">
        <f t="shared" si="8"/>
        <v>12</v>
      </c>
    </row>
    <row r="36" spans="1:13">
      <c r="A36" s="315" t="s">
        <v>263</v>
      </c>
      <c r="B36" s="295" t="s">
        <v>718</v>
      </c>
      <c r="C36" s="156" t="str">
        <f>HYPERLINK("[牧场甜心.xlsx]产品!B35",产品!$C$35)</f>
        <v>王国乡村葡萄面包</v>
      </c>
      <c r="D36" s="311">
        <v>69</v>
      </c>
      <c r="E36" s="311">
        <f t="shared" si="0"/>
        <v>56</v>
      </c>
      <c r="F36" s="145" t="s">
        <v>684</v>
      </c>
      <c r="G36" s="145" t="s">
        <v>701</v>
      </c>
      <c r="H36" s="145" t="s">
        <v>653</v>
      </c>
      <c r="J36" s="140">
        <f t="shared" si="5"/>
        <v>9</v>
      </c>
      <c r="K36" s="140">
        <f t="shared" si="6"/>
        <v>8</v>
      </c>
      <c r="L36" s="140">
        <f t="shared" si="7"/>
        <v>39</v>
      </c>
      <c r="M36" s="140">
        <f t="shared" si="8"/>
        <v>56</v>
      </c>
    </row>
    <row r="37" spans="1:13">
      <c r="A37" s="315" t="s">
        <v>263</v>
      </c>
      <c r="B37" s="295" t="s">
        <v>731</v>
      </c>
      <c r="C37" s="156" t="str">
        <f>HYPERLINK("[牧场甜心.xlsx]产品!B36",产品!$C$36)</f>
        <v>巧克力面包</v>
      </c>
      <c r="D37" s="311">
        <v>52</v>
      </c>
      <c r="E37" s="311">
        <f t="shared" si="0"/>
        <v>19</v>
      </c>
      <c r="F37" s="145" t="s">
        <v>818</v>
      </c>
      <c r="G37" s="145" t="s">
        <v>819</v>
      </c>
      <c r="H37" s="146" t="s">
        <v>1098</v>
      </c>
      <c r="J37" s="140">
        <f t="shared" si="5"/>
        <v>15</v>
      </c>
      <c r="K37" s="140">
        <f t="shared" si="6"/>
        <v>4</v>
      </c>
      <c r="L37" s="140">
        <f t="shared" si="7"/>
        <v>0</v>
      </c>
      <c r="M37" s="140">
        <f t="shared" si="8"/>
        <v>19</v>
      </c>
    </row>
    <row r="38" spans="1:13">
      <c r="A38" s="315" t="s">
        <v>263</v>
      </c>
      <c r="B38" s="295" t="s">
        <v>736</v>
      </c>
      <c r="C38" s="156" t="str">
        <f>HYPERLINK("[牧场甜心.xlsx]产品!B37",产品!$C$37)</f>
        <v>奶油蔬菜可乐饼</v>
      </c>
      <c r="D38" s="311">
        <v>66</v>
      </c>
      <c r="E38" s="311">
        <f t="shared" si="0"/>
        <v>40</v>
      </c>
      <c r="F38" s="145" t="s">
        <v>668</v>
      </c>
      <c r="G38" s="145" t="s">
        <v>631</v>
      </c>
      <c r="H38" s="146" t="s">
        <v>1098</v>
      </c>
      <c r="J38" s="140">
        <f t="shared" si="5"/>
        <v>38</v>
      </c>
      <c r="K38" s="140">
        <f t="shared" si="6"/>
        <v>2</v>
      </c>
      <c r="L38" s="140">
        <f t="shared" si="7"/>
        <v>0</v>
      </c>
      <c r="M38" s="140">
        <f t="shared" si="8"/>
        <v>40</v>
      </c>
    </row>
    <row r="39" spans="1:13">
      <c r="A39" s="315" t="s">
        <v>263</v>
      </c>
      <c r="B39" s="295" t="s">
        <v>768</v>
      </c>
      <c r="C39" s="156" t="str">
        <f>HYPERLINK("[牧场甜心.xlsx]产品!B38",产品!$C$38)</f>
        <v>鸡广场的半熟水煮蛋</v>
      </c>
      <c r="D39" s="311">
        <v>73</v>
      </c>
      <c r="E39" s="311">
        <f t="shared" si="0"/>
        <v>25</v>
      </c>
      <c r="F39" s="145" t="s">
        <v>429</v>
      </c>
      <c r="G39" s="145" t="s">
        <v>744</v>
      </c>
      <c r="H39" s="145" t="s">
        <v>395</v>
      </c>
      <c r="J39" s="140">
        <f t="shared" si="5"/>
        <v>20</v>
      </c>
      <c r="K39" s="140">
        <f t="shared" si="6"/>
        <v>3</v>
      </c>
      <c r="L39" s="140">
        <f t="shared" si="7"/>
        <v>2</v>
      </c>
      <c r="M39" s="140">
        <f t="shared" si="8"/>
        <v>25</v>
      </c>
    </row>
    <row r="40" spans="1:13">
      <c r="A40" s="315" t="s">
        <v>263</v>
      </c>
      <c r="B40" s="295" t="s">
        <v>697</v>
      </c>
      <c r="C40" s="156" t="str">
        <f>HYPERLINK("[牧场甜心.xlsx]产品!B39",产品!$C$39)</f>
        <v>鸡广场的半熟荷包蛋</v>
      </c>
      <c r="D40" s="311">
        <v>65</v>
      </c>
      <c r="E40" s="311">
        <f t="shared" si="0"/>
        <v>25</v>
      </c>
      <c r="F40" s="145" t="s">
        <v>429</v>
      </c>
      <c r="G40" s="145" t="s">
        <v>744</v>
      </c>
      <c r="H40" s="145" t="s">
        <v>395</v>
      </c>
      <c r="J40" s="140">
        <f t="shared" si="5"/>
        <v>20</v>
      </c>
      <c r="K40" s="140">
        <f t="shared" si="6"/>
        <v>3</v>
      </c>
      <c r="L40" s="140">
        <f t="shared" si="7"/>
        <v>2</v>
      </c>
      <c r="M40" s="140">
        <f t="shared" si="8"/>
        <v>25</v>
      </c>
    </row>
    <row r="41" spans="1:13">
      <c r="A41" s="315" t="s">
        <v>263</v>
      </c>
      <c r="B41" s="295" t="s">
        <v>802</v>
      </c>
      <c r="C41" s="156" t="str">
        <f>HYPERLINK("[牧场甜心.xlsx]产品!B40",产品!$C$40)</f>
        <v>鸡广场的半熟蛋卷</v>
      </c>
      <c r="D41" s="311">
        <v>77</v>
      </c>
      <c r="E41" s="311">
        <f t="shared" si="0"/>
        <v>25</v>
      </c>
      <c r="F41" s="145" t="s">
        <v>429</v>
      </c>
      <c r="G41" s="145" t="s">
        <v>744</v>
      </c>
      <c r="H41" s="145" t="s">
        <v>395</v>
      </c>
      <c r="J41" s="140">
        <f t="shared" si="5"/>
        <v>20</v>
      </c>
      <c r="K41" s="140">
        <f t="shared" si="6"/>
        <v>3</v>
      </c>
      <c r="L41" s="140">
        <f t="shared" si="7"/>
        <v>2</v>
      </c>
      <c r="M41" s="140">
        <f t="shared" si="8"/>
        <v>25</v>
      </c>
    </row>
    <row r="42" spans="1:13">
      <c r="A42" s="315" t="s">
        <v>263</v>
      </c>
      <c r="B42" s="295" t="s">
        <v>786</v>
      </c>
      <c r="C42" s="156" t="str">
        <f>HYPERLINK("[牧场甜心.xlsx]产品!B41",产品!$C$41)</f>
        <v>王国茶碗蒸</v>
      </c>
      <c r="D42" s="311">
        <v>67</v>
      </c>
      <c r="E42" s="311">
        <f t="shared" si="0"/>
        <v>47</v>
      </c>
      <c r="F42" s="145" t="s">
        <v>425</v>
      </c>
      <c r="G42" s="145" t="s">
        <v>429</v>
      </c>
      <c r="H42" s="145" t="s">
        <v>631</v>
      </c>
      <c r="J42" s="140">
        <f t="shared" si="5"/>
        <v>25</v>
      </c>
      <c r="K42" s="140">
        <f t="shared" si="6"/>
        <v>20</v>
      </c>
      <c r="L42" s="140">
        <f t="shared" si="7"/>
        <v>2</v>
      </c>
      <c r="M42" s="140">
        <f t="shared" si="8"/>
        <v>47</v>
      </c>
    </row>
    <row r="43" ht="22.5" spans="1:13">
      <c r="A43" s="553" t="s">
        <v>263</v>
      </c>
      <c r="B43" s="296" t="s">
        <v>787</v>
      </c>
      <c r="C43" s="158" t="str">
        <f>HYPERLINK("[牧场甜心.xlsx]产品!B42",产品!$C$42)</f>
        <v>牧场芝士包子</v>
      </c>
      <c r="D43" s="317">
        <v>103</v>
      </c>
      <c r="E43" s="317">
        <f t="shared" si="0"/>
        <v>43</v>
      </c>
      <c r="F43" s="148" t="s">
        <v>682</v>
      </c>
      <c r="G43" s="148" t="s">
        <v>653</v>
      </c>
      <c r="H43" s="148" t="s">
        <v>395</v>
      </c>
      <c r="J43" s="140">
        <f t="shared" si="5"/>
        <v>2</v>
      </c>
      <c r="K43" s="140">
        <f t="shared" si="6"/>
        <v>39</v>
      </c>
      <c r="L43" s="140">
        <f t="shared" si="7"/>
        <v>2</v>
      </c>
      <c r="M43" s="140">
        <f t="shared" si="8"/>
        <v>43</v>
      </c>
    </row>
    <row r="44" ht="22.5" spans="1:13">
      <c r="A44" s="326" t="s">
        <v>253</v>
      </c>
      <c r="B44" s="303" t="s">
        <v>665</v>
      </c>
      <c r="C44" s="152" t="str">
        <f>HYPERLINK("[牧场甜心.xlsx]产品!B43",产品!$C$43)</f>
        <v>大自然的山羊奶</v>
      </c>
      <c r="D44" s="329">
        <v>74</v>
      </c>
      <c r="E44" s="329">
        <f t="shared" si="0"/>
        <v>27</v>
      </c>
      <c r="F44" s="141" t="s">
        <v>410</v>
      </c>
      <c r="G44" s="141" t="s">
        <v>410</v>
      </c>
      <c r="H44" s="141" t="s">
        <v>410</v>
      </c>
      <c r="J44" s="140">
        <f t="shared" si="5"/>
        <v>9</v>
      </c>
      <c r="K44" s="140">
        <f t="shared" si="6"/>
        <v>9</v>
      </c>
      <c r="L44" s="140">
        <f t="shared" si="7"/>
        <v>9</v>
      </c>
      <c r="M44" s="140">
        <f t="shared" si="8"/>
        <v>27</v>
      </c>
    </row>
    <row r="45" spans="1:13">
      <c r="A45" s="315" t="s">
        <v>253</v>
      </c>
      <c r="B45" s="302" t="s">
        <v>620</v>
      </c>
      <c r="C45" s="152" t="str">
        <f>HYPERLINK("[牧场甜心.xlsx]产品!B44",产品!$C$44)</f>
        <v>浓厚骆驼奶</v>
      </c>
      <c r="D45" s="311">
        <v>70</v>
      </c>
      <c r="E45" s="311">
        <f t="shared" si="0"/>
        <v>658</v>
      </c>
      <c r="F45" s="145" t="s">
        <v>593</v>
      </c>
      <c r="G45" s="145" t="s">
        <v>746</v>
      </c>
      <c r="H45" s="146" t="s">
        <v>1098</v>
      </c>
      <c r="J45" s="140">
        <f t="shared" si="5"/>
        <v>264</v>
      </c>
      <c r="K45" s="140">
        <f t="shared" si="6"/>
        <v>394</v>
      </c>
      <c r="L45" s="140">
        <f t="shared" si="7"/>
        <v>0</v>
      </c>
      <c r="M45" s="140">
        <f t="shared" si="8"/>
        <v>658</v>
      </c>
    </row>
    <row r="46" spans="1:13">
      <c r="A46" s="315" t="s">
        <v>253</v>
      </c>
      <c r="B46" s="302" t="s">
        <v>658</v>
      </c>
      <c r="C46" s="152" t="str">
        <f>HYPERLINK("[牧场甜心.xlsx]产品!B45",产品!$C$45)</f>
        <v>雷托雷托健康芝士</v>
      </c>
      <c r="D46" s="311">
        <v>200</v>
      </c>
      <c r="E46" s="311">
        <f t="shared" si="0"/>
        <v>75</v>
      </c>
      <c r="F46" s="145" t="s">
        <v>425</v>
      </c>
      <c r="G46" s="145" t="s">
        <v>425</v>
      </c>
      <c r="H46" s="145" t="s">
        <v>425</v>
      </c>
      <c r="J46" s="140">
        <f t="shared" si="5"/>
        <v>25</v>
      </c>
      <c r="K46" s="140">
        <f t="shared" si="6"/>
        <v>25</v>
      </c>
      <c r="L46" s="140">
        <f t="shared" si="7"/>
        <v>25</v>
      </c>
      <c r="M46" s="140">
        <f t="shared" si="8"/>
        <v>75</v>
      </c>
    </row>
    <row r="47" spans="1:13">
      <c r="A47" s="315" t="s">
        <v>253</v>
      </c>
      <c r="B47" s="302" t="s">
        <v>645</v>
      </c>
      <c r="C47" s="152" t="str">
        <f>HYPERLINK("[牧场甜心.xlsx]产品!B46",产品!$C$46)</f>
        <v>伊什沃尔德黄油</v>
      </c>
      <c r="D47" s="311">
        <v>182</v>
      </c>
      <c r="E47" s="311">
        <f t="shared" si="0"/>
        <v>75</v>
      </c>
      <c r="F47" s="145" t="s">
        <v>425</v>
      </c>
      <c r="G47" s="145" t="s">
        <v>425</v>
      </c>
      <c r="H47" s="145" t="s">
        <v>425</v>
      </c>
      <c r="J47" s="140">
        <f t="shared" si="5"/>
        <v>25</v>
      </c>
      <c r="K47" s="140">
        <f t="shared" si="6"/>
        <v>25</v>
      </c>
      <c r="L47" s="140">
        <f t="shared" si="7"/>
        <v>25</v>
      </c>
      <c r="M47" s="140">
        <f t="shared" si="8"/>
        <v>75</v>
      </c>
    </row>
    <row r="48" spans="1:13">
      <c r="A48" s="315" t="s">
        <v>253</v>
      </c>
      <c r="B48" s="302" t="s">
        <v>630</v>
      </c>
      <c r="C48" s="152" t="str">
        <f>HYPERLINK("[牧场甜心.xlsx]产品!B47",产品!$C$47)</f>
        <v>水果三明治</v>
      </c>
      <c r="D48" s="311">
        <v>217</v>
      </c>
      <c r="E48" s="311">
        <f t="shared" si="0"/>
        <v>31</v>
      </c>
      <c r="F48" s="145" t="s">
        <v>866</v>
      </c>
      <c r="G48" s="145" t="s">
        <v>757</v>
      </c>
      <c r="H48" s="145" t="s">
        <v>756</v>
      </c>
      <c r="J48" s="140">
        <f t="shared" si="5"/>
        <v>18</v>
      </c>
      <c r="K48" s="140">
        <f t="shared" si="6"/>
        <v>7</v>
      </c>
      <c r="L48" s="140">
        <f t="shared" si="7"/>
        <v>6</v>
      </c>
      <c r="M48" s="140">
        <f t="shared" si="8"/>
        <v>31</v>
      </c>
    </row>
    <row r="49" spans="1:13">
      <c r="A49" s="315" t="s">
        <v>253</v>
      </c>
      <c r="B49" s="302" t="s">
        <v>674</v>
      </c>
      <c r="C49" s="152" t="str">
        <f>HYPERLINK("[牧场甜心.xlsx]产品!B48",产品!$C$48)</f>
        <v>山羊芝士牛奶面包</v>
      </c>
      <c r="D49" s="311">
        <v>313</v>
      </c>
      <c r="E49" s="311">
        <f t="shared" si="0"/>
        <v>121</v>
      </c>
      <c r="F49" s="145" t="s">
        <v>666</v>
      </c>
      <c r="G49" s="145" t="s">
        <v>471</v>
      </c>
      <c r="H49" s="145" t="s">
        <v>826</v>
      </c>
      <c r="J49" s="140">
        <f t="shared" si="5"/>
        <v>34</v>
      </c>
      <c r="K49" s="140">
        <f t="shared" si="6"/>
        <v>74</v>
      </c>
      <c r="L49" s="140">
        <f t="shared" si="7"/>
        <v>13</v>
      </c>
      <c r="M49" s="140">
        <f t="shared" si="8"/>
        <v>121</v>
      </c>
    </row>
    <row r="50" spans="1:13">
      <c r="A50" s="315" t="s">
        <v>253</v>
      </c>
      <c r="B50" s="302" t="s">
        <v>661</v>
      </c>
      <c r="C50" s="152" t="str">
        <f>HYPERLINK("[牧场甜心.xlsx]产品!B49",产品!$C$49)</f>
        <v>伊什沃尔德煎蛋饼</v>
      </c>
      <c r="D50" s="311">
        <v>505</v>
      </c>
      <c r="E50" s="311">
        <f t="shared" si="0"/>
        <v>47</v>
      </c>
      <c r="F50" s="145" t="s">
        <v>429</v>
      </c>
      <c r="G50" s="145" t="s">
        <v>425</v>
      </c>
      <c r="H50" s="145" t="s">
        <v>631</v>
      </c>
      <c r="J50" s="140">
        <f t="shared" si="5"/>
        <v>20</v>
      </c>
      <c r="K50" s="140">
        <f t="shared" si="6"/>
        <v>25</v>
      </c>
      <c r="L50" s="140">
        <f t="shared" si="7"/>
        <v>2</v>
      </c>
      <c r="M50" s="140">
        <f t="shared" si="8"/>
        <v>47</v>
      </c>
    </row>
    <row r="51" spans="1:13">
      <c r="A51" s="315" t="s">
        <v>253</v>
      </c>
      <c r="B51" s="302" t="s">
        <v>679</v>
      </c>
      <c r="C51" s="152" t="str">
        <f>HYPERLINK("[牧场甜心.xlsx]产品!B50",产品!$C$50)</f>
        <v>王国香草鸡蛋面包</v>
      </c>
      <c r="D51" s="311">
        <v>229</v>
      </c>
      <c r="E51" s="311">
        <f t="shared" si="0"/>
        <v>109</v>
      </c>
      <c r="F51" s="145" t="s">
        <v>425</v>
      </c>
      <c r="G51" s="145" t="s">
        <v>429</v>
      </c>
      <c r="H51" s="145" t="s">
        <v>705</v>
      </c>
      <c r="J51" s="140">
        <f t="shared" si="5"/>
        <v>25</v>
      </c>
      <c r="K51" s="140">
        <f t="shared" si="6"/>
        <v>20</v>
      </c>
      <c r="L51" s="140">
        <f t="shared" si="7"/>
        <v>64</v>
      </c>
      <c r="M51" s="140">
        <f t="shared" si="8"/>
        <v>109</v>
      </c>
    </row>
    <row r="52" spans="1:13">
      <c r="A52" s="315" t="s">
        <v>253</v>
      </c>
      <c r="B52" s="302" t="s">
        <v>759</v>
      </c>
      <c r="C52" s="152" t="str">
        <f>HYPERLINK("[牧场甜心.xlsx]产品!B51",产品!$C$51)</f>
        <v>芝士奶茶碗蒸</v>
      </c>
      <c r="D52" s="311">
        <v>304</v>
      </c>
      <c r="E52" s="311">
        <f t="shared" si="0"/>
        <v>147</v>
      </c>
      <c r="F52" s="145" t="s">
        <v>471</v>
      </c>
      <c r="G52" s="145" t="s">
        <v>653</v>
      </c>
      <c r="H52" s="145" t="s">
        <v>666</v>
      </c>
      <c r="J52" s="140">
        <f t="shared" si="5"/>
        <v>74</v>
      </c>
      <c r="K52" s="140">
        <f t="shared" si="6"/>
        <v>39</v>
      </c>
      <c r="L52" s="140">
        <f t="shared" si="7"/>
        <v>34</v>
      </c>
      <c r="M52" s="140">
        <f t="shared" si="8"/>
        <v>147</v>
      </c>
    </row>
    <row r="53" ht="22.5" spans="1:13">
      <c r="A53" s="553" t="s">
        <v>253</v>
      </c>
      <c r="B53" s="365" t="s">
        <v>612</v>
      </c>
      <c r="C53" s="153" t="str">
        <f>HYPERLINK("[牧场甜心.xlsx]产品!B52",产品!$C$52)</f>
        <v>朝一牧场定食・改</v>
      </c>
      <c r="D53" s="317">
        <v>222</v>
      </c>
      <c r="E53" s="317">
        <f t="shared" si="0"/>
        <v>180</v>
      </c>
      <c r="F53" s="148" t="s">
        <v>890</v>
      </c>
      <c r="G53" s="148" t="s">
        <v>686</v>
      </c>
      <c r="H53" s="148" t="s">
        <v>924</v>
      </c>
      <c r="J53" s="140">
        <f t="shared" si="5"/>
        <v>37</v>
      </c>
      <c r="K53" s="140">
        <f t="shared" si="6"/>
        <v>77</v>
      </c>
      <c r="L53" s="140">
        <f t="shared" si="7"/>
        <v>66</v>
      </c>
      <c r="M53" s="140">
        <f t="shared" si="8"/>
        <v>180</v>
      </c>
    </row>
    <row r="54" ht="22.5" spans="1:13">
      <c r="A54" s="326" t="s">
        <v>260</v>
      </c>
      <c r="B54" s="303" t="s">
        <v>634</v>
      </c>
      <c r="C54" s="152" t="str">
        <f>HYPERLINK("[牧场甜心.xlsx]产品!B53",产品!$C$53)</f>
        <v>大自然之恩惠牛奶</v>
      </c>
      <c r="D54" s="329">
        <v>151</v>
      </c>
      <c r="E54" s="329">
        <f t="shared" si="0"/>
        <v>75</v>
      </c>
      <c r="F54" s="141" t="s">
        <v>425</v>
      </c>
      <c r="G54" s="141" t="s">
        <v>425</v>
      </c>
      <c r="H54" s="141" t="s">
        <v>425</v>
      </c>
      <c r="J54" s="140">
        <f t="shared" si="5"/>
        <v>25</v>
      </c>
      <c r="K54" s="140">
        <f t="shared" si="6"/>
        <v>25</v>
      </c>
      <c r="L54" s="140">
        <f t="shared" si="7"/>
        <v>25</v>
      </c>
      <c r="M54" s="140">
        <f t="shared" si="8"/>
        <v>75</v>
      </c>
    </row>
    <row r="55" spans="1:13">
      <c r="A55" s="315" t="s">
        <v>260</v>
      </c>
      <c r="B55" s="302" t="s">
        <v>641</v>
      </c>
      <c r="C55" s="152" t="str">
        <f>HYPERLINK("[牧场甜心.xlsx]产品!B54",产品!$C$54)</f>
        <v>大自然之恩惠鸡蛋</v>
      </c>
      <c r="D55" s="311">
        <v>116</v>
      </c>
      <c r="E55" s="311">
        <f t="shared" si="0"/>
        <v>60</v>
      </c>
      <c r="F55" s="145" t="s">
        <v>429</v>
      </c>
      <c r="G55" s="145" t="s">
        <v>429</v>
      </c>
      <c r="H55" s="145" t="s">
        <v>429</v>
      </c>
      <c r="J55" s="140">
        <f t="shared" si="5"/>
        <v>20</v>
      </c>
      <c r="K55" s="140">
        <f t="shared" si="6"/>
        <v>20</v>
      </c>
      <c r="L55" s="140">
        <f t="shared" si="7"/>
        <v>20</v>
      </c>
      <c r="M55" s="140">
        <f t="shared" si="8"/>
        <v>60</v>
      </c>
    </row>
    <row r="56" spans="1:13">
      <c r="A56" s="315" t="s">
        <v>260</v>
      </c>
      <c r="B56" s="302" t="s">
        <v>718</v>
      </c>
      <c r="C56" s="152" t="str">
        <f>HYPERLINK("[牧场甜心.xlsx]产品!B55",产品!$C$55)</f>
        <v>伊什沃尔德瑞士卷</v>
      </c>
      <c r="D56" s="311">
        <v>619</v>
      </c>
      <c r="E56" s="311">
        <f t="shared" si="0"/>
        <v>234</v>
      </c>
      <c r="F56" s="145" t="s">
        <v>829</v>
      </c>
      <c r="G56" s="145" t="s">
        <v>475</v>
      </c>
      <c r="H56" s="146" t="s">
        <v>1098</v>
      </c>
      <c r="J56" s="140">
        <f t="shared" si="5"/>
        <v>206</v>
      </c>
      <c r="K56" s="140">
        <f t="shared" si="6"/>
        <v>28</v>
      </c>
      <c r="L56" s="140">
        <f t="shared" si="7"/>
        <v>0</v>
      </c>
      <c r="M56" s="140">
        <f t="shared" si="8"/>
        <v>234</v>
      </c>
    </row>
    <row r="57" spans="1:13">
      <c r="A57" s="315" t="s">
        <v>260</v>
      </c>
      <c r="B57" s="302" t="s">
        <v>731</v>
      </c>
      <c r="C57" s="152" t="str">
        <f>HYPERLINK("[牧场甜心.xlsx]产品!B56",产品!$C$56)</f>
        <v>王国白吐司</v>
      </c>
      <c r="D57" s="311">
        <v>563</v>
      </c>
      <c r="E57" s="311">
        <f t="shared" si="0"/>
        <v>247</v>
      </c>
      <c r="F57" s="145" t="s">
        <v>475</v>
      </c>
      <c r="G57" s="145" t="s">
        <v>829</v>
      </c>
      <c r="H57" s="145" t="s">
        <v>826</v>
      </c>
      <c r="J57" s="140">
        <f t="shared" si="5"/>
        <v>28</v>
      </c>
      <c r="K57" s="140">
        <f t="shared" si="6"/>
        <v>206</v>
      </c>
      <c r="L57" s="140">
        <f t="shared" si="7"/>
        <v>13</v>
      </c>
      <c r="M57" s="140">
        <f t="shared" si="8"/>
        <v>247</v>
      </c>
    </row>
    <row r="58" spans="1:13">
      <c r="A58" s="315" t="s">
        <v>260</v>
      </c>
      <c r="B58" s="302" t="s">
        <v>736</v>
      </c>
      <c r="C58" s="152" t="str">
        <f>HYPERLINK("[牧场甜心.xlsx]产品!B57",产品!$C$57)</f>
        <v>大自然的山羊芝士</v>
      </c>
      <c r="D58" s="311">
        <v>490</v>
      </c>
      <c r="E58" s="311">
        <f t="shared" si="0"/>
        <v>222</v>
      </c>
      <c r="F58" s="145" t="s">
        <v>471</v>
      </c>
      <c r="G58" s="145" t="s">
        <v>471</v>
      </c>
      <c r="H58" s="145" t="s">
        <v>471</v>
      </c>
      <c r="J58" s="140">
        <f t="shared" si="5"/>
        <v>74</v>
      </c>
      <c r="K58" s="140">
        <f t="shared" si="6"/>
        <v>74</v>
      </c>
      <c r="L58" s="140">
        <f t="shared" si="7"/>
        <v>74</v>
      </c>
      <c r="M58" s="140">
        <f t="shared" si="8"/>
        <v>222</v>
      </c>
    </row>
    <row r="59" spans="1:13">
      <c r="A59" s="315" t="s">
        <v>260</v>
      </c>
      <c r="B59" s="302" t="s">
        <v>768</v>
      </c>
      <c r="C59" s="152" t="str">
        <f>HYPERLINK("[牧场甜心.xlsx]产品!B58",产品!$C$58)</f>
        <v>浓厚骆驼芝士</v>
      </c>
      <c r="D59" s="311">
        <v>394</v>
      </c>
      <c r="E59" s="311">
        <f t="shared" si="0"/>
        <v>210</v>
      </c>
      <c r="F59" s="145" t="s">
        <v>590</v>
      </c>
      <c r="G59" s="145" t="s">
        <v>590</v>
      </c>
      <c r="H59" s="145" t="s">
        <v>590</v>
      </c>
      <c r="J59" s="140">
        <f t="shared" si="5"/>
        <v>70</v>
      </c>
      <c r="K59" s="140">
        <f t="shared" si="6"/>
        <v>70</v>
      </c>
      <c r="L59" s="140">
        <f t="shared" si="7"/>
        <v>70</v>
      </c>
      <c r="M59" s="140">
        <f t="shared" si="8"/>
        <v>210</v>
      </c>
    </row>
    <row r="60" spans="1:13">
      <c r="A60" s="315" t="s">
        <v>260</v>
      </c>
      <c r="B60" s="302" t="s">
        <v>697</v>
      </c>
      <c r="C60" s="152" t="str">
        <f>HYPERLINK("[牧场甜心.xlsx]产品!B59",产品!$C$59)</f>
        <v>雷托雷托蛋黄酱</v>
      </c>
      <c r="D60" s="311">
        <v>445</v>
      </c>
      <c r="E60" s="311">
        <f t="shared" si="0"/>
        <v>348</v>
      </c>
      <c r="F60" s="145" t="s">
        <v>592</v>
      </c>
      <c r="G60" s="145" t="s">
        <v>592</v>
      </c>
      <c r="H60" s="145" t="s">
        <v>592</v>
      </c>
      <c r="J60" s="140">
        <f t="shared" si="5"/>
        <v>116</v>
      </c>
      <c r="K60" s="140">
        <f t="shared" si="6"/>
        <v>116</v>
      </c>
      <c r="L60" s="140">
        <f t="shared" si="7"/>
        <v>116</v>
      </c>
      <c r="M60" s="140">
        <f t="shared" si="8"/>
        <v>348</v>
      </c>
    </row>
    <row r="61" spans="1:13">
      <c r="A61" s="315" t="s">
        <v>260</v>
      </c>
      <c r="B61" s="302" t="s">
        <v>802</v>
      </c>
      <c r="C61" s="152" t="str">
        <f>HYPERLINK("[牧场甜心.xlsx]产品!B60",产品!$C$60)</f>
        <v>王国烤鱼</v>
      </c>
      <c r="D61" s="311">
        <v>1233</v>
      </c>
      <c r="E61" s="311">
        <f t="shared" si="0"/>
        <v>297</v>
      </c>
      <c r="F61" s="145" t="s">
        <v>714</v>
      </c>
      <c r="G61" s="145" t="s">
        <v>475</v>
      </c>
      <c r="H61" s="145" t="s">
        <v>712</v>
      </c>
      <c r="J61" s="140">
        <f t="shared" si="5"/>
        <v>87</v>
      </c>
      <c r="K61" s="140">
        <f t="shared" si="6"/>
        <v>28</v>
      </c>
      <c r="L61" s="140">
        <f t="shared" si="7"/>
        <v>182</v>
      </c>
      <c r="M61" s="140">
        <f t="shared" si="8"/>
        <v>297</v>
      </c>
    </row>
    <row r="62" spans="1:13">
      <c r="A62" s="315" t="s">
        <v>260</v>
      </c>
      <c r="B62" s="302" t="s">
        <v>786</v>
      </c>
      <c r="C62" s="152" t="str">
        <f>HYPERLINK("[牧场甜心.xlsx]产品!B61",产品!$C$61)</f>
        <v>花与植物的绿色沙拉</v>
      </c>
      <c r="D62" s="311">
        <v>349</v>
      </c>
      <c r="E62" s="311">
        <f t="shared" si="0"/>
        <v>675</v>
      </c>
      <c r="F62" s="145" t="s">
        <v>705</v>
      </c>
      <c r="G62" s="145" t="s">
        <v>737</v>
      </c>
      <c r="H62" s="145" t="s">
        <v>727</v>
      </c>
      <c r="J62" s="140">
        <f t="shared" si="5"/>
        <v>64</v>
      </c>
      <c r="K62" s="140">
        <f t="shared" si="6"/>
        <v>166</v>
      </c>
      <c r="L62" s="140">
        <f t="shared" si="7"/>
        <v>445</v>
      </c>
      <c r="M62" s="140">
        <f t="shared" si="8"/>
        <v>675</v>
      </c>
    </row>
    <row r="63" ht="22.5" spans="1:13">
      <c r="A63" s="553" t="s">
        <v>260</v>
      </c>
      <c r="B63" s="365" t="s">
        <v>787</v>
      </c>
      <c r="C63" s="153" t="str">
        <f>HYPERLINK("[牧场甜心.xlsx]产品!B62",产品!$C$62)</f>
        <v>蓝色果冻包子</v>
      </c>
      <c r="D63" s="317">
        <v>387</v>
      </c>
      <c r="E63" s="317">
        <f t="shared" si="0"/>
        <v>112</v>
      </c>
      <c r="F63" s="148" t="s">
        <v>868</v>
      </c>
      <c r="G63" s="148" t="s">
        <v>424</v>
      </c>
      <c r="H63" s="148" t="s">
        <v>757</v>
      </c>
      <c r="J63" s="140">
        <f t="shared" si="5"/>
        <v>103</v>
      </c>
      <c r="K63" s="140">
        <f t="shared" si="6"/>
        <v>2</v>
      </c>
      <c r="L63" s="140">
        <f t="shared" si="7"/>
        <v>7</v>
      </c>
      <c r="M63" s="140">
        <f t="shared" si="8"/>
        <v>112</v>
      </c>
    </row>
    <row r="64" ht="22.5" spans="1:13">
      <c r="A64" s="326" t="s">
        <v>274</v>
      </c>
      <c r="B64" s="298" t="s">
        <v>665</v>
      </c>
      <c r="C64" s="156" t="str">
        <f>HYPERLINK("[牧场甜心.xlsx]产品!B63",产品!$C$63)</f>
        <v>极品山羊奶</v>
      </c>
      <c r="D64" s="329">
        <v>250</v>
      </c>
      <c r="E64" s="329">
        <f t="shared" si="0"/>
        <v>222</v>
      </c>
      <c r="F64" s="141" t="s">
        <v>471</v>
      </c>
      <c r="G64" s="141" t="s">
        <v>471</v>
      </c>
      <c r="H64" s="141" t="s">
        <v>471</v>
      </c>
      <c r="J64" s="140">
        <f t="shared" si="5"/>
        <v>74</v>
      </c>
      <c r="K64" s="140">
        <f t="shared" si="6"/>
        <v>74</v>
      </c>
      <c r="L64" s="140">
        <f t="shared" si="7"/>
        <v>74</v>
      </c>
      <c r="M64" s="140">
        <f t="shared" si="8"/>
        <v>222</v>
      </c>
    </row>
    <row r="65" spans="1:13">
      <c r="A65" s="315" t="s">
        <v>274</v>
      </c>
      <c r="B65" s="295" t="s">
        <v>620</v>
      </c>
      <c r="C65" s="156" t="str">
        <f>HYPERLINK("[牧场甜心.xlsx]产品!B64",产品!$C$64)</f>
        <v>极品骆驼奶</v>
      </c>
      <c r="D65" s="311">
        <v>264</v>
      </c>
      <c r="E65" s="311">
        <f t="shared" si="0"/>
        <v>210</v>
      </c>
      <c r="F65" s="145" t="s">
        <v>590</v>
      </c>
      <c r="G65" s="145" t="s">
        <v>590</v>
      </c>
      <c r="H65" s="145" t="s">
        <v>590</v>
      </c>
      <c r="J65" s="140">
        <f t="shared" si="5"/>
        <v>70</v>
      </c>
      <c r="K65" s="140">
        <f t="shared" si="6"/>
        <v>70</v>
      </c>
      <c r="L65" s="140">
        <f t="shared" si="7"/>
        <v>70</v>
      </c>
      <c r="M65" s="140">
        <f t="shared" si="8"/>
        <v>210</v>
      </c>
    </row>
    <row r="66" spans="1:13">
      <c r="A66" s="315" t="s">
        <v>274</v>
      </c>
      <c r="B66" s="295" t="s">
        <v>658</v>
      </c>
      <c r="C66" s="156" t="str">
        <f>HYPERLINK("[牧场甜心.xlsx]产品!B65",产品!$C$65)</f>
        <v>雷托雷托黄油</v>
      </c>
      <c r="D66" s="311">
        <v>850</v>
      </c>
      <c r="E66" s="311">
        <f t="shared" si="0"/>
        <v>453</v>
      </c>
      <c r="F66" s="145" t="s">
        <v>591</v>
      </c>
      <c r="G66" s="145" t="s">
        <v>591</v>
      </c>
      <c r="H66" s="145" t="s">
        <v>591</v>
      </c>
      <c r="J66" s="140">
        <f t="shared" si="5"/>
        <v>151</v>
      </c>
      <c r="K66" s="140">
        <f t="shared" si="6"/>
        <v>151</v>
      </c>
      <c r="L66" s="140">
        <f t="shared" si="7"/>
        <v>151</v>
      </c>
      <c r="M66" s="140">
        <f t="shared" si="8"/>
        <v>453</v>
      </c>
    </row>
    <row r="67" spans="1:13">
      <c r="A67" s="315" t="s">
        <v>274</v>
      </c>
      <c r="B67" s="295" t="s">
        <v>645</v>
      </c>
      <c r="C67" s="156" t="str">
        <f>HYPERLINK("[牧场甜心.xlsx]产品!B66",产品!$C$66)</f>
        <v>海洋套餐</v>
      </c>
      <c r="D67" s="311">
        <v>1001</v>
      </c>
      <c r="E67" s="311">
        <f t="shared" si="0"/>
        <v>2234</v>
      </c>
      <c r="F67" s="145" t="s">
        <v>830</v>
      </c>
      <c r="G67" s="145" t="s">
        <v>715</v>
      </c>
      <c r="H67" s="145" t="s">
        <v>948</v>
      </c>
      <c r="J67" s="140">
        <f t="shared" si="5"/>
        <v>619</v>
      </c>
      <c r="K67" s="140">
        <f t="shared" si="6"/>
        <v>1233</v>
      </c>
      <c r="L67" s="140">
        <f t="shared" si="7"/>
        <v>382</v>
      </c>
      <c r="M67" s="140">
        <f t="shared" si="8"/>
        <v>2234</v>
      </c>
    </row>
    <row r="68" spans="1:13">
      <c r="A68" s="315" t="s">
        <v>274</v>
      </c>
      <c r="B68" s="295" t="s">
        <v>630</v>
      </c>
      <c r="C68" s="156" t="str">
        <f>HYPERLINK("[牧场甜心.xlsx]产品!B67",产品!$C$67)</f>
        <v>高级奶油可乐饼</v>
      </c>
      <c r="D68" s="311">
        <v>1290</v>
      </c>
      <c r="E68" s="311">
        <f t="shared" ref="E68:E131" si="9">SUM(J68,K68,L68)</f>
        <v>493</v>
      </c>
      <c r="F68" s="145" t="s">
        <v>897</v>
      </c>
      <c r="G68" s="145" t="s">
        <v>591</v>
      </c>
      <c r="H68" s="145" t="s">
        <v>511</v>
      </c>
      <c r="J68" s="140">
        <f t="shared" si="5"/>
        <v>66</v>
      </c>
      <c r="K68" s="140">
        <f t="shared" si="6"/>
        <v>151</v>
      </c>
      <c r="L68" s="140">
        <f t="shared" si="7"/>
        <v>276</v>
      </c>
      <c r="M68" s="140">
        <f t="shared" si="8"/>
        <v>493</v>
      </c>
    </row>
    <row r="69" spans="1:13">
      <c r="A69" s="315" t="s">
        <v>274</v>
      </c>
      <c r="B69" s="295" t="s">
        <v>674</v>
      </c>
      <c r="C69" s="156" t="str">
        <f>HYPERLINK("[牧场甜心.xlsx]产品!B68",产品!$C$68)</f>
        <v>骆驼牛奶鸡蛋羹</v>
      </c>
      <c r="D69" s="311">
        <v>983</v>
      </c>
      <c r="E69" s="311">
        <f t="shared" si="9"/>
        <v>279</v>
      </c>
      <c r="F69" s="145" t="s">
        <v>684</v>
      </c>
      <c r="G69" s="145" t="s">
        <v>593</v>
      </c>
      <c r="H69" s="145" t="s">
        <v>648</v>
      </c>
      <c r="J69" s="140">
        <f t="shared" si="5"/>
        <v>9</v>
      </c>
      <c r="K69" s="140">
        <f t="shared" si="6"/>
        <v>264</v>
      </c>
      <c r="L69" s="140">
        <f t="shared" si="7"/>
        <v>6</v>
      </c>
      <c r="M69" s="140">
        <f t="shared" si="8"/>
        <v>279</v>
      </c>
    </row>
    <row r="70" spans="1:13">
      <c r="A70" s="315" t="s">
        <v>274</v>
      </c>
      <c r="B70" s="295" t="s">
        <v>661</v>
      </c>
      <c r="C70" s="156" t="str">
        <f>HYPERLINK("[牧场甜心.xlsx]产品!B69",产品!$C$69)</f>
        <v>帕尔雪三明治</v>
      </c>
      <c r="D70" s="311">
        <v>902</v>
      </c>
      <c r="E70" s="311">
        <f t="shared" si="9"/>
        <v>526</v>
      </c>
      <c r="F70" s="145" t="s">
        <v>867</v>
      </c>
      <c r="G70" s="145" t="s">
        <v>737</v>
      </c>
      <c r="H70" s="145" t="s">
        <v>692</v>
      </c>
      <c r="J70" s="140">
        <f t="shared" si="5"/>
        <v>217</v>
      </c>
      <c r="K70" s="140">
        <f t="shared" si="6"/>
        <v>166</v>
      </c>
      <c r="L70" s="140">
        <f t="shared" si="7"/>
        <v>143</v>
      </c>
      <c r="M70" s="140">
        <f t="shared" si="8"/>
        <v>526</v>
      </c>
    </row>
    <row r="71" spans="1:13">
      <c r="A71" s="315" t="s">
        <v>274</v>
      </c>
      <c r="B71" s="295" t="s">
        <v>679</v>
      </c>
      <c r="C71" s="156" t="str">
        <f>HYPERLINK("[牧场甜心.xlsx]产品!B70",产品!$C$70)</f>
        <v>奶牛奶的山羊</v>
      </c>
      <c r="D71" s="311">
        <v>985</v>
      </c>
      <c r="E71" s="311">
        <f t="shared" si="9"/>
        <v>335</v>
      </c>
      <c r="F71" s="145" t="s">
        <v>662</v>
      </c>
      <c r="G71" s="145" t="s">
        <v>525</v>
      </c>
      <c r="H71" s="145" t="s">
        <v>842</v>
      </c>
      <c r="J71" s="140">
        <f t="shared" si="5"/>
        <v>2</v>
      </c>
      <c r="K71" s="140">
        <f t="shared" si="6"/>
        <v>250</v>
      </c>
      <c r="L71" s="140">
        <f t="shared" si="7"/>
        <v>83</v>
      </c>
      <c r="M71" s="140">
        <f t="shared" si="8"/>
        <v>335</v>
      </c>
    </row>
    <row r="72" spans="1:13">
      <c r="A72" s="315" t="s">
        <v>274</v>
      </c>
      <c r="B72" s="295" t="s">
        <v>759</v>
      </c>
      <c r="C72" s="156" t="str">
        <f>HYPERLINK("[牧场甜心.xlsx]产品!B71",产品!$C$71)</f>
        <v>王国水松钥匙奶汁烤菜</v>
      </c>
      <c r="D72" s="311">
        <v>528</v>
      </c>
      <c r="E72" s="311">
        <f t="shared" si="9"/>
        <v>624</v>
      </c>
      <c r="F72" s="145" t="s">
        <v>737</v>
      </c>
      <c r="G72" s="145" t="s">
        <v>712</v>
      </c>
      <c r="H72" s="145" t="s">
        <v>511</v>
      </c>
      <c r="J72" s="140">
        <f t="shared" si="5"/>
        <v>166</v>
      </c>
      <c r="K72" s="140">
        <f t="shared" si="6"/>
        <v>182</v>
      </c>
      <c r="L72" s="140">
        <f t="shared" si="7"/>
        <v>276</v>
      </c>
      <c r="M72" s="140">
        <f t="shared" si="8"/>
        <v>624</v>
      </c>
    </row>
    <row r="73" ht="22.5" spans="1:13">
      <c r="A73" s="553" t="s">
        <v>274</v>
      </c>
      <c r="B73" s="296" t="s">
        <v>612</v>
      </c>
      <c r="C73" s="158" t="str">
        <f>HYPERLINK("[牧场甜心.xlsx]产品!B72",产品!$C$72)</f>
        <v>王国奶油炖菜</v>
      </c>
      <c r="D73" s="317">
        <v>1307</v>
      </c>
      <c r="E73" s="317">
        <f t="shared" si="9"/>
        <v>404</v>
      </c>
      <c r="F73" s="148" t="s">
        <v>591</v>
      </c>
      <c r="G73" s="148" t="s">
        <v>737</v>
      </c>
      <c r="H73" s="148" t="s">
        <v>714</v>
      </c>
      <c r="J73" s="140">
        <f t="shared" si="5"/>
        <v>151</v>
      </c>
      <c r="K73" s="140">
        <f t="shared" si="6"/>
        <v>166</v>
      </c>
      <c r="L73" s="140">
        <f t="shared" si="7"/>
        <v>87</v>
      </c>
      <c r="M73" s="140">
        <f t="shared" si="8"/>
        <v>404</v>
      </c>
    </row>
    <row r="74" ht="22.5" spans="1:13">
      <c r="A74" s="326" t="s">
        <v>278</v>
      </c>
      <c r="B74" s="298" t="s">
        <v>634</v>
      </c>
      <c r="C74" s="156" t="str">
        <f>HYPERLINK("[牧场甜心.xlsx]产品!B73",产品!$C$73)</f>
        <v>蜜莓面包</v>
      </c>
      <c r="D74" s="329">
        <v>1388</v>
      </c>
      <c r="E74" s="329">
        <f t="shared" si="9"/>
        <v>1246</v>
      </c>
      <c r="F74" s="141" t="s">
        <v>830</v>
      </c>
      <c r="G74" s="141" t="s">
        <v>797</v>
      </c>
      <c r="H74" s="141" t="s">
        <v>799</v>
      </c>
      <c r="J74" s="140">
        <f t="shared" si="5"/>
        <v>619</v>
      </c>
      <c r="K74" s="140">
        <f t="shared" si="6"/>
        <v>444</v>
      </c>
      <c r="L74" s="140">
        <f t="shared" si="7"/>
        <v>183</v>
      </c>
      <c r="M74" s="140">
        <f t="shared" si="8"/>
        <v>1246</v>
      </c>
    </row>
    <row r="75" spans="1:13">
      <c r="A75" s="315" t="s">
        <v>278</v>
      </c>
      <c r="B75" s="295" t="s">
        <v>641</v>
      </c>
      <c r="C75" s="156" t="str">
        <f>HYPERLINK("[牧场甜心.xlsx]产品!B74",产品!$C$74)</f>
        <v>美与健康的水果面包</v>
      </c>
      <c r="D75" s="311">
        <v>1836</v>
      </c>
      <c r="E75" s="311">
        <f t="shared" si="9"/>
        <v>999</v>
      </c>
      <c r="F75" s="145" t="s">
        <v>820</v>
      </c>
      <c r="G75" s="145" t="s">
        <v>739</v>
      </c>
      <c r="H75" s="145" t="s">
        <v>738</v>
      </c>
      <c r="J75" s="140">
        <f t="shared" si="5"/>
        <v>563</v>
      </c>
      <c r="K75" s="140">
        <f t="shared" si="6"/>
        <v>350</v>
      </c>
      <c r="L75" s="140">
        <f t="shared" si="7"/>
        <v>86</v>
      </c>
      <c r="M75" s="140">
        <f t="shared" si="8"/>
        <v>999</v>
      </c>
    </row>
    <row r="76" spans="1:13">
      <c r="A76" s="315" t="s">
        <v>278</v>
      </c>
      <c r="B76" s="295" t="s">
        <v>718</v>
      </c>
      <c r="C76" s="156" t="str">
        <f>HYPERLINK("[牧场甜心.xlsx]产品!B75",产品!$C$75)</f>
        <v>雷托雷托面包</v>
      </c>
      <c r="D76" s="311">
        <v>1819</v>
      </c>
      <c r="E76" s="311">
        <f t="shared" si="9"/>
        <v>1585</v>
      </c>
      <c r="F76" s="145" t="s">
        <v>830</v>
      </c>
      <c r="G76" s="145" t="s">
        <v>766</v>
      </c>
      <c r="H76" s="145" t="s">
        <v>592</v>
      </c>
      <c r="J76" s="140">
        <f t="shared" si="5"/>
        <v>619</v>
      </c>
      <c r="K76" s="140">
        <f t="shared" si="6"/>
        <v>850</v>
      </c>
      <c r="L76" s="140">
        <f t="shared" si="7"/>
        <v>116</v>
      </c>
      <c r="M76" s="140">
        <f t="shared" si="8"/>
        <v>1585</v>
      </c>
    </row>
    <row r="77" spans="1:13">
      <c r="A77" s="315" t="s">
        <v>278</v>
      </c>
      <c r="B77" s="295" t="s">
        <v>731</v>
      </c>
      <c r="C77" s="156" t="str">
        <f>HYPERLINK("[牧场甜心.xlsx]产品!B76",产品!$C$76)</f>
        <v>日落面包卷</v>
      </c>
      <c r="D77" s="311">
        <v>2322</v>
      </c>
      <c r="E77" s="311">
        <f t="shared" si="9"/>
        <v>594</v>
      </c>
      <c r="F77" s="145" t="s">
        <v>857</v>
      </c>
      <c r="G77" s="145" t="s">
        <v>709</v>
      </c>
      <c r="H77" s="145" t="s">
        <v>816</v>
      </c>
      <c r="J77" s="140">
        <f t="shared" si="5"/>
        <v>313</v>
      </c>
      <c r="K77" s="140">
        <f t="shared" si="6"/>
        <v>229</v>
      </c>
      <c r="L77" s="140">
        <f t="shared" si="7"/>
        <v>52</v>
      </c>
      <c r="M77" s="140">
        <f t="shared" si="8"/>
        <v>594</v>
      </c>
    </row>
    <row r="78" spans="1:13">
      <c r="A78" s="315" t="s">
        <v>278</v>
      </c>
      <c r="B78" s="295" t="s">
        <v>736</v>
      </c>
      <c r="C78" s="156" t="str">
        <f>HYPERLINK("[牧场甜心.xlsx]产品!B77",产品!$C$77)</f>
        <v>极品山羊芝士</v>
      </c>
      <c r="D78" s="311">
        <v>1760</v>
      </c>
      <c r="E78" s="311">
        <f t="shared" si="9"/>
        <v>750</v>
      </c>
      <c r="F78" s="145" t="s">
        <v>525</v>
      </c>
      <c r="G78" s="145" t="s">
        <v>525</v>
      </c>
      <c r="H78" s="145" t="s">
        <v>525</v>
      </c>
      <c r="J78" s="140">
        <f t="shared" si="5"/>
        <v>250</v>
      </c>
      <c r="K78" s="140">
        <f t="shared" si="6"/>
        <v>250</v>
      </c>
      <c r="L78" s="140">
        <f t="shared" si="7"/>
        <v>250</v>
      </c>
      <c r="M78" s="140">
        <f t="shared" si="8"/>
        <v>750</v>
      </c>
    </row>
    <row r="79" spans="1:13">
      <c r="A79" s="315" t="s">
        <v>278</v>
      </c>
      <c r="B79" s="295" t="s">
        <v>768</v>
      </c>
      <c r="C79" s="156" t="str">
        <f>HYPERLINK("[牧场甜心.xlsx]产品!B78",产品!$C$78)</f>
        <v>极品骆驼芝士</v>
      </c>
      <c r="D79" s="311">
        <v>1483</v>
      </c>
      <c r="E79" s="311">
        <f t="shared" si="9"/>
        <v>792</v>
      </c>
      <c r="F79" s="145" t="s">
        <v>593</v>
      </c>
      <c r="G79" s="145" t="s">
        <v>593</v>
      </c>
      <c r="H79" s="145" t="s">
        <v>593</v>
      </c>
      <c r="J79" s="140">
        <f t="shared" si="5"/>
        <v>264</v>
      </c>
      <c r="K79" s="140">
        <f t="shared" si="6"/>
        <v>264</v>
      </c>
      <c r="L79" s="140">
        <f t="shared" si="7"/>
        <v>264</v>
      </c>
      <c r="M79" s="140">
        <f t="shared" si="8"/>
        <v>792</v>
      </c>
    </row>
    <row r="80" spans="1:13">
      <c r="A80" s="315" t="s">
        <v>278</v>
      </c>
      <c r="B80" s="295" t="s">
        <v>697</v>
      </c>
      <c r="C80" s="156" t="str">
        <f>HYPERLINK("[牧场甜心.xlsx]产品!B79",产品!$C$79)</f>
        <v>雷托雷托鸡蛋烧</v>
      </c>
      <c r="D80" s="311">
        <v>1124</v>
      </c>
      <c r="E80" s="311">
        <f t="shared" si="9"/>
        <v>508</v>
      </c>
      <c r="F80" s="145" t="s">
        <v>592</v>
      </c>
      <c r="G80" s="145" t="s">
        <v>592</v>
      </c>
      <c r="H80" s="145" t="s">
        <v>511</v>
      </c>
      <c r="J80" s="140">
        <f t="shared" si="5"/>
        <v>116</v>
      </c>
      <c r="K80" s="140">
        <f t="shared" si="6"/>
        <v>116</v>
      </c>
      <c r="L80" s="140">
        <f t="shared" si="7"/>
        <v>276</v>
      </c>
      <c r="M80" s="140">
        <f t="shared" si="8"/>
        <v>508</v>
      </c>
    </row>
    <row r="81" spans="1:13">
      <c r="A81" s="315" t="s">
        <v>278</v>
      </c>
      <c r="B81" s="295" t="s">
        <v>802</v>
      </c>
      <c r="C81" s="156" t="str">
        <f>HYPERLINK("[牧场甜心.xlsx]产品!B80",产品!$C$80)</f>
        <v>雷托雷托煎蛋饼</v>
      </c>
      <c r="D81" s="311">
        <v>4683</v>
      </c>
      <c r="E81" s="311">
        <f t="shared" si="9"/>
        <v>2209</v>
      </c>
      <c r="F81" s="145" t="s">
        <v>543</v>
      </c>
      <c r="G81" s="145" t="s">
        <v>593</v>
      </c>
      <c r="H81" s="145" t="s">
        <v>727</v>
      </c>
      <c r="J81" s="140">
        <f t="shared" si="5"/>
        <v>1500</v>
      </c>
      <c r="K81" s="140">
        <f t="shared" si="6"/>
        <v>264</v>
      </c>
      <c r="L81" s="140">
        <f t="shared" si="7"/>
        <v>445</v>
      </c>
      <c r="M81" s="140">
        <f t="shared" si="8"/>
        <v>2209</v>
      </c>
    </row>
    <row r="82" spans="1:13">
      <c r="A82" s="315" t="s">
        <v>278</v>
      </c>
      <c r="B82" s="295" t="s">
        <v>786</v>
      </c>
      <c r="C82" s="156" t="str">
        <f>HYPERLINK("[牧场甜心.xlsx]产品!B81",产品!$C$81)</f>
        <v>雷托雷托炒蛋</v>
      </c>
      <c r="D82" s="311">
        <v>1927</v>
      </c>
      <c r="E82" s="311">
        <f t="shared" si="9"/>
        <v>1636</v>
      </c>
      <c r="F82" s="145" t="s">
        <v>429</v>
      </c>
      <c r="G82" s="145" t="s">
        <v>592</v>
      </c>
      <c r="H82" s="145" t="s">
        <v>543</v>
      </c>
      <c r="J82" s="140">
        <f t="shared" si="5"/>
        <v>20</v>
      </c>
      <c r="K82" s="140">
        <f t="shared" si="6"/>
        <v>116</v>
      </c>
      <c r="L82" s="140">
        <f t="shared" si="7"/>
        <v>1500</v>
      </c>
      <c r="M82" s="140">
        <f t="shared" si="8"/>
        <v>1636</v>
      </c>
    </row>
    <row r="83" ht="22.5" spans="1:13">
      <c r="A83" s="553" t="s">
        <v>278</v>
      </c>
      <c r="B83" s="296" t="s">
        <v>787</v>
      </c>
      <c r="C83" s="158" t="str">
        <f>HYPERLINK("[牧场甜心.xlsx]产品!B82",产品!$C$82)</f>
        <v>黄金蛋</v>
      </c>
      <c r="D83" s="317">
        <v>2454</v>
      </c>
      <c r="E83" s="317">
        <f t="shared" si="9"/>
        <v>4500</v>
      </c>
      <c r="F83" s="148" t="s">
        <v>543</v>
      </c>
      <c r="G83" s="148" t="s">
        <v>543</v>
      </c>
      <c r="H83" s="148" t="s">
        <v>543</v>
      </c>
      <c r="J83" s="140">
        <f t="shared" si="5"/>
        <v>1500</v>
      </c>
      <c r="K83" s="140">
        <f t="shared" si="6"/>
        <v>1500</v>
      </c>
      <c r="L83" s="140">
        <f t="shared" si="7"/>
        <v>1500</v>
      </c>
      <c r="M83" s="140">
        <f t="shared" si="8"/>
        <v>4500</v>
      </c>
    </row>
    <row r="84" ht="22.5" spans="1:13">
      <c r="A84" s="326" t="s">
        <v>282</v>
      </c>
      <c r="B84" s="303" t="s">
        <v>665</v>
      </c>
      <c r="C84" s="152" t="str">
        <f>HYPERLINK("[牧场甜心.xlsx]产品!B83",产品!$C$83)</f>
        <v>海洋黄金牛奶</v>
      </c>
      <c r="D84" s="329">
        <v>1695</v>
      </c>
      <c r="E84" s="329">
        <f t="shared" si="9"/>
        <v>453</v>
      </c>
      <c r="F84" s="141" t="s">
        <v>591</v>
      </c>
      <c r="G84" s="141" t="s">
        <v>591</v>
      </c>
      <c r="H84" s="141" t="s">
        <v>591</v>
      </c>
      <c r="J84" s="140">
        <f t="shared" si="5"/>
        <v>151</v>
      </c>
      <c r="K84" s="140">
        <f t="shared" si="6"/>
        <v>151</v>
      </c>
      <c r="L84" s="140">
        <f t="shared" si="7"/>
        <v>151</v>
      </c>
      <c r="M84" s="140">
        <f t="shared" si="8"/>
        <v>453</v>
      </c>
    </row>
    <row r="85" spans="1:13">
      <c r="A85" s="315" t="s">
        <v>282</v>
      </c>
      <c r="B85" s="302" t="s">
        <v>620</v>
      </c>
      <c r="C85" s="152" t="str">
        <f>HYPERLINK("[牧场甜心.xlsx]产品!B84",产品!$C$84)</f>
        <v>梦幻特级骆驼奶</v>
      </c>
      <c r="D85" s="311">
        <v>675</v>
      </c>
      <c r="E85" s="311">
        <f t="shared" si="9"/>
        <v>792</v>
      </c>
      <c r="F85" s="145" t="s">
        <v>593</v>
      </c>
      <c r="G85" s="145" t="s">
        <v>593</v>
      </c>
      <c r="H85" s="145" t="s">
        <v>593</v>
      </c>
      <c r="J85" s="140">
        <f t="shared" si="5"/>
        <v>264</v>
      </c>
      <c r="K85" s="140">
        <f t="shared" si="6"/>
        <v>264</v>
      </c>
      <c r="L85" s="140">
        <f t="shared" si="7"/>
        <v>264</v>
      </c>
      <c r="M85" s="140">
        <f t="shared" si="8"/>
        <v>792</v>
      </c>
    </row>
    <row r="86" spans="1:13">
      <c r="A86" s="315" t="s">
        <v>282</v>
      </c>
      <c r="B86" s="302" t="s">
        <v>658</v>
      </c>
      <c r="C86" s="152" t="str">
        <f>HYPERLINK("[牧场甜心.xlsx]产品!B85",产品!$C$85)</f>
        <v>海洋黄金蛋</v>
      </c>
      <c r="D86" s="311">
        <v>1500</v>
      </c>
      <c r="E86" s="311">
        <f t="shared" si="9"/>
        <v>348</v>
      </c>
      <c r="F86" s="145" t="s">
        <v>592</v>
      </c>
      <c r="G86" s="145" t="s">
        <v>592</v>
      </c>
      <c r="H86" s="145" t="s">
        <v>592</v>
      </c>
      <c r="J86" s="140">
        <f t="shared" si="5"/>
        <v>116</v>
      </c>
      <c r="K86" s="140">
        <f t="shared" si="6"/>
        <v>116</v>
      </c>
      <c r="L86" s="140">
        <f t="shared" si="7"/>
        <v>116</v>
      </c>
      <c r="M86" s="140">
        <f t="shared" si="8"/>
        <v>348</v>
      </c>
    </row>
    <row r="87" spans="1:13">
      <c r="A87" s="315" t="s">
        <v>282</v>
      </c>
      <c r="B87" s="302" t="s">
        <v>645</v>
      </c>
      <c r="C87" s="152" t="str">
        <f>HYPERLINK("[牧场甜心.xlsx]产品!B86",产品!$C$86)</f>
        <v>海洋黄金芝士</v>
      </c>
      <c r="D87" s="311">
        <v>2210</v>
      </c>
      <c r="E87" s="311">
        <f t="shared" si="9"/>
        <v>5085</v>
      </c>
      <c r="F87" s="145" t="s">
        <v>537</v>
      </c>
      <c r="G87" s="145" t="s">
        <v>537</v>
      </c>
      <c r="H87" s="145" t="s">
        <v>537</v>
      </c>
      <c r="J87" s="140">
        <f t="shared" si="5"/>
        <v>1695</v>
      </c>
      <c r="K87" s="140">
        <f t="shared" si="6"/>
        <v>1695</v>
      </c>
      <c r="L87" s="140">
        <f t="shared" si="7"/>
        <v>1695</v>
      </c>
      <c r="M87" s="140">
        <f t="shared" si="8"/>
        <v>5085</v>
      </c>
    </row>
    <row r="88" spans="1:13">
      <c r="A88" s="315" t="s">
        <v>282</v>
      </c>
      <c r="B88" s="302" t="s">
        <v>630</v>
      </c>
      <c r="C88" s="152" t="str">
        <f>HYPERLINK("[牧场甜心.xlsx]产品!B87",产品!$C$87)</f>
        <v>黄金黄油</v>
      </c>
      <c r="D88" s="311">
        <v>2191</v>
      </c>
      <c r="E88" s="311">
        <f t="shared" si="9"/>
        <v>5085</v>
      </c>
      <c r="F88" s="145" t="s">
        <v>537</v>
      </c>
      <c r="G88" s="145" t="s">
        <v>537</v>
      </c>
      <c r="H88" s="145" t="s">
        <v>537</v>
      </c>
      <c r="J88" s="140">
        <f t="shared" ref="J88:J151" si="10">VLOOKUP(F88,$C$3:$D$303,2,FALSE)</f>
        <v>1695</v>
      </c>
      <c r="K88" s="140">
        <f t="shared" ref="K88:K151" si="11">VLOOKUP(G88,$C$3:$D$303,2,FALSE)</f>
        <v>1695</v>
      </c>
      <c r="L88" s="140">
        <f t="shared" ref="L88:L151" si="12">VLOOKUP(H88,$C$3:$D$303,2,FALSE)</f>
        <v>1695</v>
      </c>
      <c r="M88" s="140">
        <f t="shared" ref="M88:M151" si="13">SUM(J88,K88,L88)</f>
        <v>5085</v>
      </c>
    </row>
    <row r="89" spans="1:13">
      <c r="A89" s="315" t="s">
        <v>282</v>
      </c>
      <c r="B89" s="302" t="s">
        <v>674</v>
      </c>
      <c r="C89" s="152" t="str">
        <f>HYPERLINK("[牧场甜心.xlsx]产品!B88",产品!$C$88)</f>
        <v>虚幻的特级骆驼芝士</v>
      </c>
      <c r="D89" s="311">
        <v>2858</v>
      </c>
      <c r="E89" s="311">
        <f t="shared" si="9"/>
        <v>2025</v>
      </c>
      <c r="F89" s="145" t="s">
        <v>594</v>
      </c>
      <c r="G89" s="145" t="s">
        <v>594</v>
      </c>
      <c r="H89" s="145" t="s">
        <v>594</v>
      </c>
      <c r="J89" s="140">
        <f t="shared" si="10"/>
        <v>675</v>
      </c>
      <c r="K89" s="140">
        <f t="shared" si="11"/>
        <v>675</v>
      </c>
      <c r="L89" s="140">
        <f t="shared" si="12"/>
        <v>675</v>
      </c>
      <c r="M89" s="140">
        <f t="shared" si="13"/>
        <v>2025</v>
      </c>
    </row>
    <row r="90" spans="1:13">
      <c r="A90" s="315" t="s">
        <v>282</v>
      </c>
      <c r="B90" s="302" t="s">
        <v>661</v>
      </c>
      <c r="C90" s="152" t="str">
        <f>HYPERLINK("[牧场甜心.xlsx]产品!B89",产品!$C$89)</f>
        <v>驼的骆骆驼</v>
      </c>
      <c r="D90" s="311">
        <v>2818</v>
      </c>
      <c r="E90" s="311">
        <f t="shared" si="9"/>
        <v>2025</v>
      </c>
      <c r="F90" s="145" t="s">
        <v>594</v>
      </c>
      <c r="G90" s="145" t="s">
        <v>594</v>
      </c>
      <c r="H90" s="145" t="s">
        <v>594</v>
      </c>
      <c r="J90" s="140">
        <f t="shared" si="10"/>
        <v>675</v>
      </c>
      <c r="K90" s="140">
        <f t="shared" si="11"/>
        <v>675</v>
      </c>
      <c r="L90" s="140">
        <f t="shared" si="12"/>
        <v>675</v>
      </c>
      <c r="M90" s="140">
        <f t="shared" si="13"/>
        <v>2025</v>
      </c>
    </row>
    <row r="91" spans="1:13">
      <c r="A91" s="315" t="s">
        <v>282</v>
      </c>
      <c r="B91" s="302" t="s">
        <v>679</v>
      </c>
      <c r="C91" s="152" t="str">
        <f>HYPERLINK("[牧场甜心.xlsx]产品!B90",产品!$C$90)</f>
        <v>神秘的煎鸡蛋</v>
      </c>
      <c r="D91" s="311">
        <v>2104</v>
      </c>
      <c r="E91" s="311">
        <f t="shared" si="9"/>
        <v>4760</v>
      </c>
      <c r="F91" s="145" t="s">
        <v>763</v>
      </c>
      <c r="G91" s="145" t="s">
        <v>543</v>
      </c>
      <c r="H91" s="145" t="s">
        <v>543</v>
      </c>
      <c r="J91" s="140">
        <f t="shared" si="10"/>
        <v>1760</v>
      </c>
      <c r="K91" s="140">
        <f t="shared" si="11"/>
        <v>1500</v>
      </c>
      <c r="L91" s="140">
        <f t="shared" si="12"/>
        <v>1500</v>
      </c>
      <c r="M91" s="140">
        <f t="shared" si="13"/>
        <v>4760</v>
      </c>
    </row>
    <row r="92" spans="1:13">
      <c r="A92" s="315" t="s">
        <v>282</v>
      </c>
      <c r="B92" s="302" t="s">
        <v>759</v>
      </c>
      <c r="C92" s="152" t="str">
        <f>HYPERLINK("[牧场甜心.xlsx]产品!B91",产品!$C$91)</f>
        <v>王族的晚餐</v>
      </c>
      <c r="D92" s="311">
        <v>2640</v>
      </c>
      <c r="E92" s="311">
        <f t="shared" si="9"/>
        <v>4942</v>
      </c>
      <c r="F92" s="145" t="s">
        <v>779</v>
      </c>
      <c r="G92" s="145" t="s">
        <v>844</v>
      </c>
      <c r="H92" s="145" t="s">
        <v>953</v>
      </c>
      <c r="J92" s="140">
        <f t="shared" si="10"/>
        <v>2858</v>
      </c>
      <c r="K92" s="140">
        <f t="shared" si="11"/>
        <v>248</v>
      </c>
      <c r="L92" s="140">
        <f t="shared" si="12"/>
        <v>1836</v>
      </c>
      <c r="M92" s="140">
        <f t="shared" si="13"/>
        <v>4942</v>
      </c>
    </row>
    <row r="93" ht="22.5" spans="1:13">
      <c r="A93" s="553" t="s">
        <v>282</v>
      </c>
      <c r="B93" s="365" t="s">
        <v>612</v>
      </c>
      <c r="C93" s="153" t="str">
        <f>HYPERLINK("[牧场甜心.xlsx]产品!B92",产品!$C$92)</f>
        <v>拉可莫炖菜</v>
      </c>
      <c r="D93" s="317">
        <v>2930</v>
      </c>
      <c r="E93" s="317">
        <f t="shared" si="9"/>
        <v>3459</v>
      </c>
      <c r="F93" s="148" t="s">
        <v>537</v>
      </c>
      <c r="G93" s="148" t="s">
        <v>839</v>
      </c>
      <c r="H93" s="148" t="s">
        <v>722</v>
      </c>
      <c r="J93" s="140">
        <f t="shared" si="10"/>
        <v>1695</v>
      </c>
      <c r="K93" s="140">
        <f t="shared" si="11"/>
        <v>1031</v>
      </c>
      <c r="L93" s="140">
        <f t="shared" si="12"/>
        <v>733</v>
      </c>
      <c r="M93" s="140">
        <f t="shared" si="13"/>
        <v>3459</v>
      </c>
    </row>
    <row r="94" ht="22.5" spans="1:13">
      <c r="A94" s="326" t="s">
        <v>285</v>
      </c>
      <c r="B94" s="303" t="s">
        <v>634</v>
      </c>
      <c r="C94" s="152" t="str">
        <f>HYPERLINK("[牧场甜心.xlsx]产品!B93",产品!$C$93)</f>
        <v>プレミアム面包</v>
      </c>
      <c r="D94" s="329">
        <v>2777</v>
      </c>
      <c r="E94" s="329">
        <f t="shared" si="9"/>
        <v>4895</v>
      </c>
      <c r="F94" s="141" t="s">
        <v>789</v>
      </c>
      <c r="G94" s="141" t="s">
        <v>790</v>
      </c>
      <c r="H94" s="141" t="s">
        <v>537</v>
      </c>
      <c r="J94" s="140">
        <f t="shared" si="10"/>
        <v>1009</v>
      </c>
      <c r="K94" s="140">
        <f t="shared" si="11"/>
        <v>2191</v>
      </c>
      <c r="L94" s="140">
        <f t="shared" si="12"/>
        <v>1695</v>
      </c>
      <c r="M94" s="140">
        <f t="shared" si="13"/>
        <v>4895</v>
      </c>
    </row>
    <row r="95" spans="1:13">
      <c r="A95" s="315" t="s">
        <v>285</v>
      </c>
      <c r="B95" s="302" t="s">
        <v>641</v>
      </c>
      <c r="C95" s="152" t="str">
        <f>HYPERLINK("[牧场甜心.xlsx]产品!B94",产品!$C$94)</f>
        <v>神的晚餐</v>
      </c>
      <c r="D95" s="311">
        <v>4600</v>
      </c>
      <c r="E95" s="311">
        <f t="shared" si="9"/>
        <v>6089</v>
      </c>
      <c r="F95" s="145" t="s">
        <v>983</v>
      </c>
      <c r="G95" s="145" t="s">
        <v>983</v>
      </c>
      <c r="H95" s="145" t="s">
        <v>689</v>
      </c>
      <c r="J95" s="140">
        <f t="shared" si="10"/>
        <v>2640</v>
      </c>
      <c r="K95" s="140">
        <f t="shared" si="11"/>
        <v>2640</v>
      </c>
      <c r="L95" s="140">
        <f t="shared" si="12"/>
        <v>809</v>
      </c>
      <c r="M95" s="140">
        <f t="shared" si="13"/>
        <v>6089</v>
      </c>
    </row>
    <row r="96" spans="1:13">
      <c r="A96" s="315" t="s">
        <v>285</v>
      </c>
      <c r="B96" s="302" t="s">
        <v>718</v>
      </c>
      <c r="C96" s="152" t="str">
        <f>HYPERLINK("[牧场甜心.xlsx]产品!B95",产品!$C$95)</f>
        <v>国王的炸肉饼</v>
      </c>
      <c r="D96" s="311">
        <v>3732</v>
      </c>
      <c r="E96" s="311">
        <f t="shared" si="9"/>
        <v>5117</v>
      </c>
      <c r="F96" s="145" t="s">
        <v>767</v>
      </c>
      <c r="G96" s="159" t="s">
        <v>780</v>
      </c>
      <c r="H96" s="145" t="s">
        <v>789</v>
      </c>
      <c r="J96" s="140">
        <f t="shared" si="10"/>
        <v>1290</v>
      </c>
      <c r="K96" s="140">
        <f t="shared" si="11"/>
        <v>2818</v>
      </c>
      <c r="L96" s="140">
        <f t="shared" si="12"/>
        <v>1009</v>
      </c>
      <c r="M96" s="140">
        <f t="shared" si="13"/>
        <v>5117</v>
      </c>
    </row>
    <row r="97" spans="1:13">
      <c r="A97" s="315" t="s">
        <v>285</v>
      </c>
      <c r="B97" s="302" t="s">
        <v>731</v>
      </c>
      <c r="C97" s="152" t="str">
        <f>HYPERLINK("[牧场甜心.xlsx]产品!B96",产品!$C$96)</f>
        <v>黄金火锅</v>
      </c>
      <c r="D97" s="311">
        <v>3550</v>
      </c>
      <c r="E97" s="311">
        <f t="shared" si="9"/>
        <v>6551</v>
      </c>
      <c r="F97" s="145" t="s">
        <v>777</v>
      </c>
      <c r="G97" s="145" t="s">
        <v>876</v>
      </c>
      <c r="H97" s="145" t="s">
        <v>779</v>
      </c>
      <c r="J97" s="140">
        <f t="shared" si="10"/>
        <v>1483</v>
      </c>
      <c r="K97" s="140">
        <f t="shared" si="11"/>
        <v>2210</v>
      </c>
      <c r="L97" s="140">
        <f t="shared" si="12"/>
        <v>2858</v>
      </c>
      <c r="M97" s="140">
        <f t="shared" si="13"/>
        <v>6551</v>
      </c>
    </row>
    <row r="98" spans="1:13">
      <c r="A98" s="315" t="s">
        <v>285</v>
      </c>
      <c r="B98" s="302" t="s">
        <v>736</v>
      </c>
      <c r="C98" s="152" t="str">
        <f>HYPERLINK("[牧场甜心.xlsx]产品!B97",产品!$C$97)</f>
        <v>酒蒸鱼</v>
      </c>
      <c r="D98" s="311">
        <v>2910</v>
      </c>
      <c r="E98" s="311">
        <f t="shared" si="9"/>
        <v>2363</v>
      </c>
      <c r="F98" s="145" t="s">
        <v>722</v>
      </c>
      <c r="G98" s="145" t="s">
        <v>690</v>
      </c>
      <c r="H98" s="145" t="s">
        <v>690</v>
      </c>
      <c r="J98" s="140">
        <f t="shared" si="10"/>
        <v>733</v>
      </c>
      <c r="K98" s="140">
        <f t="shared" si="11"/>
        <v>815</v>
      </c>
      <c r="L98" s="140">
        <f t="shared" si="12"/>
        <v>815</v>
      </c>
      <c r="M98" s="140">
        <f t="shared" si="13"/>
        <v>2363</v>
      </c>
    </row>
    <row r="99" spans="1:13">
      <c r="A99" s="315" t="s">
        <v>285</v>
      </c>
      <c r="B99" s="302" t="s">
        <v>768</v>
      </c>
      <c r="C99" s="152" t="str">
        <f>HYPERLINK("[牧场甜心.xlsx]产品!B98",产品!$C$98)</f>
        <v>奶汁的奶汁奶汁</v>
      </c>
      <c r="D99" s="311">
        <v>3720</v>
      </c>
      <c r="E99" s="311">
        <f t="shared" si="9"/>
        <v>5156</v>
      </c>
      <c r="F99" s="159" t="s">
        <v>977</v>
      </c>
      <c r="G99" s="145" t="s">
        <v>839</v>
      </c>
      <c r="H99" s="145" t="s">
        <v>780</v>
      </c>
      <c r="J99" s="140">
        <f t="shared" si="10"/>
        <v>1307</v>
      </c>
      <c r="K99" s="140">
        <f t="shared" si="11"/>
        <v>1031</v>
      </c>
      <c r="L99" s="140">
        <f t="shared" si="12"/>
        <v>2818</v>
      </c>
      <c r="M99" s="140">
        <f t="shared" si="13"/>
        <v>5156</v>
      </c>
    </row>
    <row r="100" spans="1:13">
      <c r="A100" s="315" t="s">
        <v>285</v>
      </c>
      <c r="B100" s="302" t="s">
        <v>697</v>
      </c>
      <c r="C100" s="152" t="str">
        <f>HYPERLINK("[牧场甜心.xlsx]产品!B99",产品!$C$99)</f>
        <v>奇迹的鸡蛋三明治</v>
      </c>
      <c r="D100" s="311">
        <v>5720</v>
      </c>
      <c r="E100" s="311">
        <f t="shared" si="9"/>
        <v>5086</v>
      </c>
      <c r="F100" s="145" t="s">
        <v>788</v>
      </c>
      <c r="G100" s="145" t="s">
        <v>543</v>
      </c>
      <c r="H100" s="145" t="s">
        <v>689</v>
      </c>
      <c r="J100" s="140">
        <f t="shared" si="10"/>
        <v>2777</v>
      </c>
      <c r="K100" s="140">
        <f t="shared" si="11"/>
        <v>1500</v>
      </c>
      <c r="L100" s="140">
        <f t="shared" si="12"/>
        <v>809</v>
      </c>
      <c r="M100" s="140">
        <f t="shared" si="13"/>
        <v>5086</v>
      </c>
    </row>
    <row r="101" spans="1:13">
      <c r="A101" s="315" t="s">
        <v>285</v>
      </c>
      <c r="B101" s="302" t="s">
        <v>802</v>
      </c>
      <c r="C101" s="152" t="str">
        <f>HYPERLINK("[牧场甜心.xlsx]产品!B100",产品!$C$100)</f>
        <v>女神煎蛋饼</v>
      </c>
      <c r="D101" s="311">
        <v>6000</v>
      </c>
      <c r="E101" s="311">
        <f t="shared" si="9"/>
        <v>6946</v>
      </c>
      <c r="F101" s="145" t="s">
        <v>999</v>
      </c>
      <c r="G101" s="145" t="s">
        <v>543</v>
      </c>
      <c r="H101" s="145" t="s">
        <v>912</v>
      </c>
      <c r="J101" s="140">
        <f t="shared" si="10"/>
        <v>4683</v>
      </c>
      <c r="K101" s="140">
        <f t="shared" si="11"/>
        <v>1500</v>
      </c>
      <c r="L101" s="140">
        <f t="shared" si="12"/>
        <v>763</v>
      </c>
      <c r="M101" s="140">
        <f t="shared" si="13"/>
        <v>6946</v>
      </c>
    </row>
    <row r="102" spans="1:13">
      <c r="A102" s="315" t="s">
        <v>285</v>
      </c>
      <c r="B102" s="302" t="s">
        <v>786</v>
      </c>
      <c r="C102" s="152" t="str">
        <f>HYPERLINK("[牧场甜心.xlsx]产品!B101",产品!$C$101)</f>
        <v>女神的紧急</v>
      </c>
      <c r="D102" s="311">
        <v>3820</v>
      </c>
      <c r="E102" s="311">
        <f t="shared" si="9"/>
        <v>5781</v>
      </c>
      <c r="F102" s="145" t="s">
        <v>860</v>
      </c>
      <c r="G102" s="145" t="s">
        <v>860</v>
      </c>
      <c r="H102" s="145" t="s">
        <v>860</v>
      </c>
      <c r="J102" s="140">
        <f t="shared" si="10"/>
        <v>1927</v>
      </c>
      <c r="K102" s="140">
        <f t="shared" si="11"/>
        <v>1927</v>
      </c>
      <c r="L102" s="140">
        <f t="shared" si="12"/>
        <v>1927</v>
      </c>
      <c r="M102" s="140">
        <f t="shared" si="13"/>
        <v>5781</v>
      </c>
    </row>
    <row r="103" ht="22.5" spans="1:13">
      <c r="A103" s="554" t="s">
        <v>285</v>
      </c>
      <c r="B103" s="555" t="s">
        <v>787</v>
      </c>
      <c r="C103" s="161" t="str">
        <f>HYPERLINK("[牧场甜心.xlsx]产品!B102",产品!$C$102)</f>
        <v>女神的炖菜</v>
      </c>
      <c r="D103" s="556">
        <v>3980</v>
      </c>
      <c r="E103" s="556">
        <f t="shared" si="9"/>
        <v>5388</v>
      </c>
      <c r="F103" s="162" t="s">
        <v>961</v>
      </c>
      <c r="G103" s="162" t="s">
        <v>537</v>
      </c>
      <c r="H103" s="162" t="s">
        <v>912</v>
      </c>
      <c r="J103" s="140">
        <f t="shared" si="10"/>
        <v>2930</v>
      </c>
      <c r="K103" s="140">
        <f t="shared" si="11"/>
        <v>1695</v>
      </c>
      <c r="L103" s="140">
        <f t="shared" si="12"/>
        <v>763</v>
      </c>
      <c r="M103" s="140">
        <f t="shared" si="13"/>
        <v>5388</v>
      </c>
    </row>
    <row r="104" ht="22.5" spans="1:13">
      <c r="A104" s="310" t="s">
        <v>252</v>
      </c>
      <c r="B104" s="291" t="s">
        <v>665</v>
      </c>
      <c r="C104" s="164" t="str">
        <f>HYPERLINK("[牧场甜心.xlsx]产品!B103",产品!$C$103)</f>
        <v>伊什沃尔德水</v>
      </c>
      <c r="D104" s="557">
        <v>3</v>
      </c>
      <c r="E104" s="557">
        <f t="shared" si="9"/>
        <v>83</v>
      </c>
      <c r="F104" s="165" t="s">
        <v>842</v>
      </c>
      <c r="G104" s="166" t="s">
        <v>1098</v>
      </c>
      <c r="H104" s="166" t="s">
        <v>1098</v>
      </c>
      <c r="J104" s="140">
        <f t="shared" si="10"/>
        <v>83</v>
      </c>
      <c r="K104" s="140">
        <f t="shared" si="11"/>
        <v>0</v>
      </c>
      <c r="L104" s="140">
        <f t="shared" si="12"/>
        <v>0</v>
      </c>
      <c r="M104" s="140">
        <f t="shared" si="13"/>
        <v>83</v>
      </c>
    </row>
    <row r="105" spans="1:13">
      <c r="A105" s="315" t="s">
        <v>252</v>
      </c>
      <c r="B105" s="290" t="s">
        <v>620</v>
      </c>
      <c r="C105" s="167" t="str">
        <f>HYPERLINK("[牧场甜心.xlsx]产品!B104",产品!$C$104)</f>
        <v>小青苹果</v>
      </c>
      <c r="D105" s="332">
        <v>4</v>
      </c>
      <c r="E105" s="332">
        <f t="shared" si="9"/>
        <v>24</v>
      </c>
      <c r="F105" s="145" t="s">
        <v>773</v>
      </c>
      <c r="G105" s="146" t="s">
        <v>1098</v>
      </c>
      <c r="H105" s="146" t="s">
        <v>1098</v>
      </c>
      <c r="J105" s="140">
        <f t="shared" si="10"/>
        <v>24</v>
      </c>
      <c r="K105" s="140">
        <f t="shared" si="11"/>
        <v>0</v>
      </c>
      <c r="L105" s="140">
        <f t="shared" si="12"/>
        <v>0</v>
      </c>
      <c r="M105" s="140">
        <f t="shared" si="13"/>
        <v>24</v>
      </c>
    </row>
    <row r="106" spans="1:13">
      <c r="A106" s="315" t="s">
        <v>252</v>
      </c>
      <c r="B106" s="290" t="s">
        <v>658</v>
      </c>
      <c r="C106" s="167" t="str">
        <f>HYPERLINK("[牧场甜心.xlsx]产品!B105",产品!$C$105)</f>
        <v>梅洛的野莓</v>
      </c>
      <c r="D106" s="332">
        <v>4</v>
      </c>
      <c r="E106" s="332">
        <f t="shared" si="9"/>
        <v>10</v>
      </c>
      <c r="F106" s="145" t="s">
        <v>774</v>
      </c>
      <c r="G106" s="145" t="s">
        <v>1098</v>
      </c>
      <c r="H106" s="146" t="s">
        <v>1098</v>
      </c>
      <c r="J106" s="140">
        <f t="shared" si="10"/>
        <v>10</v>
      </c>
      <c r="K106" s="140">
        <f t="shared" si="11"/>
        <v>0</v>
      </c>
      <c r="L106" s="140">
        <f t="shared" si="12"/>
        <v>0</v>
      </c>
      <c r="M106" s="140">
        <f t="shared" si="13"/>
        <v>10</v>
      </c>
    </row>
    <row r="107" spans="1:13">
      <c r="A107" s="315" t="s">
        <v>252</v>
      </c>
      <c r="B107" s="290" t="s">
        <v>645</v>
      </c>
      <c r="C107" s="167" t="str">
        <f>HYPERLINK("[牧场甜心.xlsx]产品!B106",产品!$C$106)</f>
        <v>梅洛的夜葡萄</v>
      </c>
      <c r="D107" s="332">
        <v>4</v>
      </c>
      <c r="E107" s="332">
        <f t="shared" si="9"/>
        <v>8</v>
      </c>
      <c r="F107" s="145" t="s">
        <v>701</v>
      </c>
      <c r="G107" s="145" t="s">
        <v>1098</v>
      </c>
      <c r="H107" s="146" t="s">
        <v>1098</v>
      </c>
      <c r="J107" s="140">
        <f t="shared" si="10"/>
        <v>8</v>
      </c>
      <c r="K107" s="140">
        <f t="shared" si="11"/>
        <v>0</v>
      </c>
      <c r="L107" s="140">
        <f t="shared" si="12"/>
        <v>0</v>
      </c>
      <c r="M107" s="140">
        <f t="shared" si="13"/>
        <v>8</v>
      </c>
    </row>
    <row r="108" spans="1:13">
      <c r="A108" s="315" t="s">
        <v>252</v>
      </c>
      <c r="B108" s="290" t="s">
        <v>630</v>
      </c>
      <c r="C108" s="167" t="str">
        <f>HYPERLINK("[牧场甜心.xlsx]产品!B107",产品!$C$107)</f>
        <v>晨摘的粗茶</v>
      </c>
      <c r="D108" s="332">
        <v>8</v>
      </c>
      <c r="E108" s="332">
        <f t="shared" si="9"/>
        <v>2</v>
      </c>
      <c r="F108" s="145" t="s">
        <v>646</v>
      </c>
      <c r="G108" s="146" t="s">
        <v>1098</v>
      </c>
      <c r="H108" s="146" t="s">
        <v>1098</v>
      </c>
      <c r="J108" s="140">
        <f t="shared" si="10"/>
        <v>2</v>
      </c>
      <c r="K108" s="140">
        <f t="shared" si="11"/>
        <v>0</v>
      </c>
      <c r="L108" s="140">
        <f t="shared" si="12"/>
        <v>0</v>
      </c>
      <c r="M108" s="140">
        <f t="shared" si="13"/>
        <v>2</v>
      </c>
    </row>
    <row r="109" spans="1:13">
      <c r="A109" s="315" t="s">
        <v>252</v>
      </c>
      <c r="B109" s="290" t="s">
        <v>674</v>
      </c>
      <c r="C109" s="167" t="str">
        <f>HYPERLINK("[牧场甜心.xlsx]产品!B108",产品!$C$108)</f>
        <v>王国冒险者的酒</v>
      </c>
      <c r="D109" s="332">
        <v>7</v>
      </c>
      <c r="E109" s="332">
        <f t="shared" si="9"/>
        <v>11</v>
      </c>
      <c r="F109" s="145" t="s">
        <v>744</v>
      </c>
      <c r="G109" s="145" t="s">
        <v>702</v>
      </c>
      <c r="H109" s="146" t="s">
        <v>702</v>
      </c>
      <c r="J109" s="140">
        <f t="shared" si="10"/>
        <v>3</v>
      </c>
      <c r="K109" s="140">
        <f t="shared" si="11"/>
        <v>4</v>
      </c>
      <c r="L109" s="140">
        <f t="shared" si="12"/>
        <v>4</v>
      </c>
      <c r="M109" s="140">
        <f t="shared" si="13"/>
        <v>11</v>
      </c>
    </row>
    <row r="110" spans="1:13">
      <c r="A110" s="315" t="s">
        <v>252</v>
      </c>
      <c r="B110" s="290" t="s">
        <v>661</v>
      </c>
      <c r="C110" s="167" t="str">
        <f>HYPERLINK("[牧场甜心.xlsx]产品!B109",产品!$C$109)</f>
        <v>海洋王国的蜂蜜</v>
      </c>
      <c r="D110" s="332">
        <v>5</v>
      </c>
      <c r="E110" s="332">
        <f t="shared" si="9"/>
        <v>6</v>
      </c>
      <c r="F110" s="145" t="s">
        <v>771</v>
      </c>
      <c r="G110" s="145" t="s">
        <v>1098</v>
      </c>
      <c r="H110" s="146" t="s">
        <v>1098</v>
      </c>
      <c r="J110" s="140">
        <f t="shared" si="10"/>
        <v>6</v>
      </c>
      <c r="K110" s="140">
        <f t="shared" si="11"/>
        <v>0</v>
      </c>
      <c r="L110" s="140">
        <f t="shared" si="12"/>
        <v>0</v>
      </c>
      <c r="M110" s="140">
        <f t="shared" si="13"/>
        <v>6</v>
      </c>
    </row>
    <row r="111" spans="1:13">
      <c r="A111" s="315" t="s">
        <v>252</v>
      </c>
      <c r="B111" s="290" t="s">
        <v>679</v>
      </c>
      <c r="C111" s="167" t="str">
        <f>HYPERLINK("[牧场甜心.xlsx]产品!B110",产品!$C$110)</f>
        <v>青苹果果汁</v>
      </c>
      <c r="D111" s="332">
        <v>5</v>
      </c>
      <c r="E111" s="332">
        <f t="shared" si="9"/>
        <v>8</v>
      </c>
      <c r="F111" s="145" t="s">
        <v>615</v>
      </c>
      <c r="G111" s="145" t="s">
        <v>615</v>
      </c>
      <c r="H111" s="145" t="s">
        <v>1098</v>
      </c>
      <c r="J111" s="140">
        <f t="shared" si="10"/>
        <v>4</v>
      </c>
      <c r="K111" s="140">
        <f t="shared" si="11"/>
        <v>4</v>
      </c>
      <c r="L111" s="140">
        <f t="shared" si="12"/>
        <v>0</v>
      </c>
      <c r="M111" s="140">
        <f t="shared" si="13"/>
        <v>8</v>
      </c>
    </row>
    <row r="112" spans="1:13">
      <c r="A112" s="315" t="s">
        <v>252</v>
      </c>
      <c r="B112" s="290" t="s">
        <v>759</v>
      </c>
      <c r="C112" s="167" t="str">
        <f>HYPERLINK("[牧场甜心.xlsx]产品!B111",产品!$C$111)</f>
        <v>葡萄汁</v>
      </c>
      <c r="D112" s="332">
        <v>6</v>
      </c>
      <c r="E112" s="332">
        <f t="shared" si="9"/>
        <v>8</v>
      </c>
      <c r="F112" s="145" t="s">
        <v>702</v>
      </c>
      <c r="G112" s="145" t="s">
        <v>702</v>
      </c>
      <c r="H112" s="146" t="s">
        <v>1098</v>
      </c>
      <c r="J112" s="140">
        <f t="shared" si="10"/>
        <v>4</v>
      </c>
      <c r="K112" s="140">
        <f t="shared" si="11"/>
        <v>4</v>
      </c>
      <c r="L112" s="140">
        <f t="shared" si="12"/>
        <v>0</v>
      </c>
      <c r="M112" s="140">
        <f t="shared" si="13"/>
        <v>8</v>
      </c>
    </row>
    <row r="113" ht="22.5" spans="1:13">
      <c r="A113" s="553" t="s">
        <v>252</v>
      </c>
      <c r="B113" s="558" t="s">
        <v>612</v>
      </c>
      <c r="C113" s="168" t="str">
        <f>HYPERLINK("[牧场甜心.xlsx]产品!B112",产品!$C$112)</f>
        <v>巧克力</v>
      </c>
      <c r="D113" s="368">
        <v>4</v>
      </c>
      <c r="E113" s="368">
        <f t="shared" si="9"/>
        <v>6</v>
      </c>
      <c r="F113" s="148" t="s">
        <v>771</v>
      </c>
      <c r="G113" s="149" t="s">
        <v>1098</v>
      </c>
      <c r="H113" s="149" t="s">
        <v>1098</v>
      </c>
      <c r="J113" s="140">
        <f t="shared" si="10"/>
        <v>6</v>
      </c>
      <c r="K113" s="140">
        <f t="shared" si="11"/>
        <v>0</v>
      </c>
      <c r="L113" s="140">
        <f t="shared" si="12"/>
        <v>0</v>
      </c>
      <c r="M113" s="140">
        <f t="shared" si="13"/>
        <v>6</v>
      </c>
    </row>
    <row r="114" ht="22.5" spans="1:13">
      <c r="A114" s="326" t="s">
        <v>255</v>
      </c>
      <c r="B114" s="291" t="s">
        <v>634</v>
      </c>
      <c r="C114" s="167" t="str">
        <f>HYPERLINK("[牧场甜心.xlsx]产品!B113",产品!$C$113)</f>
        <v>烤蛋糕</v>
      </c>
      <c r="D114" s="334">
        <v>13</v>
      </c>
      <c r="E114" s="334">
        <f t="shared" si="9"/>
        <v>5</v>
      </c>
      <c r="F114" s="141" t="s">
        <v>682</v>
      </c>
      <c r="G114" s="141" t="s">
        <v>395</v>
      </c>
      <c r="H114" s="141" t="s">
        <v>588</v>
      </c>
      <c r="J114" s="140">
        <f t="shared" si="10"/>
        <v>2</v>
      </c>
      <c r="K114" s="140">
        <f t="shared" si="11"/>
        <v>2</v>
      </c>
      <c r="L114" s="140">
        <f t="shared" si="12"/>
        <v>1</v>
      </c>
      <c r="M114" s="140">
        <f t="shared" si="13"/>
        <v>5</v>
      </c>
    </row>
    <row r="115" spans="1:13">
      <c r="A115" s="315" t="s">
        <v>255</v>
      </c>
      <c r="B115" s="290" t="s">
        <v>641</v>
      </c>
      <c r="C115" s="167" t="str">
        <f>HYPERLINK("[牧场甜心.xlsx]产品!B114",产品!$C$114)</f>
        <v>法希米亚樱桃</v>
      </c>
      <c r="D115" s="332">
        <v>6</v>
      </c>
      <c r="E115" s="332">
        <f t="shared" si="9"/>
        <v>24</v>
      </c>
      <c r="F115" s="145" t="s">
        <v>910</v>
      </c>
      <c r="G115" s="145" t="s">
        <v>1098</v>
      </c>
      <c r="H115" s="145" t="s">
        <v>1098</v>
      </c>
      <c r="J115" s="140">
        <f t="shared" si="10"/>
        <v>24</v>
      </c>
      <c r="K115" s="140">
        <f t="shared" si="11"/>
        <v>0</v>
      </c>
      <c r="L115" s="140">
        <f t="shared" si="12"/>
        <v>0</v>
      </c>
      <c r="M115" s="140">
        <f t="shared" si="13"/>
        <v>24</v>
      </c>
    </row>
    <row r="116" spans="1:13">
      <c r="A116" s="315" t="s">
        <v>255</v>
      </c>
      <c r="B116" s="290" t="s">
        <v>718</v>
      </c>
      <c r="C116" s="167" t="str">
        <f>HYPERLINK("[牧场甜心.xlsx]产品!B115",产品!$C$115)</f>
        <v>榕果</v>
      </c>
      <c r="D116" s="332">
        <v>8</v>
      </c>
      <c r="E116" s="332">
        <f t="shared" si="9"/>
        <v>86</v>
      </c>
      <c r="F116" s="145" t="s">
        <v>738</v>
      </c>
      <c r="G116" s="145" t="s">
        <v>1098</v>
      </c>
      <c r="H116" s="145" t="s">
        <v>1098</v>
      </c>
      <c r="J116" s="140">
        <f t="shared" si="10"/>
        <v>86</v>
      </c>
      <c r="K116" s="140">
        <f t="shared" si="11"/>
        <v>0</v>
      </c>
      <c r="L116" s="140">
        <f t="shared" si="12"/>
        <v>0</v>
      </c>
      <c r="M116" s="140">
        <f t="shared" si="13"/>
        <v>86</v>
      </c>
    </row>
    <row r="117" spans="1:13">
      <c r="A117" s="315" t="s">
        <v>255</v>
      </c>
      <c r="B117" s="290" t="s">
        <v>731</v>
      </c>
      <c r="C117" s="167" t="str">
        <f>HYPERLINK("[牧场甜心.xlsx]产品!B116",产品!$C$116)</f>
        <v>伊什浆果</v>
      </c>
      <c r="D117" s="332">
        <v>7</v>
      </c>
      <c r="E117" s="332">
        <f t="shared" si="9"/>
        <v>23</v>
      </c>
      <c r="F117" s="145" t="s">
        <v>770</v>
      </c>
      <c r="G117" s="145" t="s">
        <v>1098</v>
      </c>
      <c r="H117" s="145" t="s">
        <v>1098</v>
      </c>
      <c r="J117" s="140">
        <f t="shared" si="10"/>
        <v>23</v>
      </c>
      <c r="K117" s="140">
        <f t="shared" si="11"/>
        <v>0</v>
      </c>
      <c r="L117" s="140">
        <f t="shared" si="12"/>
        <v>0</v>
      </c>
      <c r="M117" s="140">
        <f t="shared" si="13"/>
        <v>23</v>
      </c>
    </row>
    <row r="118" spans="1:13">
      <c r="A118" s="315" t="s">
        <v>255</v>
      </c>
      <c r="B118" s="290" t="s">
        <v>736</v>
      </c>
      <c r="C118" s="167" t="str">
        <f>HYPERLINK("[牧场甜心.xlsx]产品!B117",产品!$C$117)</f>
        <v>美味草莓牛奶</v>
      </c>
      <c r="D118" s="332">
        <v>16</v>
      </c>
      <c r="E118" s="332">
        <f t="shared" si="9"/>
        <v>8</v>
      </c>
      <c r="F118" s="145" t="s">
        <v>394</v>
      </c>
      <c r="G118" s="145" t="s">
        <v>394</v>
      </c>
      <c r="H118" s="145" t="s">
        <v>616</v>
      </c>
      <c r="J118" s="140">
        <f t="shared" si="10"/>
        <v>2</v>
      </c>
      <c r="K118" s="140">
        <f t="shared" si="11"/>
        <v>2</v>
      </c>
      <c r="L118" s="140">
        <f t="shared" si="12"/>
        <v>4</v>
      </c>
      <c r="M118" s="140">
        <f t="shared" si="13"/>
        <v>8</v>
      </c>
    </row>
    <row r="119" spans="1:13">
      <c r="A119" s="315" t="s">
        <v>255</v>
      </c>
      <c r="B119" s="290" t="s">
        <v>768</v>
      </c>
      <c r="C119" s="167" t="str">
        <f>HYPERLINK("[牧场甜心.xlsx]产品!B118",产品!$C$118)</f>
        <v>冬酒场的果实蜂蜜汤</v>
      </c>
      <c r="D119" s="332">
        <v>13</v>
      </c>
      <c r="E119" s="332">
        <f t="shared" si="9"/>
        <v>16</v>
      </c>
      <c r="F119" s="145" t="s">
        <v>870</v>
      </c>
      <c r="G119" s="145" t="s">
        <v>702</v>
      </c>
      <c r="H119" s="145" t="s">
        <v>703</v>
      </c>
      <c r="J119" s="140">
        <f t="shared" si="10"/>
        <v>7</v>
      </c>
      <c r="K119" s="140">
        <f t="shared" si="11"/>
        <v>4</v>
      </c>
      <c r="L119" s="140">
        <f t="shared" si="12"/>
        <v>5</v>
      </c>
      <c r="M119" s="140">
        <f t="shared" si="13"/>
        <v>16</v>
      </c>
    </row>
    <row r="120" spans="1:13">
      <c r="A120" s="315" t="s">
        <v>255</v>
      </c>
      <c r="B120" s="290" t="s">
        <v>697</v>
      </c>
      <c r="C120" s="167" t="str">
        <f>HYPERLINK("[牧场甜心.xlsx]产品!B119",产品!$C$119)</f>
        <v>妖精之蜜</v>
      </c>
      <c r="D120" s="332">
        <v>6</v>
      </c>
      <c r="E120" s="332">
        <f t="shared" si="9"/>
        <v>15</v>
      </c>
      <c r="F120" s="145" t="s">
        <v>703</v>
      </c>
      <c r="G120" s="145" t="s">
        <v>703</v>
      </c>
      <c r="H120" s="145" t="s">
        <v>703</v>
      </c>
      <c r="J120" s="140">
        <f t="shared" si="10"/>
        <v>5</v>
      </c>
      <c r="K120" s="140">
        <f t="shared" si="11"/>
        <v>5</v>
      </c>
      <c r="L120" s="140">
        <f t="shared" si="12"/>
        <v>5</v>
      </c>
      <c r="M120" s="140">
        <f t="shared" si="13"/>
        <v>15</v>
      </c>
    </row>
    <row r="121" spans="1:13">
      <c r="A121" s="315" t="s">
        <v>255</v>
      </c>
      <c r="B121" s="290" t="s">
        <v>802</v>
      </c>
      <c r="C121" s="167" t="str">
        <f>HYPERLINK("[牧场甜心.xlsx]产品!B120",产品!$C$120)</f>
        <v>海城的酸奶</v>
      </c>
      <c r="D121" s="332">
        <v>12</v>
      </c>
      <c r="E121" s="332">
        <f t="shared" si="9"/>
        <v>15</v>
      </c>
      <c r="F121" s="145" t="s">
        <v>396</v>
      </c>
      <c r="G121" s="145" t="s">
        <v>396</v>
      </c>
      <c r="H121" s="145" t="s">
        <v>396</v>
      </c>
      <c r="J121" s="140">
        <f t="shared" si="10"/>
        <v>5</v>
      </c>
      <c r="K121" s="140">
        <f t="shared" si="11"/>
        <v>5</v>
      </c>
      <c r="L121" s="140">
        <f t="shared" si="12"/>
        <v>5</v>
      </c>
      <c r="M121" s="140">
        <f t="shared" si="13"/>
        <v>15</v>
      </c>
    </row>
    <row r="122" spans="1:13">
      <c r="A122" s="315" t="s">
        <v>255</v>
      </c>
      <c r="B122" s="290" t="s">
        <v>786</v>
      </c>
      <c r="C122" s="167" t="str">
        <f>HYPERLINK("[牧场甜心.xlsx]产品!B121",产品!$C$121)</f>
        <v>伊什沃尔德布丁</v>
      </c>
      <c r="D122" s="332">
        <v>11</v>
      </c>
      <c r="E122" s="332">
        <f t="shared" si="9"/>
        <v>13</v>
      </c>
      <c r="F122" s="145" t="s">
        <v>396</v>
      </c>
      <c r="G122" s="145" t="s">
        <v>589</v>
      </c>
      <c r="H122" s="146" t="s">
        <v>589</v>
      </c>
      <c r="J122" s="140">
        <f t="shared" si="10"/>
        <v>5</v>
      </c>
      <c r="K122" s="140">
        <f t="shared" si="11"/>
        <v>4</v>
      </c>
      <c r="L122" s="140">
        <f t="shared" si="12"/>
        <v>4</v>
      </c>
      <c r="M122" s="140">
        <f t="shared" si="13"/>
        <v>13</v>
      </c>
    </row>
    <row r="123" ht="22.5" spans="1:13">
      <c r="A123" s="553" t="s">
        <v>255</v>
      </c>
      <c r="B123" s="558" t="s">
        <v>787</v>
      </c>
      <c r="C123" s="168" t="str">
        <f>HYPERLINK("[牧场甜心.xlsx]产品!B122",产品!$C$122)</f>
        <v>巧克力牛奶</v>
      </c>
      <c r="D123" s="368">
        <v>14</v>
      </c>
      <c r="E123" s="368">
        <f t="shared" si="9"/>
        <v>8</v>
      </c>
      <c r="F123" s="148" t="s">
        <v>819</v>
      </c>
      <c r="G123" s="148" t="s">
        <v>819</v>
      </c>
      <c r="H123" s="148" t="s">
        <v>1098</v>
      </c>
      <c r="J123" s="140">
        <f t="shared" si="10"/>
        <v>4</v>
      </c>
      <c r="K123" s="140">
        <f t="shared" si="11"/>
        <v>4</v>
      </c>
      <c r="L123" s="140">
        <f t="shared" si="12"/>
        <v>0</v>
      </c>
      <c r="M123" s="140">
        <f t="shared" si="13"/>
        <v>8</v>
      </c>
    </row>
    <row r="124" ht="22.5" spans="1:13">
      <c r="A124" s="326" t="s">
        <v>254</v>
      </c>
      <c r="B124" s="298" t="s">
        <v>665</v>
      </c>
      <c r="C124" s="156" t="str">
        <f>HYPERLINK("[牧场甜心.xlsx]产品!B123",产品!$C$123)</f>
        <v>巧克力蛋糕</v>
      </c>
      <c r="D124" s="334">
        <v>29</v>
      </c>
      <c r="E124" s="334">
        <f t="shared" si="9"/>
        <v>21</v>
      </c>
      <c r="F124" s="141" t="s">
        <v>819</v>
      </c>
      <c r="G124" s="141" t="s">
        <v>819</v>
      </c>
      <c r="H124" s="141" t="s">
        <v>677</v>
      </c>
      <c r="J124" s="140">
        <f t="shared" si="10"/>
        <v>4</v>
      </c>
      <c r="K124" s="140">
        <f t="shared" si="11"/>
        <v>4</v>
      </c>
      <c r="L124" s="140">
        <f t="shared" si="12"/>
        <v>13</v>
      </c>
      <c r="M124" s="140">
        <f t="shared" si="13"/>
        <v>21</v>
      </c>
    </row>
    <row r="125" spans="1:13">
      <c r="A125" s="315" t="s">
        <v>254</v>
      </c>
      <c r="B125" s="295" t="s">
        <v>620</v>
      </c>
      <c r="C125" s="156" t="str">
        <f>HYPERLINK("[牧场甜心.xlsx]产品!B124",产品!$C$124)</f>
        <v>冰冻樱桃</v>
      </c>
      <c r="D125" s="332">
        <v>24</v>
      </c>
      <c r="E125" s="332">
        <f t="shared" si="9"/>
        <v>15</v>
      </c>
      <c r="F125" s="145" t="s">
        <v>744</v>
      </c>
      <c r="G125" s="145" t="s">
        <v>756</v>
      </c>
      <c r="H125" s="146" t="s">
        <v>756</v>
      </c>
      <c r="J125" s="140">
        <f t="shared" si="10"/>
        <v>3</v>
      </c>
      <c r="K125" s="140">
        <f t="shared" si="11"/>
        <v>6</v>
      </c>
      <c r="L125" s="140">
        <f t="shared" si="12"/>
        <v>6</v>
      </c>
      <c r="M125" s="140">
        <f t="shared" si="13"/>
        <v>15</v>
      </c>
    </row>
    <row r="126" spans="1:13">
      <c r="A126" s="315" t="s">
        <v>254</v>
      </c>
      <c r="B126" s="295" t="s">
        <v>658</v>
      </c>
      <c r="C126" s="156" t="str">
        <f>HYPERLINK("[牧场甜心.xlsx]产品!B125",产品!$C$125)</f>
        <v>榕果果茶</v>
      </c>
      <c r="D126" s="332">
        <v>33</v>
      </c>
      <c r="E126" s="332">
        <f t="shared" si="9"/>
        <v>29</v>
      </c>
      <c r="F126" s="145" t="s">
        <v>1085</v>
      </c>
      <c r="G126" s="145" t="s">
        <v>632</v>
      </c>
      <c r="H126" s="146" t="s">
        <v>749</v>
      </c>
      <c r="J126" s="140">
        <f t="shared" si="10"/>
        <v>13</v>
      </c>
      <c r="K126" s="140">
        <f t="shared" si="11"/>
        <v>8</v>
      </c>
      <c r="L126" s="140">
        <f t="shared" si="12"/>
        <v>8</v>
      </c>
      <c r="M126" s="140">
        <f t="shared" si="13"/>
        <v>29</v>
      </c>
    </row>
    <row r="127" spans="1:13">
      <c r="A127" s="315" t="s">
        <v>254</v>
      </c>
      <c r="B127" s="295" t="s">
        <v>645</v>
      </c>
      <c r="C127" s="156" t="str">
        <f>HYPERLINK("[牧场甜心.xlsx]产品!B126",产品!$C$126)</f>
        <v>蓝莓饼干</v>
      </c>
      <c r="D127" s="332">
        <v>31</v>
      </c>
      <c r="E127" s="332">
        <f t="shared" si="9"/>
        <v>13</v>
      </c>
      <c r="F127" s="145" t="s">
        <v>682</v>
      </c>
      <c r="G127" s="145" t="s">
        <v>589</v>
      </c>
      <c r="H127" s="146" t="s">
        <v>757</v>
      </c>
      <c r="J127" s="140">
        <f t="shared" si="10"/>
        <v>2</v>
      </c>
      <c r="K127" s="140">
        <f t="shared" si="11"/>
        <v>4</v>
      </c>
      <c r="L127" s="140">
        <f t="shared" si="12"/>
        <v>7</v>
      </c>
      <c r="M127" s="140">
        <f t="shared" si="13"/>
        <v>13</v>
      </c>
    </row>
    <row r="128" spans="1:13">
      <c r="A128" s="315" t="s">
        <v>254</v>
      </c>
      <c r="B128" s="295" t="s">
        <v>630</v>
      </c>
      <c r="C128" s="156" t="str">
        <f>HYPERLINK("[牧场甜心.xlsx]产品!B127",产品!$C$127)</f>
        <v>混合牛奶</v>
      </c>
      <c r="D128" s="332">
        <v>25</v>
      </c>
      <c r="E128" s="332">
        <f t="shared" si="9"/>
        <v>18</v>
      </c>
      <c r="F128" s="145" t="s">
        <v>396</v>
      </c>
      <c r="G128" s="145" t="s">
        <v>756</v>
      </c>
      <c r="H128" s="146" t="s">
        <v>757</v>
      </c>
      <c r="J128" s="140">
        <f t="shared" si="10"/>
        <v>5</v>
      </c>
      <c r="K128" s="140">
        <f t="shared" si="11"/>
        <v>6</v>
      </c>
      <c r="L128" s="140">
        <f t="shared" si="12"/>
        <v>7</v>
      </c>
      <c r="M128" s="140">
        <f t="shared" si="13"/>
        <v>18</v>
      </c>
    </row>
    <row r="129" spans="1:13">
      <c r="A129" s="315" t="s">
        <v>254</v>
      </c>
      <c r="B129" s="295" t="s">
        <v>674</v>
      </c>
      <c r="C129" s="156" t="str">
        <f>HYPERLINK("[牧场甜心.xlsx]产品!B128",产品!$C$128)</f>
        <v>伊什沃尔德果冻</v>
      </c>
      <c r="D129" s="332">
        <v>28</v>
      </c>
      <c r="E129" s="332">
        <f t="shared" si="9"/>
        <v>26</v>
      </c>
      <c r="F129" s="145" t="s">
        <v>647</v>
      </c>
      <c r="G129" s="145" t="s">
        <v>681</v>
      </c>
      <c r="H129" s="145" t="s">
        <v>681</v>
      </c>
      <c r="J129" s="140">
        <f t="shared" si="10"/>
        <v>2</v>
      </c>
      <c r="K129" s="140">
        <f t="shared" si="11"/>
        <v>12</v>
      </c>
      <c r="L129" s="140">
        <f t="shared" si="12"/>
        <v>12</v>
      </c>
      <c r="M129" s="140">
        <f t="shared" si="13"/>
        <v>26</v>
      </c>
    </row>
    <row r="130" spans="1:13">
      <c r="A130" s="315" t="s">
        <v>254</v>
      </c>
      <c r="B130" s="295" t="s">
        <v>661</v>
      </c>
      <c r="C130" s="156" t="str">
        <f>HYPERLINK("[牧场甜心.xlsx]产品!B129",产品!$C$129)</f>
        <v>调和奶昔</v>
      </c>
      <c r="D130" s="332">
        <v>30</v>
      </c>
      <c r="E130" s="332">
        <f t="shared" si="9"/>
        <v>15</v>
      </c>
      <c r="F130" s="145" t="s">
        <v>396</v>
      </c>
      <c r="G130" s="145" t="s">
        <v>396</v>
      </c>
      <c r="H130" s="145" t="s">
        <v>396</v>
      </c>
      <c r="J130" s="140">
        <f t="shared" si="10"/>
        <v>5</v>
      </c>
      <c r="K130" s="140">
        <f t="shared" si="11"/>
        <v>5</v>
      </c>
      <c r="L130" s="140">
        <f t="shared" si="12"/>
        <v>5</v>
      </c>
      <c r="M130" s="140">
        <f t="shared" si="13"/>
        <v>15</v>
      </c>
    </row>
    <row r="131" spans="1:13">
      <c r="A131" s="315" t="s">
        <v>254</v>
      </c>
      <c r="B131" s="295" t="s">
        <v>679</v>
      </c>
      <c r="C131" s="156" t="str">
        <f>HYPERLINK("[牧场甜心.xlsx]产品!B130",产品!$C$130)</f>
        <v>酸奶片</v>
      </c>
      <c r="D131" s="332">
        <v>31</v>
      </c>
      <c r="E131" s="332">
        <f t="shared" si="9"/>
        <v>23</v>
      </c>
      <c r="F131" s="145" t="s">
        <v>396</v>
      </c>
      <c r="G131" s="145" t="s">
        <v>681</v>
      </c>
      <c r="H131" s="145" t="s">
        <v>771</v>
      </c>
      <c r="J131" s="140">
        <f t="shared" si="10"/>
        <v>5</v>
      </c>
      <c r="K131" s="140">
        <f t="shared" si="11"/>
        <v>12</v>
      </c>
      <c r="L131" s="140">
        <f t="shared" si="12"/>
        <v>6</v>
      </c>
      <c r="M131" s="140">
        <f t="shared" si="13"/>
        <v>23</v>
      </c>
    </row>
    <row r="132" spans="1:13">
      <c r="A132" s="315" t="s">
        <v>254</v>
      </c>
      <c r="B132" s="295" t="s">
        <v>759</v>
      </c>
      <c r="C132" s="156" t="str">
        <f>HYPERLINK("[牧场甜心.xlsx]产品!B131",产品!$C$131)</f>
        <v>樱桃布丁</v>
      </c>
      <c r="D132" s="332">
        <v>32</v>
      </c>
      <c r="E132" s="332">
        <f t="shared" ref="E132:E195" si="14">SUM(J132,K132,L132)</f>
        <v>23</v>
      </c>
      <c r="F132" s="145" t="s">
        <v>644</v>
      </c>
      <c r="G132" s="145" t="s">
        <v>756</v>
      </c>
      <c r="H132" s="145" t="s">
        <v>771</v>
      </c>
      <c r="J132" s="140">
        <f t="shared" si="10"/>
        <v>11</v>
      </c>
      <c r="K132" s="140">
        <f t="shared" si="11"/>
        <v>6</v>
      </c>
      <c r="L132" s="140">
        <f t="shared" si="12"/>
        <v>6</v>
      </c>
      <c r="M132" s="140">
        <f t="shared" si="13"/>
        <v>23</v>
      </c>
    </row>
    <row r="133" ht="22.5" spans="1:13">
      <c r="A133" s="553" t="s">
        <v>254</v>
      </c>
      <c r="B133" s="296" t="s">
        <v>612</v>
      </c>
      <c r="C133" s="156" t="str">
        <f>HYPERLINK("[牧场甜心.xlsx]产品!B132",产品!$C$132)</f>
        <v>法式吐司</v>
      </c>
      <c r="D133" s="368">
        <v>29</v>
      </c>
      <c r="E133" s="368">
        <f t="shared" si="14"/>
        <v>25</v>
      </c>
      <c r="F133" s="148" t="s">
        <v>826</v>
      </c>
      <c r="G133" s="148" t="s">
        <v>771</v>
      </c>
      <c r="H133" s="148" t="s">
        <v>771</v>
      </c>
      <c r="J133" s="140">
        <f t="shared" si="10"/>
        <v>13</v>
      </c>
      <c r="K133" s="140">
        <f t="shared" si="11"/>
        <v>6</v>
      </c>
      <c r="L133" s="140">
        <f t="shared" si="12"/>
        <v>6</v>
      </c>
      <c r="M133" s="140">
        <f t="shared" si="13"/>
        <v>25</v>
      </c>
    </row>
    <row r="134" ht="22.5" spans="1:13">
      <c r="A134" s="326" t="s">
        <v>263</v>
      </c>
      <c r="B134" s="298" t="s">
        <v>634</v>
      </c>
      <c r="C134" s="156" t="str">
        <f>HYPERLINK("[牧场甜心.xlsx]产品!B133",产品!$C$133)</f>
        <v>水果蛋糕</v>
      </c>
      <c r="D134" s="334">
        <v>56</v>
      </c>
      <c r="E134" s="334">
        <f t="shared" si="14"/>
        <v>26</v>
      </c>
      <c r="F134" s="141" t="s">
        <v>677</v>
      </c>
      <c r="G134" s="141" t="s">
        <v>757</v>
      </c>
      <c r="H134" s="141" t="s">
        <v>771</v>
      </c>
      <c r="J134" s="140">
        <f t="shared" si="10"/>
        <v>13</v>
      </c>
      <c r="K134" s="140">
        <f t="shared" si="11"/>
        <v>7</v>
      </c>
      <c r="L134" s="140">
        <f t="shared" si="12"/>
        <v>6</v>
      </c>
      <c r="M134" s="140">
        <f t="shared" si="13"/>
        <v>26</v>
      </c>
    </row>
    <row r="135" spans="1:13">
      <c r="A135" s="315" t="s">
        <v>263</v>
      </c>
      <c r="B135" s="295" t="s">
        <v>641</v>
      </c>
      <c r="C135" s="156" t="str">
        <f>HYPERLINK("[牧场甜心.xlsx]产品!B134",产品!$C$134)</f>
        <v>炼乳沙冰</v>
      </c>
      <c r="D135" s="332">
        <v>59</v>
      </c>
      <c r="E135" s="332">
        <f t="shared" si="14"/>
        <v>16</v>
      </c>
      <c r="F135" s="145" t="s">
        <v>744</v>
      </c>
      <c r="G135" s="145" t="s">
        <v>616</v>
      </c>
      <c r="H135" s="145" t="s">
        <v>410</v>
      </c>
      <c r="J135" s="140">
        <f t="shared" si="10"/>
        <v>3</v>
      </c>
      <c r="K135" s="140">
        <f t="shared" si="11"/>
        <v>4</v>
      </c>
      <c r="L135" s="140">
        <f t="shared" si="12"/>
        <v>9</v>
      </c>
      <c r="M135" s="140">
        <f t="shared" si="13"/>
        <v>16</v>
      </c>
    </row>
    <row r="136" spans="1:13">
      <c r="A136" s="315" t="s">
        <v>263</v>
      </c>
      <c r="B136" s="295" t="s">
        <v>718</v>
      </c>
      <c r="C136" s="156" t="str">
        <f>HYPERLINK("[牧场甜心.xlsx]产品!B135",产品!$C$135)</f>
        <v>王国奶茶</v>
      </c>
      <c r="D136" s="332">
        <v>66</v>
      </c>
      <c r="E136" s="332">
        <f t="shared" si="14"/>
        <v>39</v>
      </c>
      <c r="F136" s="145" t="s">
        <v>425</v>
      </c>
      <c r="G136" s="145" t="s">
        <v>632</v>
      </c>
      <c r="H136" s="145" t="s">
        <v>771</v>
      </c>
      <c r="J136" s="140">
        <f t="shared" si="10"/>
        <v>25</v>
      </c>
      <c r="K136" s="140">
        <f t="shared" si="11"/>
        <v>8</v>
      </c>
      <c r="L136" s="140">
        <f t="shared" si="12"/>
        <v>6</v>
      </c>
      <c r="M136" s="140">
        <f t="shared" si="13"/>
        <v>39</v>
      </c>
    </row>
    <row r="137" spans="1:13">
      <c r="A137" s="315" t="s">
        <v>263</v>
      </c>
      <c r="B137" s="295" t="s">
        <v>731</v>
      </c>
      <c r="C137" s="156" t="str">
        <f>HYPERLINK("[牧场甜心.xlsx]产品!B136",产品!$C$136)</f>
        <v>王国牛奶曲奇</v>
      </c>
      <c r="D137" s="332">
        <v>44</v>
      </c>
      <c r="E137" s="332">
        <f t="shared" si="14"/>
        <v>47</v>
      </c>
      <c r="F137" s="145" t="s">
        <v>682</v>
      </c>
      <c r="G137" s="145" t="s">
        <v>429</v>
      </c>
      <c r="H137" s="146" t="s">
        <v>425</v>
      </c>
      <c r="J137" s="140">
        <f t="shared" si="10"/>
        <v>2</v>
      </c>
      <c r="K137" s="140">
        <f t="shared" si="11"/>
        <v>20</v>
      </c>
      <c r="L137" s="140">
        <f t="shared" si="12"/>
        <v>25</v>
      </c>
      <c r="M137" s="140">
        <f t="shared" si="13"/>
        <v>47</v>
      </c>
    </row>
    <row r="138" spans="1:13">
      <c r="A138" s="315" t="s">
        <v>263</v>
      </c>
      <c r="B138" s="295" t="s">
        <v>736</v>
      </c>
      <c r="C138" s="156" t="str">
        <f>HYPERLINK("[牧场甜心.xlsx]产品!B137",产品!$C$137)</f>
        <v>天使的奶昔</v>
      </c>
      <c r="D138" s="332">
        <v>61</v>
      </c>
      <c r="E138" s="332">
        <f t="shared" si="14"/>
        <v>70</v>
      </c>
      <c r="F138" s="145" t="s">
        <v>425</v>
      </c>
      <c r="G138" s="145" t="s">
        <v>425</v>
      </c>
      <c r="H138" s="146" t="s">
        <v>429</v>
      </c>
      <c r="J138" s="140">
        <f t="shared" si="10"/>
        <v>25</v>
      </c>
      <c r="K138" s="140">
        <f t="shared" si="11"/>
        <v>25</v>
      </c>
      <c r="L138" s="140">
        <f t="shared" si="12"/>
        <v>20</v>
      </c>
      <c r="M138" s="140">
        <f t="shared" si="13"/>
        <v>70</v>
      </c>
    </row>
    <row r="139" spans="1:13">
      <c r="A139" s="315" t="s">
        <v>263</v>
      </c>
      <c r="B139" s="295" t="s">
        <v>768</v>
      </c>
      <c r="C139" s="156" t="str">
        <f>HYPERLINK("[牧场甜心.xlsx]产品!B138",产品!$C$138)</f>
        <v>水果IN果冻</v>
      </c>
      <c r="D139" s="332">
        <v>87</v>
      </c>
      <c r="E139" s="332">
        <f t="shared" si="14"/>
        <v>38</v>
      </c>
      <c r="F139" s="145" t="s">
        <v>803</v>
      </c>
      <c r="G139" s="145" t="s">
        <v>648</v>
      </c>
      <c r="H139" s="145" t="s">
        <v>615</v>
      </c>
      <c r="J139" s="140">
        <f t="shared" si="10"/>
        <v>28</v>
      </c>
      <c r="K139" s="140">
        <f t="shared" si="11"/>
        <v>6</v>
      </c>
      <c r="L139" s="140">
        <f t="shared" si="12"/>
        <v>4</v>
      </c>
      <c r="M139" s="140">
        <f t="shared" si="13"/>
        <v>38</v>
      </c>
    </row>
    <row r="140" spans="1:13">
      <c r="A140" s="315" t="s">
        <v>263</v>
      </c>
      <c r="B140" s="295" t="s">
        <v>697</v>
      </c>
      <c r="C140" s="156" t="str">
        <f>HYPERLINK("[牧场甜心.xlsx]产品!B139",产品!$C$139)</f>
        <v>牧场冰激凌</v>
      </c>
      <c r="D140" s="332">
        <v>81</v>
      </c>
      <c r="E140" s="332">
        <f t="shared" si="14"/>
        <v>47</v>
      </c>
      <c r="F140" s="145" t="s">
        <v>425</v>
      </c>
      <c r="G140" s="145" t="s">
        <v>429</v>
      </c>
      <c r="H140" s="145" t="s">
        <v>395</v>
      </c>
      <c r="J140" s="140">
        <f t="shared" si="10"/>
        <v>25</v>
      </c>
      <c r="K140" s="140">
        <f t="shared" si="11"/>
        <v>20</v>
      </c>
      <c r="L140" s="140">
        <f t="shared" si="12"/>
        <v>2</v>
      </c>
      <c r="M140" s="140">
        <f t="shared" si="13"/>
        <v>47</v>
      </c>
    </row>
    <row r="141" spans="1:13">
      <c r="A141" s="315" t="s">
        <v>263</v>
      </c>
      <c r="B141" s="295" t="s">
        <v>802</v>
      </c>
      <c r="C141" s="156" t="str">
        <f>HYPERLINK("[牧场甜心.xlsx]产品!B140",产品!$C$140)</f>
        <v>王国水果酸奶</v>
      </c>
      <c r="D141" s="332">
        <v>52</v>
      </c>
      <c r="E141" s="332">
        <f t="shared" si="14"/>
        <v>44</v>
      </c>
      <c r="F141" s="145" t="s">
        <v>654</v>
      </c>
      <c r="G141" s="145" t="s">
        <v>757</v>
      </c>
      <c r="H141" s="145" t="s">
        <v>425</v>
      </c>
      <c r="J141" s="140">
        <f t="shared" si="10"/>
        <v>12</v>
      </c>
      <c r="K141" s="140">
        <f t="shared" si="11"/>
        <v>7</v>
      </c>
      <c r="L141" s="140">
        <f t="shared" si="12"/>
        <v>25</v>
      </c>
      <c r="M141" s="140">
        <f t="shared" si="13"/>
        <v>44</v>
      </c>
    </row>
    <row r="142" spans="1:13">
      <c r="A142" s="315" t="s">
        <v>263</v>
      </c>
      <c r="B142" s="295" t="s">
        <v>786</v>
      </c>
      <c r="C142" s="156" t="str">
        <f>HYPERLINK("[牧场甜心.xlsx]产品!B141",产品!$C$141)</f>
        <v>王国烤布丁</v>
      </c>
      <c r="D142" s="332">
        <v>61</v>
      </c>
      <c r="E142" s="332">
        <f t="shared" si="14"/>
        <v>17</v>
      </c>
      <c r="F142" s="145" t="s">
        <v>644</v>
      </c>
      <c r="G142" s="145" t="s">
        <v>395</v>
      </c>
      <c r="H142" s="145" t="s">
        <v>819</v>
      </c>
      <c r="J142" s="140">
        <f t="shared" si="10"/>
        <v>11</v>
      </c>
      <c r="K142" s="140">
        <f t="shared" si="11"/>
        <v>2</v>
      </c>
      <c r="L142" s="140">
        <f t="shared" si="12"/>
        <v>4</v>
      </c>
      <c r="M142" s="140">
        <f t="shared" si="13"/>
        <v>17</v>
      </c>
    </row>
    <row r="143" ht="22.5" spans="1:13">
      <c r="A143" s="553" t="s">
        <v>263</v>
      </c>
      <c r="B143" s="296" t="s">
        <v>787</v>
      </c>
      <c r="C143" s="158" t="str">
        <f>HYPERLINK("[牧场甜心.xlsx]产品!B142",产品!$C$142)</f>
        <v>面包工房的职人派</v>
      </c>
      <c r="D143" s="368">
        <v>63</v>
      </c>
      <c r="E143" s="368">
        <f t="shared" si="14"/>
        <v>33</v>
      </c>
      <c r="F143" s="148" t="s">
        <v>410</v>
      </c>
      <c r="G143" s="148" t="s">
        <v>429</v>
      </c>
      <c r="H143" s="148" t="s">
        <v>615</v>
      </c>
      <c r="J143" s="140">
        <f t="shared" si="10"/>
        <v>9</v>
      </c>
      <c r="K143" s="140">
        <f t="shared" si="11"/>
        <v>20</v>
      </c>
      <c r="L143" s="140">
        <f t="shared" si="12"/>
        <v>4</v>
      </c>
      <c r="M143" s="140">
        <f t="shared" si="13"/>
        <v>33</v>
      </c>
    </row>
    <row r="144" ht="22.5" spans="1:13">
      <c r="A144" s="326" t="s">
        <v>253</v>
      </c>
      <c r="B144" s="363" t="s">
        <v>665</v>
      </c>
      <c r="C144" s="167" t="str">
        <f>HYPERLINK("[牧场甜心.xlsx]产品!B143",产品!$C$143)</f>
        <v>梅洛水</v>
      </c>
      <c r="D144" s="334">
        <v>83</v>
      </c>
      <c r="E144" s="334">
        <f t="shared" si="14"/>
        <v>9</v>
      </c>
      <c r="F144" s="141" t="s">
        <v>744</v>
      </c>
      <c r="G144" s="141" t="s">
        <v>744</v>
      </c>
      <c r="H144" s="141" t="s">
        <v>744</v>
      </c>
      <c r="J144" s="140">
        <f t="shared" si="10"/>
        <v>3</v>
      </c>
      <c r="K144" s="140">
        <f t="shared" si="11"/>
        <v>3</v>
      </c>
      <c r="L144" s="140">
        <f t="shared" si="12"/>
        <v>3</v>
      </c>
      <c r="M144" s="140">
        <f t="shared" si="13"/>
        <v>9</v>
      </c>
    </row>
    <row r="145" spans="1:13">
      <c r="A145" s="315" t="s">
        <v>253</v>
      </c>
      <c r="B145" s="304" t="s">
        <v>620</v>
      </c>
      <c r="C145" s="167" t="str">
        <f>HYPERLINK("[牧场甜心.xlsx]产品!B144",产品!$C$144)</f>
        <v>维他命果实</v>
      </c>
      <c r="D145" s="332">
        <v>86</v>
      </c>
      <c r="E145" s="332">
        <f t="shared" si="14"/>
        <v>24</v>
      </c>
      <c r="F145" s="145" t="s">
        <v>749</v>
      </c>
      <c r="G145" s="145" t="s">
        <v>749</v>
      </c>
      <c r="H145" s="146" t="s">
        <v>749</v>
      </c>
      <c r="J145" s="140">
        <f t="shared" si="10"/>
        <v>8</v>
      </c>
      <c r="K145" s="140">
        <f t="shared" si="11"/>
        <v>8</v>
      </c>
      <c r="L145" s="140">
        <f t="shared" si="12"/>
        <v>8</v>
      </c>
      <c r="M145" s="140">
        <f t="shared" si="13"/>
        <v>24</v>
      </c>
    </row>
    <row r="146" spans="1:13">
      <c r="A146" s="315" t="s">
        <v>253</v>
      </c>
      <c r="B146" s="304" t="s">
        <v>658</v>
      </c>
      <c r="C146" s="167" t="str">
        <f>HYPERLINK("[牧场甜心.xlsx]产品!B145",产品!$C$145)</f>
        <v>伊什沃尔德甜奶</v>
      </c>
      <c r="D146" s="332">
        <v>194</v>
      </c>
      <c r="E146" s="332">
        <f t="shared" si="14"/>
        <v>82</v>
      </c>
      <c r="F146" s="145" t="s">
        <v>590</v>
      </c>
      <c r="G146" s="145" t="s">
        <v>771</v>
      </c>
      <c r="H146" s="145" t="s">
        <v>771</v>
      </c>
      <c r="J146" s="140">
        <f t="shared" si="10"/>
        <v>70</v>
      </c>
      <c r="K146" s="140">
        <f t="shared" si="11"/>
        <v>6</v>
      </c>
      <c r="L146" s="140">
        <f t="shared" si="12"/>
        <v>6</v>
      </c>
      <c r="M146" s="140">
        <f t="shared" si="13"/>
        <v>82</v>
      </c>
    </row>
    <row r="147" spans="1:13">
      <c r="A147" s="315" t="s">
        <v>253</v>
      </c>
      <c r="B147" s="304" t="s">
        <v>645</v>
      </c>
      <c r="C147" s="167" t="str">
        <f>HYPERLINK("[牧场甜心.xlsx]产品!B146",产品!$C$146)</f>
        <v>山羊香草曲奇</v>
      </c>
      <c r="D147" s="332">
        <v>200</v>
      </c>
      <c r="E147" s="332">
        <f t="shared" si="14"/>
        <v>140</v>
      </c>
      <c r="F147" s="145" t="s">
        <v>471</v>
      </c>
      <c r="G147" s="145" t="s">
        <v>705</v>
      </c>
      <c r="H147" s="145" t="s">
        <v>682</v>
      </c>
      <c r="J147" s="140">
        <f t="shared" si="10"/>
        <v>74</v>
      </c>
      <c r="K147" s="140">
        <f t="shared" si="11"/>
        <v>64</v>
      </c>
      <c r="L147" s="140">
        <f t="shared" si="12"/>
        <v>2</v>
      </c>
      <c r="M147" s="140">
        <f t="shared" si="13"/>
        <v>140</v>
      </c>
    </row>
    <row r="148" spans="1:13">
      <c r="A148" s="315" t="s">
        <v>253</v>
      </c>
      <c r="B148" s="304" t="s">
        <v>630</v>
      </c>
      <c r="C148" s="167" t="str">
        <f>HYPERLINK("[牧场甜心.xlsx]产品!B147",产品!$C$147)</f>
        <v>蓝色午后圣代</v>
      </c>
      <c r="D148" s="332">
        <v>160</v>
      </c>
      <c r="E148" s="332">
        <f t="shared" si="14"/>
        <v>100</v>
      </c>
      <c r="F148" s="145" t="s">
        <v>429</v>
      </c>
      <c r="G148" s="145" t="s">
        <v>471</v>
      </c>
      <c r="H148" s="145" t="s">
        <v>771</v>
      </c>
      <c r="J148" s="140">
        <f t="shared" si="10"/>
        <v>20</v>
      </c>
      <c r="K148" s="140">
        <f t="shared" si="11"/>
        <v>74</v>
      </c>
      <c r="L148" s="140">
        <f t="shared" si="12"/>
        <v>6</v>
      </c>
      <c r="M148" s="140">
        <f t="shared" si="13"/>
        <v>100</v>
      </c>
    </row>
    <row r="149" spans="1:13">
      <c r="A149" s="315" t="s">
        <v>253</v>
      </c>
      <c r="B149" s="304" t="s">
        <v>674</v>
      </c>
      <c r="C149" s="167" t="str">
        <f>HYPERLINK("[牧场甜心.xlsx]产品!B148",产品!$C$148)</f>
        <v>镇上少女的甜蜜果冻</v>
      </c>
      <c r="D149" s="332">
        <v>220</v>
      </c>
      <c r="E149" s="332">
        <f t="shared" si="14"/>
        <v>101</v>
      </c>
      <c r="F149" s="145" t="s">
        <v>898</v>
      </c>
      <c r="G149" s="145" t="s">
        <v>749</v>
      </c>
      <c r="H149" s="145" t="s">
        <v>771</v>
      </c>
      <c r="J149" s="140">
        <f t="shared" si="10"/>
        <v>87</v>
      </c>
      <c r="K149" s="140">
        <f t="shared" si="11"/>
        <v>8</v>
      </c>
      <c r="L149" s="140">
        <f t="shared" si="12"/>
        <v>6</v>
      </c>
      <c r="M149" s="140">
        <f t="shared" si="13"/>
        <v>101</v>
      </c>
    </row>
    <row r="150" spans="1:13">
      <c r="A150" s="315" t="s">
        <v>253</v>
      </c>
      <c r="B150" s="304" t="s">
        <v>661</v>
      </c>
      <c r="C150" s="167" t="str">
        <f>HYPERLINK("[牧场甜心.xlsx]产品!B149",产品!$C$149)</f>
        <v>山羊冰激凌</v>
      </c>
      <c r="D150" s="332">
        <v>217</v>
      </c>
      <c r="E150" s="332">
        <f t="shared" si="14"/>
        <v>122</v>
      </c>
      <c r="F150" s="145" t="s">
        <v>471</v>
      </c>
      <c r="G150" s="145" t="s">
        <v>429</v>
      </c>
      <c r="H150" s="145" t="s">
        <v>475</v>
      </c>
      <c r="J150" s="140">
        <f t="shared" si="10"/>
        <v>74</v>
      </c>
      <c r="K150" s="140">
        <f t="shared" si="11"/>
        <v>20</v>
      </c>
      <c r="L150" s="140">
        <f t="shared" si="12"/>
        <v>28</v>
      </c>
      <c r="M150" s="140">
        <f t="shared" si="13"/>
        <v>122</v>
      </c>
    </row>
    <row r="151" spans="1:13">
      <c r="A151" s="315" t="s">
        <v>253</v>
      </c>
      <c r="B151" s="304" t="s">
        <v>679</v>
      </c>
      <c r="C151" s="167" t="str">
        <f>HYPERLINK("[牧场甜心.xlsx]产品!B150",产品!$C$150)</f>
        <v>王国泡芙</v>
      </c>
      <c r="D151" s="332">
        <v>252</v>
      </c>
      <c r="E151" s="332">
        <f t="shared" si="14"/>
        <v>47</v>
      </c>
      <c r="F151" s="145" t="s">
        <v>682</v>
      </c>
      <c r="G151" s="145" t="s">
        <v>425</v>
      </c>
      <c r="H151" s="145" t="s">
        <v>429</v>
      </c>
      <c r="J151" s="140">
        <f t="shared" si="10"/>
        <v>2</v>
      </c>
      <c r="K151" s="140">
        <f t="shared" si="11"/>
        <v>25</v>
      </c>
      <c r="L151" s="140">
        <f t="shared" si="12"/>
        <v>20</v>
      </c>
      <c r="M151" s="140">
        <f t="shared" si="13"/>
        <v>47</v>
      </c>
    </row>
    <row r="152" spans="1:13">
      <c r="A152" s="315" t="s">
        <v>253</v>
      </c>
      <c r="B152" s="304" t="s">
        <v>759</v>
      </c>
      <c r="C152" s="167" t="str">
        <f>HYPERLINK("[牧场甜心.xlsx]产品!B151",产品!$C$151)</f>
        <v>王国山羊芝士布丁</v>
      </c>
      <c r="D152" s="332">
        <v>187</v>
      </c>
      <c r="E152" s="332">
        <f t="shared" si="14"/>
        <v>129</v>
      </c>
      <c r="F152" s="145" t="s">
        <v>884</v>
      </c>
      <c r="G152" s="145" t="s">
        <v>666</v>
      </c>
      <c r="H152" s="145" t="s">
        <v>666</v>
      </c>
      <c r="J152" s="140">
        <f t="shared" ref="J152:J215" si="15">VLOOKUP(F152,$C$3:$D$303,2,FALSE)</f>
        <v>61</v>
      </c>
      <c r="K152" s="140">
        <f t="shared" ref="K152:K215" si="16">VLOOKUP(G152,$C$3:$D$303,2,FALSE)</f>
        <v>34</v>
      </c>
      <c r="L152" s="140">
        <f t="shared" ref="L152:L215" si="17">VLOOKUP(H152,$C$3:$D$303,2,FALSE)</f>
        <v>34</v>
      </c>
      <c r="M152" s="140">
        <f t="shared" ref="M152:M215" si="18">SUM(J152,K152,L152)</f>
        <v>129</v>
      </c>
    </row>
    <row r="153" ht="22.5" spans="1:13">
      <c r="A153" s="553" t="s">
        <v>253</v>
      </c>
      <c r="B153" s="361" t="s">
        <v>612</v>
      </c>
      <c r="C153" s="168" t="str">
        <f>HYPERLINK("[牧场甜心.xlsx]产品!B152",产品!$C$152)</f>
        <v>王国热松饼</v>
      </c>
      <c r="D153" s="368">
        <v>194</v>
      </c>
      <c r="E153" s="368">
        <f t="shared" si="14"/>
        <v>367</v>
      </c>
      <c r="F153" s="148" t="s">
        <v>712</v>
      </c>
      <c r="G153" s="148" t="s">
        <v>682</v>
      </c>
      <c r="H153" s="148" t="s">
        <v>799</v>
      </c>
      <c r="J153" s="140">
        <f t="shared" si="15"/>
        <v>182</v>
      </c>
      <c r="K153" s="140">
        <f t="shared" si="16"/>
        <v>2</v>
      </c>
      <c r="L153" s="140">
        <f t="shared" si="17"/>
        <v>183</v>
      </c>
      <c r="M153" s="140">
        <f t="shared" si="18"/>
        <v>367</v>
      </c>
    </row>
    <row r="154" ht="22.5" spans="1:13">
      <c r="A154" s="326" t="s">
        <v>260</v>
      </c>
      <c r="B154" s="363" t="s">
        <v>634</v>
      </c>
      <c r="C154" s="167" t="str">
        <f>HYPERLINK("[牧场甜心.xlsx]产品!B153",产品!$C$153)</f>
        <v>王国蜜瓜</v>
      </c>
      <c r="D154" s="334">
        <v>350</v>
      </c>
      <c r="E154" s="334">
        <f t="shared" si="14"/>
        <v>350</v>
      </c>
      <c r="F154" s="141" t="s">
        <v>739</v>
      </c>
      <c r="G154" s="141" t="s">
        <v>1098</v>
      </c>
      <c r="H154" s="141" t="s">
        <v>1098</v>
      </c>
      <c r="J154" s="140">
        <f t="shared" si="15"/>
        <v>350</v>
      </c>
      <c r="K154" s="140">
        <f t="shared" si="16"/>
        <v>0</v>
      </c>
      <c r="L154" s="140">
        <f t="shared" si="17"/>
        <v>0</v>
      </c>
      <c r="M154" s="140">
        <f t="shared" si="18"/>
        <v>350</v>
      </c>
    </row>
    <row r="155" spans="1:13">
      <c r="A155" s="315" t="s">
        <v>260</v>
      </c>
      <c r="B155" s="304" t="s">
        <v>641</v>
      </c>
      <c r="C155" s="167" t="str">
        <f>HYPERLINK("[牧场甜心.xlsx]产品!B154",产品!$C$154)</f>
        <v>维生素C</v>
      </c>
      <c r="D155" s="332">
        <v>322</v>
      </c>
      <c r="E155" s="332">
        <f t="shared" si="14"/>
        <v>320</v>
      </c>
      <c r="F155" s="145" t="s">
        <v>738</v>
      </c>
      <c r="G155" s="145" t="s">
        <v>591</v>
      </c>
      <c r="H155" s="145" t="s">
        <v>842</v>
      </c>
      <c r="J155" s="140">
        <f t="shared" si="15"/>
        <v>86</v>
      </c>
      <c r="K155" s="140">
        <f t="shared" si="16"/>
        <v>151</v>
      </c>
      <c r="L155" s="140">
        <f t="shared" si="17"/>
        <v>83</v>
      </c>
      <c r="M155" s="140">
        <f t="shared" si="18"/>
        <v>320</v>
      </c>
    </row>
    <row r="156" spans="1:13">
      <c r="A156" s="315" t="s">
        <v>260</v>
      </c>
      <c r="B156" s="304" t="s">
        <v>718</v>
      </c>
      <c r="C156" s="167" t="str">
        <f>HYPERLINK("[牧场甜心.xlsx]产品!B155",产品!$C$155)</f>
        <v>王国香草奶茶</v>
      </c>
      <c r="D156" s="332">
        <v>382</v>
      </c>
      <c r="E156" s="332">
        <f t="shared" si="14"/>
        <v>417</v>
      </c>
      <c r="F156" s="145" t="s">
        <v>591</v>
      </c>
      <c r="G156" s="145" t="s">
        <v>842</v>
      </c>
      <c r="H156" s="146" t="s">
        <v>799</v>
      </c>
      <c r="J156" s="140">
        <f t="shared" si="15"/>
        <v>151</v>
      </c>
      <c r="K156" s="140">
        <f t="shared" si="16"/>
        <v>83</v>
      </c>
      <c r="L156" s="140">
        <f t="shared" si="17"/>
        <v>183</v>
      </c>
      <c r="M156" s="140">
        <f t="shared" si="18"/>
        <v>417</v>
      </c>
    </row>
    <row r="157" spans="1:13">
      <c r="A157" s="315" t="s">
        <v>260</v>
      </c>
      <c r="B157" s="304" t="s">
        <v>731</v>
      </c>
      <c r="C157" s="167" t="str">
        <f>HYPERLINK("[牧场甜心.xlsx]产品!B156",产品!$C$156)</f>
        <v>王国芝士布丁</v>
      </c>
      <c r="D157" s="332">
        <v>541</v>
      </c>
      <c r="E157" s="332">
        <f t="shared" si="14"/>
        <v>879</v>
      </c>
      <c r="F157" s="145" t="s">
        <v>829</v>
      </c>
      <c r="G157" s="145" t="s">
        <v>742</v>
      </c>
      <c r="H157" s="145" t="s">
        <v>799</v>
      </c>
      <c r="J157" s="140">
        <f t="shared" si="15"/>
        <v>206</v>
      </c>
      <c r="K157" s="140">
        <f t="shared" si="16"/>
        <v>490</v>
      </c>
      <c r="L157" s="140">
        <f t="shared" si="17"/>
        <v>183</v>
      </c>
      <c r="M157" s="140">
        <f t="shared" si="18"/>
        <v>879</v>
      </c>
    </row>
    <row r="158" spans="1:13">
      <c r="A158" s="315" t="s">
        <v>260</v>
      </c>
      <c r="B158" s="304" t="s">
        <v>736</v>
      </c>
      <c r="C158" s="167" t="str">
        <f>HYPERLINK("[牧场甜心.xlsx]产品!B157",产品!$C$157)</f>
        <v>酷炫巧克力圣代</v>
      </c>
      <c r="D158" s="332">
        <v>423</v>
      </c>
      <c r="E158" s="332">
        <f t="shared" si="14"/>
        <v>347</v>
      </c>
      <c r="F158" s="145" t="s">
        <v>743</v>
      </c>
      <c r="G158" s="145" t="s">
        <v>819</v>
      </c>
      <c r="H158" s="145" t="s">
        <v>799</v>
      </c>
      <c r="J158" s="140">
        <f t="shared" si="15"/>
        <v>160</v>
      </c>
      <c r="K158" s="140">
        <f t="shared" si="16"/>
        <v>4</v>
      </c>
      <c r="L158" s="140">
        <f t="shared" si="17"/>
        <v>183</v>
      </c>
      <c r="M158" s="140">
        <f t="shared" si="18"/>
        <v>347</v>
      </c>
    </row>
    <row r="159" spans="1:13">
      <c r="A159" s="315" t="s">
        <v>260</v>
      </c>
      <c r="B159" s="304" t="s">
        <v>768</v>
      </c>
      <c r="C159" s="167" t="str">
        <f>HYPERLINK("[牧场甜心.xlsx]产品!B158",产品!$C$158)</f>
        <v>伊什沃尔德红酒</v>
      </c>
      <c r="D159" s="332">
        <v>248</v>
      </c>
      <c r="E159" s="332">
        <f t="shared" si="14"/>
        <v>170</v>
      </c>
      <c r="F159" s="145" t="s">
        <v>702</v>
      </c>
      <c r="G159" s="145" t="s">
        <v>842</v>
      </c>
      <c r="H159" s="145" t="s">
        <v>842</v>
      </c>
      <c r="J159" s="140">
        <f t="shared" si="15"/>
        <v>4</v>
      </c>
      <c r="K159" s="140">
        <f t="shared" si="16"/>
        <v>83</v>
      </c>
      <c r="L159" s="140">
        <f t="shared" si="17"/>
        <v>83</v>
      </c>
      <c r="M159" s="140">
        <f t="shared" si="18"/>
        <v>170</v>
      </c>
    </row>
    <row r="160" spans="1:13">
      <c r="A160" s="315" t="s">
        <v>260</v>
      </c>
      <c r="B160" s="304" t="s">
        <v>697</v>
      </c>
      <c r="C160" s="167" t="str">
        <f>HYPERLINK("[牧场甜心.xlsx]产品!B159",产品!$C$159)</f>
        <v>天使之蜜</v>
      </c>
      <c r="D160" s="332">
        <v>183</v>
      </c>
      <c r="E160" s="332">
        <f t="shared" si="14"/>
        <v>98</v>
      </c>
      <c r="F160" s="145" t="s">
        <v>771</v>
      </c>
      <c r="G160" s="145" t="s">
        <v>771</v>
      </c>
      <c r="H160" s="145" t="s">
        <v>738</v>
      </c>
      <c r="J160" s="140">
        <f t="shared" si="15"/>
        <v>6</v>
      </c>
      <c r="K160" s="140">
        <f t="shared" si="16"/>
        <v>6</v>
      </c>
      <c r="L160" s="140">
        <f t="shared" si="17"/>
        <v>86</v>
      </c>
      <c r="M160" s="140">
        <f t="shared" si="18"/>
        <v>98</v>
      </c>
    </row>
    <row r="161" spans="1:13">
      <c r="A161" s="315" t="s">
        <v>260</v>
      </c>
      <c r="B161" s="304" t="s">
        <v>802</v>
      </c>
      <c r="C161" s="167" t="str">
        <f>HYPERLINK("[牧场甜心.xlsx]产品!B160",产品!$C$160)</f>
        <v>草莓蛋糕</v>
      </c>
      <c r="D161" s="332">
        <v>810</v>
      </c>
      <c r="E161" s="332">
        <f t="shared" si="14"/>
        <v>326</v>
      </c>
      <c r="F161" s="145" t="s">
        <v>616</v>
      </c>
      <c r="G161" s="145" t="s">
        <v>829</v>
      </c>
      <c r="H161" s="145" t="s">
        <v>592</v>
      </c>
      <c r="J161" s="140">
        <f t="shared" si="15"/>
        <v>4</v>
      </c>
      <c r="K161" s="140">
        <f t="shared" si="16"/>
        <v>206</v>
      </c>
      <c r="L161" s="140">
        <f t="shared" si="17"/>
        <v>116</v>
      </c>
      <c r="M161" s="140">
        <f t="shared" si="18"/>
        <v>326</v>
      </c>
    </row>
    <row r="162" spans="1:13">
      <c r="A162" s="315" t="s">
        <v>260</v>
      </c>
      <c r="B162" s="304" t="s">
        <v>786</v>
      </c>
      <c r="C162" s="167" t="str">
        <f>HYPERLINK("[牧场甜心.xlsx]产品!B161",产品!$C$161)</f>
        <v>王国蔬菜布丁</v>
      </c>
      <c r="D162" s="332">
        <v>425</v>
      </c>
      <c r="E162" s="332">
        <f t="shared" si="14"/>
        <v>355</v>
      </c>
      <c r="F162" s="145" t="s">
        <v>672</v>
      </c>
      <c r="G162" s="145" t="s">
        <v>737</v>
      </c>
      <c r="H162" s="145" t="s">
        <v>662</v>
      </c>
      <c r="J162" s="140">
        <f t="shared" si="15"/>
        <v>187</v>
      </c>
      <c r="K162" s="140">
        <f t="shared" si="16"/>
        <v>166</v>
      </c>
      <c r="L162" s="140">
        <f t="shared" si="17"/>
        <v>2</v>
      </c>
      <c r="M162" s="140">
        <f t="shared" si="18"/>
        <v>355</v>
      </c>
    </row>
    <row r="163" ht="22.5" spans="1:13">
      <c r="A163" s="553" t="s">
        <v>260</v>
      </c>
      <c r="B163" s="361" t="s">
        <v>787</v>
      </c>
      <c r="C163" s="168" t="str">
        <f>HYPERLINK("[牧场甜心.xlsx]产品!B162",产品!$C$162)</f>
        <v>王国圣诞面包</v>
      </c>
      <c r="D163" s="368">
        <v>294</v>
      </c>
      <c r="E163" s="368">
        <f t="shared" si="14"/>
        <v>205</v>
      </c>
      <c r="F163" s="148" t="s">
        <v>673</v>
      </c>
      <c r="G163" s="148" t="s">
        <v>819</v>
      </c>
      <c r="H163" s="148" t="s">
        <v>757</v>
      </c>
      <c r="J163" s="140">
        <f t="shared" si="15"/>
        <v>194</v>
      </c>
      <c r="K163" s="140">
        <f t="shared" si="16"/>
        <v>4</v>
      </c>
      <c r="L163" s="140">
        <f t="shared" si="17"/>
        <v>7</v>
      </c>
      <c r="M163" s="140">
        <f t="shared" si="18"/>
        <v>205</v>
      </c>
    </row>
    <row r="164" ht="22.5" spans="1:13">
      <c r="A164" s="326" t="s">
        <v>274</v>
      </c>
      <c r="B164" s="298" t="s">
        <v>665</v>
      </c>
      <c r="C164" s="170" t="str">
        <f>HYPERLINK("[牧场甜心.xlsx]产品!B163",产品!$C$163)</f>
        <v>王国水果蛋挞</v>
      </c>
      <c r="D164" s="334">
        <v>1405</v>
      </c>
      <c r="E164" s="334">
        <f t="shared" si="14"/>
        <v>672</v>
      </c>
      <c r="F164" s="141" t="s">
        <v>829</v>
      </c>
      <c r="G164" s="141" t="s">
        <v>592</v>
      </c>
      <c r="H164" s="141" t="s">
        <v>739</v>
      </c>
      <c r="J164" s="140">
        <f t="shared" si="15"/>
        <v>206</v>
      </c>
      <c r="K164" s="140">
        <f t="shared" si="16"/>
        <v>116</v>
      </c>
      <c r="L164" s="140">
        <f t="shared" si="17"/>
        <v>350</v>
      </c>
      <c r="M164" s="140">
        <f t="shared" si="18"/>
        <v>672</v>
      </c>
    </row>
    <row r="165" spans="1:13">
      <c r="A165" s="315" t="s">
        <v>274</v>
      </c>
      <c r="B165" s="295" t="s">
        <v>620</v>
      </c>
      <c r="C165" s="170" t="str">
        <f>HYPERLINK("[牧场甜心.xlsx]产品!B164",产品!$C$164)</f>
        <v>维他命C</v>
      </c>
      <c r="D165" s="332">
        <v>624</v>
      </c>
      <c r="E165" s="332">
        <f t="shared" si="14"/>
        <v>994</v>
      </c>
      <c r="F165" s="145" t="s">
        <v>739</v>
      </c>
      <c r="G165" s="145" t="s">
        <v>750</v>
      </c>
      <c r="H165" s="145" t="s">
        <v>750</v>
      </c>
      <c r="J165" s="140">
        <f t="shared" si="15"/>
        <v>350</v>
      </c>
      <c r="K165" s="140">
        <f t="shared" si="16"/>
        <v>322</v>
      </c>
      <c r="L165" s="140">
        <f t="shared" si="17"/>
        <v>322</v>
      </c>
      <c r="M165" s="140">
        <f t="shared" si="18"/>
        <v>994</v>
      </c>
    </row>
    <row r="166" spans="1:13">
      <c r="A166" s="315" t="s">
        <v>274</v>
      </c>
      <c r="B166" s="295" t="s">
        <v>658</v>
      </c>
      <c r="C166" s="170" t="str">
        <f>HYPERLINK("[牧场甜心.xlsx]产品!B165",产品!$C$165)</f>
        <v>帕尔雪花茶的色彩</v>
      </c>
      <c r="D166" s="332">
        <v>1041</v>
      </c>
      <c r="E166" s="332">
        <f t="shared" si="14"/>
        <v>664</v>
      </c>
      <c r="F166" s="145" t="s">
        <v>692</v>
      </c>
      <c r="G166" s="145" t="s">
        <v>813</v>
      </c>
      <c r="H166" s="145" t="s">
        <v>738</v>
      </c>
      <c r="J166" s="140">
        <f t="shared" si="15"/>
        <v>143</v>
      </c>
      <c r="K166" s="140">
        <f t="shared" si="16"/>
        <v>435</v>
      </c>
      <c r="L166" s="140">
        <f t="shared" si="17"/>
        <v>86</v>
      </c>
      <c r="M166" s="140">
        <f t="shared" si="18"/>
        <v>664</v>
      </c>
    </row>
    <row r="167" spans="1:13">
      <c r="A167" s="315" t="s">
        <v>274</v>
      </c>
      <c r="B167" s="295" t="s">
        <v>645</v>
      </c>
      <c r="C167" s="170" t="str">
        <f>HYPERLINK("[牧场甜心.xlsx]产品!B166",产品!$C$166)</f>
        <v>南蛮蜂蜜蛋糕</v>
      </c>
      <c r="D167" s="332">
        <v>825</v>
      </c>
      <c r="E167" s="332">
        <f t="shared" si="14"/>
        <v>653</v>
      </c>
      <c r="F167" s="145" t="s">
        <v>829</v>
      </c>
      <c r="G167" s="145" t="s">
        <v>593</v>
      </c>
      <c r="H167" s="145" t="s">
        <v>799</v>
      </c>
      <c r="J167" s="140">
        <f t="shared" si="15"/>
        <v>206</v>
      </c>
      <c r="K167" s="140">
        <f t="shared" si="16"/>
        <v>264</v>
      </c>
      <c r="L167" s="140">
        <f t="shared" si="17"/>
        <v>183</v>
      </c>
      <c r="M167" s="140">
        <f t="shared" si="18"/>
        <v>653</v>
      </c>
    </row>
    <row r="168" spans="1:13">
      <c r="A168" s="315" t="s">
        <v>274</v>
      </c>
      <c r="B168" s="295" t="s">
        <v>630</v>
      </c>
      <c r="C168" s="170" t="str">
        <f>HYPERLINK("[牧场甜心.xlsx]产品!B167",产品!$C$167)</f>
        <v>王国水果圣代</v>
      </c>
      <c r="D168" s="332">
        <v>844</v>
      </c>
      <c r="E168" s="332">
        <f t="shared" si="14"/>
        <v>693</v>
      </c>
      <c r="F168" s="145" t="s">
        <v>743</v>
      </c>
      <c r="G168" s="145" t="s">
        <v>739</v>
      </c>
      <c r="H168" s="145" t="s">
        <v>799</v>
      </c>
      <c r="J168" s="140">
        <f t="shared" si="15"/>
        <v>160</v>
      </c>
      <c r="K168" s="140">
        <f t="shared" si="16"/>
        <v>350</v>
      </c>
      <c r="L168" s="140">
        <f t="shared" si="17"/>
        <v>183</v>
      </c>
      <c r="M168" s="140">
        <f t="shared" si="18"/>
        <v>693</v>
      </c>
    </row>
    <row r="169" spans="1:13">
      <c r="A169" s="315" t="s">
        <v>274</v>
      </c>
      <c r="B169" s="295" t="s">
        <v>674</v>
      </c>
      <c r="C169" s="170" t="str">
        <f>HYPERLINK("[牧场甜心.xlsx]产品!B168",产品!$C$168)</f>
        <v>天使的甜甜圈</v>
      </c>
      <c r="D169" s="332">
        <v>1014</v>
      </c>
      <c r="E169" s="332">
        <f t="shared" si="14"/>
        <v>572</v>
      </c>
      <c r="F169" s="145" t="s">
        <v>829</v>
      </c>
      <c r="G169" s="145" t="s">
        <v>525</v>
      </c>
      <c r="H169" s="145" t="s">
        <v>592</v>
      </c>
      <c r="J169" s="140">
        <f t="shared" si="15"/>
        <v>206</v>
      </c>
      <c r="K169" s="140">
        <f t="shared" si="16"/>
        <v>250</v>
      </c>
      <c r="L169" s="140">
        <f t="shared" si="17"/>
        <v>116</v>
      </c>
      <c r="M169" s="140">
        <f t="shared" si="18"/>
        <v>572</v>
      </c>
    </row>
    <row r="170" spans="1:13">
      <c r="A170" s="315" t="s">
        <v>274</v>
      </c>
      <c r="B170" s="295" t="s">
        <v>661</v>
      </c>
      <c r="C170" s="170" t="str">
        <f>HYPERLINK("[牧场甜心.xlsx]产品!B169",产品!$C$169)</f>
        <v>雷托雷托牧场的礼物</v>
      </c>
      <c r="D170" s="332">
        <v>789</v>
      </c>
      <c r="E170" s="332">
        <f t="shared" si="14"/>
        <v>630</v>
      </c>
      <c r="F170" s="145" t="s">
        <v>525</v>
      </c>
      <c r="G170" s="145" t="s">
        <v>593</v>
      </c>
      <c r="H170" s="145" t="s">
        <v>592</v>
      </c>
      <c r="J170" s="140">
        <f t="shared" si="15"/>
        <v>250</v>
      </c>
      <c r="K170" s="140">
        <f t="shared" si="16"/>
        <v>264</v>
      </c>
      <c r="L170" s="140">
        <f t="shared" si="17"/>
        <v>116</v>
      </c>
      <c r="M170" s="140">
        <f t="shared" si="18"/>
        <v>630</v>
      </c>
    </row>
    <row r="171" spans="1:13">
      <c r="A171" s="315" t="s">
        <v>274</v>
      </c>
      <c r="B171" s="295" t="s">
        <v>679</v>
      </c>
      <c r="C171" s="170" t="str">
        <f>HYPERLINK("[牧场甜心.xlsx]产品!B170",产品!$C$170)</f>
        <v>王国芝士蛋糕</v>
      </c>
      <c r="D171" s="332">
        <v>763</v>
      </c>
      <c r="E171" s="332">
        <f t="shared" si="14"/>
        <v>812</v>
      </c>
      <c r="F171" s="145" t="s">
        <v>829</v>
      </c>
      <c r="G171" s="145" t="s">
        <v>742</v>
      </c>
      <c r="H171" s="145" t="s">
        <v>592</v>
      </c>
      <c r="J171" s="140">
        <f t="shared" si="15"/>
        <v>206</v>
      </c>
      <c r="K171" s="140">
        <f t="shared" si="16"/>
        <v>490</v>
      </c>
      <c r="L171" s="140">
        <f t="shared" si="17"/>
        <v>116</v>
      </c>
      <c r="M171" s="140">
        <f t="shared" si="18"/>
        <v>812</v>
      </c>
    </row>
    <row r="172" spans="1:13">
      <c r="A172" s="315" t="s">
        <v>274</v>
      </c>
      <c r="B172" s="295" t="s">
        <v>759</v>
      </c>
      <c r="C172" s="170" t="str">
        <f>HYPERLINK("[牧场甜心.xlsx]产品!B171",产品!$C$171)</f>
        <v>不可思议的骆驼布丁</v>
      </c>
      <c r="D172" s="332">
        <v>819</v>
      </c>
      <c r="E172" s="332">
        <f t="shared" si="14"/>
        <v>715</v>
      </c>
      <c r="F172" s="145" t="s">
        <v>672</v>
      </c>
      <c r="G172" s="145" t="s">
        <v>593</v>
      </c>
      <c r="H172" s="145" t="s">
        <v>593</v>
      </c>
      <c r="J172" s="140">
        <f t="shared" si="15"/>
        <v>187</v>
      </c>
      <c r="K172" s="140">
        <f t="shared" si="16"/>
        <v>264</v>
      </c>
      <c r="L172" s="140">
        <f t="shared" si="17"/>
        <v>264</v>
      </c>
      <c r="M172" s="140">
        <f t="shared" si="18"/>
        <v>715</v>
      </c>
    </row>
    <row r="173" ht="22.5" spans="1:13">
      <c r="A173" s="553" t="s">
        <v>274</v>
      </c>
      <c r="B173" s="296" t="s">
        <v>612</v>
      </c>
      <c r="C173" s="157" t="str">
        <f>HYPERLINK("[牧场甜心.xlsx]产品!B172",产品!$C$172)</f>
        <v>雷托雷托玛德琳蛋糕</v>
      </c>
      <c r="D173" s="368">
        <v>695</v>
      </c>
      <c r="E173" s="368">
        <f t="shared" si="14"/>
        <v>537</v>
      </c>
      <c r="F173" s="148" t="s">
        <v>677</v>
      </c>
      <c r="G173" s="148" t="s">
        <v>511</v>
      </c>
      <c r="H173" s="148" t="s">
        <v>844</v>
      </c>
      <c r="J173" s="140">
        <f t="shared" si="15"/>
        <v>13</v>
      </c>
      <c r="K173" s="140">
        <f t="shared" si="16"/>
        <v>276</v>
      </c>
      <c r="L173" s="140">
        <f t="shared" si="17"/>
        <v>248</v>
      </c>
      <c r="M173" s="140">
        <f t="shared" si="18"/>
        <v>537</v>
      </c>
    </row>
    <row r="174" ht="22.5" spans="1:13">
      <c r="A174" s="326" t="s">
        <v>278</v>
      </c>
      <c r="B174" s="298" t="s">
        <v>634</v>
      </c>
      <c r="C174" s="170" t="str">
        <f>HYPERLINK("[牧场甜心.xlsx]产品!B173",产品!$C$173)</f>
        <v>神木的朝露</v>
      </c>
      <c r="D174" s="334">
        <v>815</v>
      </c>
      <c r="E174" s="334">
        <f t="shared" si="14"/>
        <v>2506</v>
      </c>
      <c r="F174" s="141" t="s">
        <v>799</v>
      </c>
      <c r="G174" s="141" t="s">
        <v>799</v>
      </c>
      <c r="H174" s="141" t="s">
        <v>796</v>
      </c>
      <c r="J174" s="140">
        <f t="shared" si="15"/>
        <v>183</v>
      </c>
      <c r="K174" s="140">
        <f t="shared" si="16"/>
        <v>183</v>
      </c>
      <c r="L174" s="140">
        <f t="shared" si="17"/>
        <v>2140</v>
      </c>
      <c r="M174" s="140">
        <f t="shared" si="18"/>
        <v>2506</v>
      </c>
    </row>
    <row r="175" spans="1:13">
      <c r="A175" s="315" t="s">
        <v>278</v>
      </c>
      <c r="B175" s="295" t="s">
        <v>641</v>
      </c>
      <c r="C175" s="170" t="str">
        <f>HYPERLINK("[牧场甜心.xlsx]产品!B174",产品!$C$174)</f>
        <v>花之国的闪电泡芙</v>
      </c>
      <c r="D175" s="332">
        <v>1050</v>
      </c>
      <c r="E175" s="332">
        <f t="shared" si="14"/>
        <v>752</v>
      </c>
      <c r="F175" s="145" t="s">
        <v>829</v>
      </c>
      <c r="G175" s="145" t="s">
        <v>833</v>
      </c>
      <c r="H175" s="145" t="s">
        <v>671</v>
      </c>
      <c r="J175" s="140">
        <f t="shared" si="15"/>
        <v>206</v>
      </c>
      <c r="K175" s="140">
        <f t="shared" si="16"/>
        <v>294</v>
      </c>
      <c r="L175" s="140">
        <f t="shared" si="17"/>
        <v>252</v>
      </c>
      <c r="M175" s="140">
        <f t="shared" si="18"/>
        <v>752</v>
      </c>
    </row>
    <row r="176" spans="1:13">
      <c r="A176" s="315" t="s">
        <v>278</v>
      </c>
      <c r="B176" s="295" t="s">
        <v>718</v>
      </c>
      <c r="C176" s="170" t="str">
        <f>HYPERLINK("[牧场甜心.xlsx]产品!B175",产品!$C$175)</f>
        <v>芳香舒心茶</v>
      </c>
      <c r="D176" s="332">
        <v>1300</v>
      </c>
      <c r="E176" s="332">
        <f t="shared" si="14"/>
        <v>1630</v>
      </c>
      <c r="F176" s="145" t="s">
        <v>965</v>
      </c>
      <c r="G176" s="145" t="s">
        <v>813</v>
      </c>
      <c r="H176" s="145" t="s">
        <v>758</v>
      </c>
      <c r="J176" s="140">
        <f t="shared" si="15"/>
        <v>1041</v>
      </c>
      <c r="K176" s="140">
        <f t="shared" si="16"/>
        <v>435</v>
      </c>
      <c r="L176" s="140">
        <f t="shared" si="17"/>
        <v>154</v>
      </c>
      <c r="M176" s="140">
        <f t="shared" si="18"/>
        <v>1630</v>
      </c>
    </row>
    <row r="177" spans="1:13">
      <c r="A177" s="315" t="s">
        <v>278</v>
      </c>
      <c r="B177" s="295" t="s">
        <v>731</v>
      </c>
      <c r="C177" s="170" t="str">
        <f>HYPERLINK("[牧场甜心.xlsx]产品!B176",产品!$C$176)</f>
        <v>汐的曲奇</v>
      </c>
      <c r="D177" s="332">
        <v>1648</v>
      </c>
      <c r="E177" s="332">
        <f t="shared" si="14"/>
        <v>723</v>
      </c>
      <c r="F177" s="145" t="s">
        <v>613</v>
      </c>
      <c r="G177" s="145" t="s">
        <v>829</v>
      </c>
      <c r="H177" s="145" t="s">
        <v>723</v>
      </c>
      <c r="J177" s="140">
        <f t="shared" si="15"/>
        <v>3</v>
      </c>
      <c r="K177" s="140">
        <f t="shared" si="16"/>
        <v>206</v>
      </c>
      <c r="L177" s="140">
        <f t="shared" si="17"/>
        <v>514</v>
      </c>
      <c r="M177" s="140">
        <f t="shared" si="18"/>
        <v>723</v>
      </c>
    </row>
    <row r="178" spans="1:13">
      <c r="A178" s="315" t="s">
        <v>278</v>
      </c>
      <c r="B178" s="295" t="s">
        <v>736</v>
      </c>
      <c r="C178" s="170" t="str">
        <f>HYPERLINK("[牧场甜心.xlsx]产品!B177",产品!$C$177)</f>
        <v>鲷鱼烧</v>
      </c>
      <c r="D178" s="332">
        <v>2006</v>
      </c>
      <c r="E178" s="332">
        <f t="shared" si="14"/>
        <v>453</v>
      </c>
      <c r="F178" s="145" t="s">
        <v>714</v>
      </c>
      <c r="G178" s="145" t="s">
        <v>592</v>
      </c>
      <c r="H178" s="145" t="s">
        <v>525</v>
      </c>
      <c r="J178" s="140">
        <f t="shared" si="15"/>
        <v>87</v>
      </c>
      <c r="K178" s="140">
        <f t="shared" si="16"/>
        <v>116</v>
      </c>
      <c r="L178" s="140">
        <f t="shared" si="17"/>
        <v>250</v>
      </c>
      <c r="M178" s="140">
        <f t="shared" si="18"/>
        <v>453</v>
      </c>
    </row>
    <row r="179" spans="1:13">
      <c r="A179" s="315" t="s">
        <v>278</v>
      </c>
      <c r="B179" s="295" t="s">
        <v>768</v>
      </c>
      <c r="C179" s="170" t="str">
        <f>HYPERLINK("[牧场甜心.xlsx]产品!B178",产品!$C$178)</f>
        <v>圣职者的红酒果冻</v>
      </c>
      <c r="D179" s="332">
        <v>1944</v>
      </c>
      <c r="E179" s="332">
        <f t="shared" si="14"/>
        <v>582</v>
      </c>
      <c r="F179" s="145" t="s">
        <v>681</v>
      </c>
      <c r="G179" s="145" t="s">
        <v>844</v>
      </c>
      <c r="H179" s="145" t="s">
        <v>750</v>
      </c>
      <c r="J179" s="140">
        <f t="shared" si="15"/>
        <v>12</v>
      </c>
      <c r="K179" s="140">
        <f t="shared" si="16"/>
        <v>248</v>
      </c>
      <c r="L179" s="140">
        <f t="shared" si="17"/>
        <v>322</v>
      </c>
      <c r="M179" s="140">
        <f t="shared" si="18"/>
        <v>582</v>
      </c>
    </row>
    <row r="180" spans="1:13">
      <c r="A180" s="315" t="s">
        <v>278</v>
      </c>
      <c r="B180" s="295" t="s">
        <v>697</v>
      </c>
      <c r="C180" s="170" t="str">
        <f>HYPERLINK("[牧场甜心.xlsx]产品!B179",产品!$C$179)</f>
        <v>女神之蜜</v>
      </c>
      <c r="D180" s="332">
        <v>763</v>
      </c>
      <c r="E180" s="332">
        <f t="shared" si="14"/>
        <v>3138</v>
      </c>
      <c r="F180" s="145" t="s">
        <v>799</v>
      </c>
      <c r="G180" s="145" t="s">
        <v>690</v>
      </c>
      <c r="H180" s="145" t="s">
        <v>796</v>
      </c>
      <c r="J180" s="140">
        <f t="shared" si="15"/>
        <v>183</v>
      </c>
      <c r="K180" s="140">
        <f t="shared" si="16"/>
        <v>815</v>
      </c>
      <c r="L180" s="140">
        <f t="shared" si="17"/>
        <v>2140</v>
      </c>
      <c r="M180" s="140">
        <f t="shared" si="18"/>
        <v>3138</v>
      </c>
    </row>
    <row r="181" spans="1:13">
      <c r="A181" s="315" t="s">
        <v>278</v>
      </c>
      <c r="B181" s="295" t="s">
        <v>802</v>
      </c>
      <c r="C181" s="170" t="str">
        <f>HYPERLINK("[牧场甜心.xlsx]产品!B180",产品!$C$180)</f>
        <v>恋爱的哈密瓜蛋糕</v>
      </c>
      <c r="D181" s="332">
        <v>1862</v>
      </c>
      <c r="E181" s="332">
        <f t="shared" si="14"/>
        <v>2693</v>
      </c>
      <c r="F181" s="159" t="s">
        <v>619</v>
      </c>
      <c r="G181" s="145" t="s">
        <v>739</v>
      </c>
      <c r="H181" s="145" t="s">
        <v>944</v>
      </c>
      <c r="J181" s="140">
        <f t="shared" si="15"/>
        <v>1648</v>
      </c>
      <c r="K181" s="140">
        <f t="shared" si="16"/>
        <v>350</v>
      </c>
      <c r="L181" s="140">
        <f t="shared" si="17"/>
        <v>695</v>
      </c>
      <c r="M181" s="140">
        <f t="shared" si="18"/>
        <v>2693</v>
      </c>
    </row>
    <row r="182" spans="1:13">
      <c r="A182" s="315" t="s">
        <v>278</v>
      </c>
      <c r="B182" s="295" t="s">
        <v>786</v>
      </c>
      <c r="C182" s="170" t="str">
        <f>HYPERLINK("[牧场甜心.xlsx]产品!B181",产品!$C$181)</f>
        <v>花与山羊奶布丁</v>
      </c>
      <c r="D182" s="332">
        <v>2050</v>
      </c>
      <c r="E182" s="332">
        <f t="shared" si="14"/>
        <v>509</v>
      </c>
      <c r="F182" s="145" t="s">
        <v>525</v>
      </c>
      <c r="G182" s="145" t="s">
        <v>592</v>
      </c>
      <c r="H182" s="145" t="s">
        <v>692</v>
      </c>
      <c r="J182" s="140">
        <f t="shared" si="15"/>
        <v>250</v>
      </c>
      <c r="K182" s="140">
        <f t="shared" si="16"/>
        <v>116</v>
      </c>
      <c r="L182" s="140">
        <f t="shared" si="17"/>
        <v>143</v>
      </c>
      <c r="M182" s="140">
        <f t="shared" si="18"/>
        <v>509</v>
      </c>
    </row>
    <row r="183" ht="22.5" spans="1:13">
      <c r="A183" s="553" t="s">
        <v>278</v>
      </c>
      <c r="B183" s="296" t="s">
        <v>787</v>
      </c>
      <c r="C183" s="157" t="str">
        <f>HYPERLINK("[牧场甜心.xlsx]产品!B182",产品!$C$182)</f>
        <v>月牙萩饼</v>
      </c>
      <c r="D183" s="368">
        <v>1854</v>
      </c>
      <c r="E183" s="368">
        <f t="shared" si="14"/>
        <v>4204</v>
      </c>
      <c r="F183" s="148" t="s">
        <v>789</v>
      </c>
      <c r="G183" s="148" t="s">
        <v>537</v>
      </c>
      <c r="H183" s="148" t="s">
        <v>543</v>
      </c>
      <c r="J183" s="140">
        <f t="shared" si="15"/>
        <v>1009</v>
      </c>
      <c r="K183" s="140">
        <f t="shared" si="16"/>
        <v>1695</v>
      </c>
      <c r="L183" s="140">
        <f t="shared" si="17"/>
        <v>1500</v>
      </c>
      <c r="M183" s="140">
        <f t="shared" si="18"/>
        <v>4204</v>
      </c>
    </row>
    <row r="184" ht="22.5" spans="1:13">
      <c r="A184" s="326" t="s">
        <v>282</v>
      </c>
      <c r="B184" s="363" t="s">
        <v>665</v>
      </c>
      <c r="C184" s="167" t="str">
        <f>HYPERLINK("[牧场甜心.xlsx]产品!B183",产品!$C$183)</f>
        <v>特选水果蛋挞</v>
      </c>
      <c r="D184" s="334">
        <v>3097</v>
      </c>
      <c r="E184" s="334">
        <f t="shared" si="14"/>
        <v>2518</v>
      </c>
      <c r="F184" s="141" t="s">
        <v>1006</v>
      </c>
      <c r="G184" s="141" t="s">
        <v>739</v>
      </c>
      <c r="H184" s="141" t="s">
        <v>912</v>
      </c>
      <c r="J184" s="140">
        <f t="shared" si="15"/>
        <v>1405</v>
      </c>
      <c r="K184" s="140">
        <f t="shared" si="16"/>
        <v>350</v>
      </c>
      <c r="L184" s="140">
        <f t="shared" si="17"/>
        <v>763</v>
      </c>
      <c r="M184" s="140">
        <f t="shared" si="18"/>
        <v>2518</v>
      </c>
    </row>
    <row r="185" spans="1:13">
      <c r="A185" s="315" t="s">
        <v>282</v>
      </c>
      <c r="B185" s="304" t="s">
        <v>620</v>
      </c>
      <c r="C185" s="167" t="str">
        <f>HYPERLINK("[牧场甜心.xlsx]产品!B184",产品!$C$184)</f>
        <v>蜜花年轮蛋糕</v>
      </c>
      <c r="D185" s="332">
        <v>2448</v>
      </c>
      <c r="E185" s="332">
        <f t="shared" si="14"/>
        <v>3958</v>
      </c>
      <c r="F185" s="145" t="s">
        <v>537</v>
      </c>
      <c r="G185" s="145" t="s">
        <v>543</v>
      </c>
      <c r="H185" s="145" t="s">
        <v>912</v>
      </c>
      <c r="J185" s="140">
        <f t="shared" si="15"/>
        <v>1695</v>
      </c>
      <c r="K185" s="140">
        <f t="shared" si="16"/>
        <v>1500</v>
      </c>
      <c r="L185" s="140">
        <f t="shared" si="17"/>
        <v>763</v>
      </c>
      <c r="M185" s="140">
        <f t="shared" si="18"/>
        <v>3958</v>
      </c>
    </row>
    <row r="186" spans="1:13">
      <c r="A186" s="315" t="s">
        <v>282</v>
      </c>
      <c r="B186" s="304" t="s">
        <v>658</v>
      </c>
      <c r="C186" s="167" t="str">
        <f>HYPERLINK("[牧场甜心.xlsx]产品!B185",产品!$C$185)</f>
        <v>太阳的奶茶</v>
      </c>
      <c r="D186" s="332">
        <v>2478</v>
      </c>
      <c r="E186" s="332">
        <f t="shared" si="14"/>
        <v>2790</v>
      </c>
      <c r="F186" s="145" t="s">
        <v>815</v>
      </c>
      <c r="G186" s="145" t="s">
        <v>690</v>
      </c>
      <c r="H186" s="145" t="s">
        <v>594</v>
      </c>
      <c r="J186" s="140">
        <f t="shared" si="15"/>
        <v>1300</v>
      </c>
      <c r="K186" s="140">
        <f t="shared" si="16"/>
        <v>815</v>
      </c>
      <c r="L186" s="140">
        <f t="shared" si="17"/>
        <v>675</v>
      </c>
      <c r="M186" s="140">
        <f t="shared" si="18"/>
        <v>2790</v>
      </c>
    </row>
    <row r="187" spans="1:13">
      <c r="A187" s="315" t="s">
        <v>282</v>
      </c>
      <c r="B187" s="304" t="s">
        <v>645</v>
      </c>
      <c r="C187" s="167" t="str">
        <f>HYPERLINK("[牧场甜心.xlsx]产品!B186",产品!$C$186)</f>
        <v>奥佩冈特ハルヴァ</v>
      </c>
      <c r="D187" s="332">
        <v>2120</v>
      </c>
      <c r="E187" s="332">
        <f t="shared" si="14"/>
        <v>2475</v>
      </c>
      <c r="F187" s="145" t="s">
        <v>789</v>
      </c>
      <c r="G187" s="145" t="s">
        <v>839</v>
      </c>
      <c r="H187" s="145" t="s">
        <v>813</v>
      </c>
      <c r="J187" s="140">
        <f t="shared" si="15"/>
        <v>1009</v>
      </c>
      <c r="K187" s="140">
        <f t="shared" si="16"/>
        <v>1031</v>
      </c>
      <c r="L187" s="140">
        <f t="shared" si="17"/>
        <v>435</v>
      </c>
      <c r="M187" s="140">
        <f t="shared" si="18"/>
        <v>2475</v>
      </c>
    </row>
    <row r="188" spans="1:13">
      <c r="A188" s="315" t="s">
        <v>282</v>
      </c>
      <c r="B188" s="304" t="s">
        <v>630</v>
      </c>
      <c r="C188" s="167" t="str">
        <f>HYPERLINK("[牧场甜心.xlsx]产品!B187",产品!$C$187)</f>
        <v>雷托雷托拉可莫圣代</v>
      </c>
      <c r="D188" s="332">
        <v>2327</v>
      </c>
      <c r="E188" s="332">
        <f t="shared" si="14"/>
        <v>3515</v>
      </c>
      <c r="F188" s="145" t="s">
        <v>988</v>
      </c>
      <c r="G188" s="145" t="s">
        <v>976</v>
      </c>
      <c r="H188" s="145" t="s">
        <v>689</v>
      </c>
      <c r="J188" s="140">
        <f t="shared" si="15"/>
        <v>844</v>
      </c>
      <c r="K188" s="140">
        <f t="shared" si="16"/>
        <v>1862</v>
      </c>
      <c r="L188" s="140">
        <f t="shared" si="17"/>
        <v>809</v>
      </c>
      <c r="M188" s="140">
        <f t="shared" si="18"/>
        <v>3515</v>
      </c>
    </row>
    <row r="189" spans="1:13">
      <c r="A189" s="315" t="s">
        <v>282</v>
      </c>
      <c r="B189" s="304" t="s">
        <v>674</v>
      </c>
      <c r="C189" s="167" t="str">
        <f>HYPERLINK("[牧场甜心.xlsx]产品!B188",产品!$C$188)</f>
        <v>奥佩冈特果冻</v>
      </c>
      <c r="D189" s="332">
        <v>3190</v>
      </c>
      <c r="E189" s="332">
        <f t="shared" si="14"/>
        <v>1584</v>
      </c>
      <c r="F189" s="145" t="s">
        <v>689</v>
      </c>
      <c r="G189" s="145" t="s">
        <v>681</v>
      </c>
      <c r="H189" s="145" t="s">
        <v>912</v>
      </c>
      <c r="J189" s="140">
        <f t="shared" si="15"/>
        <v>809</v>
      </c>
      <c r="K189" s="140">
        <f t="shared" si="16"/>
        <v>12</v>
      </c>
      <c r="L189" s="140">
        <f t="shared" si="17"/>
        <v>763</v>
      </c>
      <c r="M189" s="140">
        <f t="shared" si="18"/>
        <v>1584</v>
      </c>
    </row>
    <row r="190" spans="1:13">
      <c r="A190" s="315" t="s">
        <v>282</v>
      </c>
      <c r="B190" s="304" t="s">
        <v>661</v>
      </c>
      <c r="C190" s="167" t="str">
        <f>HYPERLINK("[牧场甜心.xlsx]产品!B189",产品!$C$189)</f>
        <v>公主冰激凌</v>
      </c>
      <c r="D190" s="332">
        <v>2761</v>
      </c>
      <c r="E190" s="332">
        <f t="shared" si="14"/>
        <v>3471</v>
      </c>
      <c r="F190" s="145" t="s">
        <v>537</v>
      </c>
      <c r="G190" s="145" t="s">
        <v>543</v>
      </c>
      <c r="H190" s="145" t="s">
        <v>511</v>
      </c>
      <c r="J190" s="140">
        <f t="shared" si="15"/>
        <v>1695</v>
      </c>
      <c r="K190" s="140">
        <f t="shared" si="16"/>
        <v>1500</v>
      </c>
      <c r="L190" s="140">
        <f t="shared" si="17"/>
        <v>276</v>
      </c>
      <c r="M190" s="140">
        <f t="shared" si="18"/>
        <v>3471</v>
      </c>
    </row>
    <row r="191" spans="1:13">
      <c r="A191" s="315" t="s">
        <v>282</v>
      </c>
      <c r="B191" s="304" t="s">
        <v>679</v>
      </c>
      <c r="C191" s="167" t="str">
        <f>HYPERLINK("[牧场甜心.xlsx]产品!B190",产品!$C$190)</f>
        <v>公主蛋糕</v>
      </c>
      <c r="D191" s="332">
        <v>4855</v>
      </c>
      <c r="E191" s="332">
        <f t="shared" si="14"/>
        <v>4204</v>
      </c>
      <c r="F191" s="145" t="s">
        <v>537</v>
      </c>
      <c r="G191" s="145" t="s">
        <v>543</v>
      </c>
      <c r="H191" s="145" t="s">
        <v>789</v>
      </c>
      <c r="J191" s="140">
        <f t="shared" si="15"/>
        <v>1695</v>
      </c>
      <c r="K191" s="140">
        <f t="shared" si="16"/>
        <v>1500</v>
      </c>
      <c r="L191" s="140">
        <f t="shared" si="17"/>
        <v>1009</v>
      </c>
      <c r="M191" s="140">
        <f t="shared" si="18"/>
        <v>4204</v>
      </c>
    </row>
    <row r="192" spans="1:13">
      <c r="A192" s="315" t="s">
        <v>282</v>
      </c>
      <c r="B192" s="304" t="s">
        <v>759</v>
      </c>
      <c r="C192" s="167" t="str">
        <f>HYPERLINK("[牧场甜心.xlsx]产品!B191",产品!$C$191)</f>
        <v>公主布丁</v>
      </c>
      <c r="D192" s="332">
        <v>2873</v>
      </c>
      <c r="E192" s="332">
        <f t="shared" si="14"/>
        <v>3870</v>
      </c>
      <c r="F192" s="145" t="s">
        <v>537</v>
      </c>
      <c r="G192" s="145" t="s">
        <v>594</v>
      </c>
      <c r="H192" s="145" t="s">
        <v>543</v>
      </c>
      <c r="J192" s="140">
        <f t="shared" si="15"/>
        <v>1695</v>
      </c>
      <c r="K192" s="140">
        <f t="shared" si="16"/>
        <v>675</v>
      </c>
      <c r="L192" s="140">
        <f t="shared" si="17"/>
        <v>1500</v>
      </c>
      <c r="M192" s="140">
        <f t="shared" si="18"/>
        <v>3870</v>
      </c>
    </row>
    <row r="193" ht="22.5" spans="1:13">
      <c r="A193" s="553" t="s">
        <v>282</v>
      </c>
      <c r="B193" s="361" t="s">
        <v>612</v>
      </c>
      <c r="C193" s="168" t="str">
        <f>HYPERLINK("[牧场甜心.xlsx]产品!B192",产品!$C$192)</f>
        <v>公主牛奶派</v>
      </c>
      <c r="D193" s="368">
        <v>1846</v>
      </c>
      <c r="E193" s="368">
        <f t="shared" si="14"/>
        <v>3184</v>
      </c>
      <c r="F193" s="148" t="s">
        <v>594</v>
      </c>
      <c r="G193" s="148" t="s">
        <v>543</v>
      </c>
      <c r="H193" s="148" t="s">
        <v>789</v>
      </c>
      <c r="J193" s="140">
        <f t="shared" si="15"/>
        <v>675</v>
      </c>
      <c r="K193" s="140">
        <f t="shared" si="16"/>
        <v>1500</v>
      </c>
      <c r="L193" s="140">
        <f t="shared" si="17"/>
        <v>1009</v>
      </c>
      <c r="M193" s="140">
        <f t="shared" si="18"/>
        <v>3184</v>
      </c>
    </row>
    <row r="194" ht="22.5" spans="1:13">
      <c r="A194" s="326" t="s">
        <v>285</v>
      </c>
      <c r="B194" s="363" t="s">
        <v>634</v>
      </c>
      <c r="C194" s="167" t="str">
        <f>HYPERLINK("[牧场甜心.xlsx]产品!B193",产品!$C$193)</f>
        <v>龙蛋挞</v>
      </c>
      <c r="D194" s="334">
        <v>3740</v>
      </c>
      <c r="E194" s="334">
        <f t="shared" si="14"/>
        <v>5111</v>
      </c>
      <c r="F194" s="141" t="s">
        <v>917</v>
      </c>
      <c r="G194" s="141" t="s">
        <v>543</v>
      </c>
      <c r="H194" s="141" t="s">
        <v>723</v>
      </c>
      <c r="J194" s="140">
        <f t="shared" si="15"/>
        <v>3097</v>
      </c>
      <c r="K194" s="140">
        <f t="shared" si="16"/>
        <v>1500</v>
      </c>
      <c r="L194" s="140">
        <f t="shared" si="17"/>
        <v>514</v>
      </c>
      <c r="M194" s="140">
        <f t="shared" si="18"/>
        <v>5111</v>
      </c>
    </row>
    <row r="195" spans="1:13">
      <c r="A195" s="315" t="s">
        <v>285</v>
      </c>
      <c r="B195" s="304" t="s">
        <v>641</v>
      </c>
      <c r="C195" s="167" t="str">
        <f>HYPERLINK("[牧场甜心.xlsx]产品!B194",产品!$C$194)</f>
        <v>芝士的芝士酸奶</v>
      </c>
      <c r="D195" s="332">
        <v>3216</v>
      </c>
      <c r="E195" s="332">
        <f t="shared" si="14"/>
        <v>4510</v>
      </c>
      <c r="F195" s="145" t="s">
        <v>537</v>
      </c>
      <c r="G195" s="145" t="s">
        <v>594</v>
      </c>
      <c r="H195" s="145" t="s">
        <v>796</v>
      </c>
      <c r="J195" s="140">
        <f t="shared" si="15"/>
        <v>1695</v>
      </c>
      <c r="K195" s="140">
        <f t="shared" si="16"/>
        <v>675</v>
      </c>
      <c r="L195" s="140">
        <f t="shared" si="17"/>
        <v>2140</v>
      </c>
      <c r="M195" s="140">
        <f t="shared" si="18"/>
        <v>4510</v>
      </c>
    </row>
    <row r="196" spans="1:13">
      <c r="A196" s="315" t="s">
        <v>285</v>
      </c>
      <c r="B196" s="304" t="s">
        <v>718</v>
      </c>
      <c r="C196" s="167" t="str">
        <f>HYPERLINK("[牧场甜心.xlsx]产品!B195",产品!$C$195)</f>
        <v>奥佩冈特茶</v>
      </c>
      <c r="D196" s="332">
        <v>3024</v>
      </c>
      <c r="E196" s="332">
        <f t="shared" ref="E196:E259" si="19">SUM(J196,K196,L196)</f>
        <v>4318</v>
      </c>
      <c r="F196" s="145" t="s">
        <v>689</v>
      </c>
      <c r="G196" s="145" t="s">
        <v>946</v>
      </c>
      <c r="H196" s="145" t="s">
        <v>839</v>
      </c>
      <c r="J196" s="140">
        <f t="shared" si="15"/>
        <v>809</v>
      </c>
      <c r="K196" s="140">
        <f t="shared" si="16"/>
        <v>2478</v>
      </c>
      <c r="L196" s="140">
        <f t="shared" si="17"/>
        <v>1031</v>
      </c>
      <c r="M196" s="140">
        <f t="shared" si="18"/>
        <v>4318</v>
      </c>
    </row>
    <row r="197" spans="1:13">
      <c r="A197" s="315" t="s">
        <v>285</v>
      </c>
      <c r="B197" s="304" t="s">
        <v>731</v>
      </c>
      <c r="C197" s="167" t="str">
        <f>HYPERLINK("[牧场甜心.xlsx]产品!B196",产品!$C$196)</f>
        <v>女神的曲奇</v>
      </c>
      <c r="D197" s="332">
        <v>3346</v>
      </c>
      <c r="E197" s="332">
        <f t="shared" si="19"/>
        <v>4531</v>
      </c>
      <c r="F197" s="145" t="s">
        <v>619</v>
      </c>
      <c r="G197" s="145" t="s">
        <v>912</v>
      </c>
      <c r="H197" s="145" t="s">
        <v>694</v>
      </c>
      <c r="J197" s="140">
        <f t="shared" si="15"/>
        <v>1648</v>
      </c>
      <c r="K197" s="140">
        <f t="shared" si="16"/>
        <v>763</v>
      </c>
      <c r="L197" s="140">
        <f t="shared" si="17"/>
        <v>2120</v>
      </c>
      <c r="M197" s="140">
        <f t="shared" si="18"/>
        <v>4531</v>
      </c>
    </row>
    <row r="198" spans="1:13">
      <c r="A198" s="315" t="s">
        <v>285</v>
      </c>
      <c r="B198" s="304" t="s">
        <v>736</v>
      </c>
      <c r="C198" s="167" t="str">
        <f>HYPERLINK("[牧场甜心.xlsx]产品!B197",产品!$C$197)</f>
        <v>圣女的水果冰糕</v>
      </c>
      <c r="D198" s="332">
        <v>3750</v>
      </c>
      <c r="E198" s="332">
        <f t="shared" si="19"/>
        <v>5142</v>
      </c>
      <c r="F198" s="145" t="s">
        <v>974</v>
      </c>
      <c r="G198" s="145" t="s">
        <v>716</v>
      </c>
      <c r="H198" s="145" t="s">
        <v>689</v>
      </c>
      <c r="J198" s="140">
        <f t="shared" si="15"/>
        <v>2327</v>
      </c>
      <c r="K198" s="140">
        <f t="shared" si="16"/>
        <v>2006</v>
      </c>
      <c r="L198" s="140">
        <f t="shared" si="17"/>
        <v>809</v>
      </c>
      <c r="M198" s="140">
        <f t="shared" si="18"/>
        <v>5142</v>
      </c>
    </row>
    <row r="199" spans="1:13">
      <c r="A199" s="315" t="s">
        <v>285</v>
      </c>
      <c r="B199" s="304" t="s">
        <v>768</v>
      </c>
      <c r="C199" s="167" t="str">
        <f>HYPERLINK("[牧场甜心.xlsx]产品!B198",产品!$C$198)</f>
        <v>黄金果冻</v>
      </c>
      <c r="D199" s="332">
        <v>3852</v>
      </c>
      <c r="E199" s="332">
        <f t="shared" si="19"/>
        <v>5399</v>
      </c>
      <c r="F199" s="145" t="s">
        <v>537</v>
      </c>
      <c r="G199" s="145" t="s">
        <v>969</v>
      </c>
      <c r="H199" s="145" t="s">
        <v>723</v>
      </c>
      <c r="J199" s="140">
        <f t="shared" si="15"/>
        <v>1695</v>
      </c>
      <c r="K199" s="140">
        <f t="shared" si="16"/>
        <v>3190</v>
      </c>
      <c r="L199" s="140">
        <f t="shared" si="17"/>
        <v>514</v>
      </c>
      <c r="M199" s="140">
        <f t="shared" si="18"/>
        <v>5399</v>
      </c>
    </row>
    <row r="200" spans="1:13">
      <c r="A200" s="315" t="s">
        <v>285</v>
      </c>
      <c r="B200" s="304" t="s">
        <v>697</v>
      </c>
      <c r="C200" s="167" t="str">
        <f>HYPERLINK("[牧场甜心.xlsx]产品!B199",产品!$C$199)</f>
        <v>圣女的冰激凌</v>
      </c>
      <c r="D200" s="332">
        <v>3383</v>
      </c>
      <c r="E200" s="332">
        <f t="shared" si="19"/>
        <v>5798</v>
      </c>
      <c r="F200" s="145" t="s">
        <v>958</v>
      </c>
      <c r="G200" s="145" t="s">
        <v>958</v>
      </c>
      <c r="H200" s="145" t="s">
        <v>511</v>
      </c>
      <c r="J200" s="140">
        <f t="shared" si="15"/>
        <v>2761</v>
      </c>
      <c r="K200" s="140">
        <f t="shared" si="16"/>
        <v>2761</v>
      </c>
      <c r="L200" s="140">
        <f t="shared" si="17"/>
        <v>276</v>
      </c>
      <c r="M200" s="140">
        <f t="shared" si="18"/>
        <v>5798</v>
      </c>
    </row>
    <row r="201" spans="1:13">
      <c r="A201" s="315" t="s">
        <v>285</v>
      </c>
      <c r="B201" s="304" t="s">
        <v>802</v>
      </c>
      <c r="C201" s="167" t="str">
        <f>HYPERLINK("[牧场甜心.xlsx]产品!B200",产品!$C$200)</f>
        <v>女神的草莓蛋糕</v>
      </c>
      <c r="D201" s="332">
        <v>6500</v>
      </c>
      <c r="E201" s="332">
        <f t="shared" si="19"/>
        <v>7472</v>
      </c>
      <c r="F201" s="145" t="s">
        <v>912</v>
      </c>
      <c r="G201" s="145" t="s">
        <v>1002</v>
      </c>
      <c r="H201" s="145" t="s">
        <v>1000</v>
      </c>
      <c r="J201" s="140">
        <f t="shared" si="15"/>
        <v>763</v>
      </c>
      <c r="K201" s="140">
        <f t="shared" si="16"/>
        <v>1854</v>
      </c>
      <c r="L201" s="140">
        <f t="shared" si="17"/>
        <v>4855</v>
      </c>
      <c r="M201" s="140">
        <f t="shared" si="18"/>
        <v>7472</v>
      </c>
    </row>
    <row r="202" spans="1:13">
      <c r="A202" s="315" t="s">
        <v>285</v>
      </c>
      <c r="B202" s="304" t="s">
        <v>786</v>
      </c>
      <c r="C202" s="167" t="str">
        <f>HYPERLINK("[牧场甜心.xlsx]产品!B201",产品!$C$201)</f>
        <v>王子布丁</v>
      </c>
      <c r="D202" s="332">
        <v>3666</v>
      </c>
      <c r="E202" s="332">
        <f t="shared" si="19"/>
        <v>8619</v>
      </c>
      <c r="F202" s="145" t="s">
        <v>980</v>
      </c>
      <c r="G202" s="145" t="s">
        <v>980</v>
      </c>
      <c r="H202" s="145" t="s">
        <v>980</v>
      </c>
      <c r="J202" s="140">
        <f t="shared" si="15"/>
        <v>2873</v>
      </c>
      <c r="K202" s="140">
        <f t="shared" si="16"/>
        <v>2873</v>
      </c>
      <c r="L202" s="140">
        <f t="shared" si="17"/>
        <v>2873</v>
      </c>
      <c r="M202" s="140">
        <f t="shared" si="18"/>
        <v>8619</v>
      </c>
    </row>
    <row r="203" ht="22.5" spans="1:13">
      <c r="A203" s="554" t="s">
        <v>285</v>
      </c>
      <c r="B203" s="559" t="s">
        <v>787</v>
      </c>
      <c r="C203" s="172" t="str">
        <f>HYPERLINK("[牧场甜心.xlsx]产品!B202",产品!$C$202)</f>
        <v>女神的水果慕斯</v>
      </c>
      <c r="D203" s="560">
        <v>5555</v>
      </c>
      <c r="E203" s="560">
        <f t="shared" si="19"/>
        <v>10182</v>
      </c>
      <c r="F203" s="162" t="s">
        <v>848</v>
      </c>
      <c r="G203" s="162" t="s">
        <v>926</v>
      </c>
      <c r="H203" s="162" t="s">
        <v>849</v>
      </c>
      <c r="J203" s="140">
        <f t="shared" si="15"/>
        <v>2448</v>
      </c>
      <c r="K203" s="140">
        <f t="shared" si="16"/>
        <v>5888</v>
      </c>
      <c r="L203" s="140">
        <f t="shared" si="17"/>
        <v>1846</v>
      </c>
      <c r="M203" s="140">
        <f t="shared" si="18"/>
        <v>10182</v>
      </c>
    </row>
    <row r="204" ht="22.5" spans="1:13">
      <c r="A204" s="310" t="s">
        <v>252</v>
      </c>
      <c r="B204" s="561" t="s">
        <v>665</v>
      </c>
      <c r="C204" s="174" t="str">
        <f>HYPERLINK("[牧场甜心.xlsx]产品!B203",产品!$C$203)</f>
        <v>伊什沃尔德面粉</v>
      </c>
      <c r="D204" s="562">
        <v>2</v>
      </c>
      <c r="E204" s="562">
        <f t="shared" si="19"/>
        <v>6</v>
      </c>
      <c r="F204" s="165" t="s">
        <v>648</v>
      </c>
      <c r="G204" s="166" t="s">
        <v>1098</v>
      </c>
      <c r="H204" s="166" t="s">
        <v>1098</v>
      </c>
      <c r="J204" s="140">
        <f t="shared" si="15"/>
        <v>6</v>
      </c>
      <c r="K204" s="140">
        <f t="shared" si="16"/>
        <v>0</v>
      </c>
      <c r="L204" s="140">
        <f t="shared" si="17"/>
        <v>0</v>
      </c>
      <c r="M204" s="140">
        <f t="shared" si="18"/>
        <v>6</v>
      </c>
    </row>
    <row r="205" spans="1:13">
      <c r="A205" s="315" t="s">
        <v>252</v>
      </c>
      <c r="B205" s="280" t="s">
        <v>620</v>
      </c>
      <c r="C205" s="175" t="str">
        <f>HYPERLINK("[牧场甜心.xlsx]产品!B204",产品!$C$204)</f>
        <v>王国之油</v>
      </c>
      <c r="D205" s="327">
        <v>2</v>
      </c>
      <c r="E205" s="327">
        <f t="shared" si="19"/>
        <v>6</v>
      </c>
      <c r="F205" s="145" t="s">
        <v>446</v>
      </c>
      <c r="G205" s="146" t="s">
        <v>1098</v>
      </c>
      <c r="H205" s="146" t="s">
        <v>1098</v>
      </c>
      <c r="J205" s="140">
        <f t="shared" si="15"/>
        <v>6</v>
      </c>
      <c r="K205" s="140">
        <f t="shared" si="16"/>
        <v>0</v>
      </c>
      <c r="L205" s="140">
        <f t="shared" si="17"/>
        <v>0</v>
      </c>
      <c r="M205" s="140">
        <f t="shared" si="18"/>
        <v>6</v>
      </c>
    </row>
    <row r="206" spans="1:13">
      <c r="A206" s="315" t="s">
        <v>252</v>
      </c>
      <c r="B206" s="280" t="s">
        <v>658</v>
      </c>
      <c r="C206" s="175" t="str">
        <f>HYPERLINK("[牧场甜心.xlsx]产品!B205",产品!$C$205)</f>
        <v>原野的绿色香草</v>
      </c>
      <c r="D206" s="327">
        <v>2</v>
      </c>
      <c r="E206" s="327">
        <f t="shared" si="19"/>
        <v>6</v>
      </c>
      <c r="F206" s="145" t="s">
        <v>648</v>
      </c>
      <c r="G206" s="145" t="s">
        <v>1098</v>
      </c>
      <c r="H206" s="146" t="s">
        <v>1098</v>
      </c>
      <c r="J206" s="140">
        <f t="shared" si="15"/>
        <v>6</v>
      </c>
      <c r="K206" s="140">
        <f t="shared" si="16"/>
        <v>0</v>
      </c>
      <c r="L206" s="140">
        <f t="shared" si="17"/>
        <v>0</v>
      </c>
      <c r="M206" s="140">
        <f t="shared" si="18"/>
        <v>6</v>
      </c>
    </row>
    <row r="207" spans="1:13">
      <c r="A207" s="315" t="s">
        <v>252</v>
      </c>
      <c r="B207" s="280" t="s">
        <v>645</v>
      </c>
      <c r="C207" s="175" t="str">
        <f>HYPERLINK("[牧场甜心.xlsx]产品!B206",产品!$C$206)</f>
        <v>伊什沃尔德茶叶</v>
      </c>
      <c r="D207" s="327">
        <v>2</v>
      </c>
      <c r="E207" s="327">
        <f t="shared" si="19"/>
        <v>8</v>
      </c>
      <c r="F207" s="145" t="s">
        <v>632</v>
      </c>
      <c r="G207" s="145" t="s">
        <v>1098</v>
      </c>
      <c r="H207" s="146" t="s">
        <v>1098</v>
      </c>
      <c r="J207" s="140">
        <f t="shared" si="15"/>
        <v>8</v>
      </c>
      <c r="K207" s="140">
        <f t="shared" si="16"/>
        <v>0</v>
      </c>
      <c r="L207" s="140">
        <f t="shared" si="17"/>
        <v>0</v>
      </c>
      <c r="M207" s="140">
        <f t="shared" si="18"/>
        <v>8</v>
      </c>
    </row>
    <row r="208" spans="1:13">
      <c r="A208" s="315" t="s">
        <v>252</v>
      </c>
      <c r="B208" s="280" t="s">
        <v>630</v>
      </c>
      <c r="C208" s="175" t="str">
        <f>HYPERLINK("[牧场甜心.xlsx]产品!B207",产品!$C$207)</f>
        <v>海洋菜园的当季蔬菜</v>
      </c>
      <c r="D208" s="327">
        <v>2</v>
      </c>
      <c r="E208" s="327">
        <f t="shared" si="19"/>
        <v>12</v>
      </c>
      <c r="F208" s="145" t="s">
        <v>615</v>
      </c>
      <c r="G208" s="146" t="s">
        <v>647</v>
      </c>
      <c r="H208" s="146" t="s">
        <v>648</v>
      </c>
      <c r="J208" s="140">
        <f t="shared" si="15"/>
        <v>4</v>
      </c>
      <c r="K208" s="140">
        <f t="shared" si="16"/>
        <v>2</v>
      </c>
      <c r="L208" s="140">
        <f t="shared" si="17"/>
        <v>6</v>
      </c>
      <c r="M208" s="140">
        <f t="shared" si="18"/>
        <v>12</v>
      </c>
    </row>
    <row r="209" spans="1:13">
      <c r="A209" s="315" t="s">
        <v>252</v>
      </c>
      <c r="B209" s="280" t="s">
        <v>674</v>
      </c>
      <c r="C209" s="175" t="str">
        <f>HYPERLINK("[牧场甜心.xlsx]产品!B208",产品!$C$208)</f>
        <v>夏鱼</v>
      </c>
      <c r="D209" s="327">
        <v>4</v>
      </c>
      <c r="E209" s="327">
        <f t="shared" si="19"/>
        <v>8</v>
      </c>
      <c r="F209" s="145" t="s">
        <v>675</v>
      </c>
      <c r="G209" s="145" t="s">
        <v>1098</v>
      </c>
      <c r="H209" s="146" t="s">
        <v>1098</v>
      </c>
      <c r="J209" s="140">
        <f t="shared" si="15"/>
        <v>8</v>
      </c>
      <c r="K209" s="140">
        <f t="shared" si="16"/>
        <v>0</v>
      </c>
      <c r="L209" s="140">
        <f t="shared" si="17"/>
        <v>0</v>
      </c>
      <c r="M209" s="140">
        <f t="shared" si="18"/>
        <v>8</v>
      </c>
    </row>
    <row r="210" spans="1:13">
      <c r="A210" s="315" t="s">
        <v>252</v>
      </c>
      <c r="B210" s="280" t="s">
        <v>661</v>
      </c>
      <c r="C210" s="175" t="str">
        <f>HYPERLINK("[牧场甜心.xlsx]产品!B209",产品!$C$209)</f>
        <v>山中的王国菌菇</v>
      </c>
      <c r="D210" s="327">
        <v>2</v>
      </c>
      <c r="E210" s="327">
        <f t="shared" si="19"/>
        <v>7</v>
      </c>
      <c r="F210" s="145" t="s">
        <v>663</v>
      </c>
      <c r="G210" s="145" t="s">
        <v>1098</v>
      </c>
      <c r="H210" s="146" t="s">
        <v>1098</v>
      </c>
      <c r="J210" s="140">
        <f t="shared" si="15"/>
        <v>7</v>
      </c>
      <c r="K210" s="140">
        <f t="shared" si="16"/>
        <v>0</v>
      </c>
      <c r="L210" s="140">
        <f t="shared" si="17"/>
        <v>0</v>
      </c>
      <c r="M210" s="140">
        <f t="shared" si="18"/>
        <v>7</v>
      </c>
    </row>
    <row r="211" spans="1:13">
      <c r="A211" s="315" t="s">
        <v>252</v>
      </c>
      <c r="B211" s="280" t="s">
        <v>679</v>
      </c>
      <c r="C211" s="175" t="str">
        <f>HYPERLINK("[牧场甜心.xlsx]产品!B210",产品!$C$210)</f>
        <v>果冻怪的体液</v>
      </c>
      <c r="D211" s="327">
        <v>2</v>
      </c>
      <c r="E211" s="327">
        <f t="shared" si="19"/>
        <v>9</v>
      </c>
      <c r="F211" s="145" t="s">
        <v>613</v>
      </c>
      <c r="G211" s="145" t="s">
        <v>613</v>
      </c>
      <c r="H211" s="145" t="s">
        <v>613</v>
      </c>
      <c r="J211" s="140">
        <f t="shared" si="15"/>
        <v>3</v>
      </c>
      <c r="K211" s="140">
        <f t="shared" si="16"/>
        <v>3</v>
      </c>
      <c r="L211" s="140">
        <f t="shared" si="17"/>
        <v>3</v>
      </c>
      <c r="M211" s="140">
        <f t="shared" si="18"/>
        <v>9</v>
      </c>
    </row>
    <row r="212" spans="1:13">
      <c r="A212" s="315" t="s">
        <v>252</v>
      </c>
      <c r="B212" s="280" t="s">
        <v>759</v>
      </c>
      <c r="C212" s="175" t="str">
        <f>HYPERLINK("[牧场甜心.xlsx]产品!B211",产品!$C$211)</f>
        <v>魔物的皮</v>
      </c>
      <c r="D212" s="327">
        <v>3</v>
      </c>
      <c r="E212" s="327">
        <f t="shared" si="19"/>
        <v>8</v>
      </c>
      <c r="F212" s="145" t="s">
        <v>424</v>
      </c>
      <c r="G212" s="145" t="s">
        <v>638</v>
      </c>
      <c r="H212" s="146" t="s">
        <v>1098</v>
      </c>
      <c r="J212" s="140">
        <f t="shared" si="15"/>
        <v>2</v>
      </c>
      <c r="K212" s="140">
        <f t="shared" si="16"/>
        <v>6</v>
      </c>
      <c r="L212" s="140">
        <f t="shared" si="17"/>
        <v>0</v>
      </c>
      <c r="M212" s="140">
        <f t="shared" si="18"/>
        <v>8</v>
      </c>
    </row>
    <row r="213" ht="22.5" spans="1:13">
      <c r="A213" s="553" t="s">
        <v>252</v>
      </c>
      <c r="B213" s="563" t="s">
        <v>612</v>
      </c>
      <c r="C213" s="175" t="str">
        <f>HYPERLINK("[牧场甜心.xlsx]产品!B212",产品!$C$212)</f>
        <v>厨余垃圾</v>
      </c>
      <c r="D213" s="564">
        <v>3</v>
      </c>
      <c r="E213" s="564">
        <f t="shared" si="19"/>
        <v>12</v>
      </c>
      <c r="F213" s="148" t="s">
        <v>615</v>
      </c>
      <c r="G213" s="149" t="s">
        <v>616</v>
      </c>
      <c r="H213" s="149" t="s">
        <v>617</v>
      </c>
      <c r="J213" s="140">
        <f t="shared" si="15"/>
        <v>4</v>
      </c>
      <c r="K213" s="140">
        <f t="shared" si="16"/>
        <v>4</v>
      </c>
      <c r="L213" s="140">
        <f t="shared" si="17"/>
        <v>4</v>
      </c>
      <c r="M213" s="140">
        <f t="shared" si="18"/>
        <v>12</v>
      </c>
    </row>
    <row r="214" ht="22.5" spans="1:13">
      <c r="A214" s="326" t="s">
        <v>255</v>
      </c>
      <c r="B214" s="561" t="s">
        <v>634</v>
      </c>
      <c r="C214" s="175" t="str">
        <f>HYPERLINK("[牧场甜心.xlsx]产品!B213",产品!$C$213)</f>
        <v>伊什沃尔德木材</v>
      </c>
      <c r="D214" s="322">
        <v>6</v>
      </c>
      <c r="E214" s="322">
        <f t="shared" si="19"/>
        <v>24</v>
      </c>
      <c r="F214" s="141" t="s">
        <v>639</v>
      </c>
      <c r="G214" s="141" t="s">
        <v>1098</v>
      </c>
      <c r="H214" s="141" t="s">
        <v>1098</v>
      </c>
      <c r="J214" s="140">
        <f t="shared" si="15"/>
        <v>24</v>
      </c>
      <c r="K214" s="140">
        <f t="shared" si="16"/>
        <v>0</v>
      </c>
      <c r="L214" s="140">
        <f t="shared" si="17"/>
        <v>0</v>
      </c>
      <c r="M214" s="140">
        <f t="shared" si="18"/>
        <v>24</v>
      </c>
    </row>
    <row r="215" spans="1:13">
      <c r="A215" s="315" t="s">
        <v>255</v>
      </c>
      <c r="B215" s="280" t="s">
        <v>641</v>
      </c>
      <c r="C215" s="175" t="str">
        <f>HYPERLINK("[牧场甜心.xlsx]产品!B214",产品!$C$214)</f>
        <v>法希米亚草</v>
      </c>
      <c r="D215" s="327">
        <v>6</v>
      </c>
      <c r="E215" s="327">
        <f t="shared" si="19"/>
        <v>6</v>
      </c>
      <c r="F215" s="145" t="s">
        <v>647</v>
      </c>
      <c r="G215" s="145" t="s">
        <v>647</v>
      </c>
      <c r="H215" s="145" t="s">
        <v>647</v>
      </c>
      <c r="J215" s="140">
        <f t="shared" si="15"/>
        <v>2</v>
      </c>
      <c r="K215" s="140">
        <f t="shared" si="16"/>
        <v>2</v>
      </c>
      <c r="L215" s="140">
        <f t="shared" si="17"/>
        <v>2</v>
      </c>
      <c r="M215" s="140">
        <f t="shared" si="18"/>
        <v>6</v>
      </c>
    </row>
    <row r="216" spans="1:13">
      <c r="A216" s="315" t="s">
        <v>255</v>
      </c>
      <c r="B216" s="280" t="s">
        <v>718</v>
      </c>
      <c r="C216" s="175" t="str">
        <f>HYPERLINK("[牧场甜心.xlsx]产品!B215",产品!$C$215)</f>
        <v>香草精油</v>
      </c>
      <c r="D216" s="327">
        <v>10</v>
      </c>
      <c r="E216" s="327">
        <f t="shared" si="19"/>
        <v>7</v>
      </c>
      <c r="F216" s="145" t="s">
        <v>647</v>
      </c>
      <c r="G216" s="145" t="s">
        <v>647</v>
      </c>
      <c r="H216" s="145" t="s">
        <v>744</v>
      </c>
      <c r="J216" s="140">
        <f t="shared" ref="J216:J279" si="20">VLOOKUP(F216,$C$3:$D$303,2,FALSE)</f>
        <v>2</v>
      </c>
      <c r="K216" s="140">
        <f t="shared" ref="K216:K279" si="21">VLOOKUP(G216,$C$3:$D$303,2,FALSE)</f>
        <v>2</v>
      </c>
      <c r="L216" s="140">
        <f t="shared" ref="L216:L279" si="22">VLOOKUP(H216,$C$3:$D$303,2,FALSE)</f>
        <v>3</v>
      </c>
      <c r="M216" s="140">
        <f t="shared" ref="M216:M279" si="23">SUM(J216,K216,L216)</f>
        <v>7</v>
      </c>
    </row>
    <row r="217" spans="1:13">
      <c r="A217" s="315" t="s">
        <v>255</v>
      </c>
      <c r="B217" s="280" t="s">
        <v>731</v>
      </c>
      <c r="C217" s="175" t="str">
        <f>HYPERLINK("[牧场甜心.xlsx]产品!B216",产品!$C$216)</f>
        <v>蔬菜精油</v>
      </c>
      <c r="D217" s="327">
        <v>8</v>
      </c>
      <c r="E217" s="327">
        <f t="shared" si="19"/>
        <v>7</v>
      </c>
      <c r="F217" s="145" t="s">
        <v>631</v>
      </c>
      <c r="G217" s="145" t="s">
        <v>631</v>
      </c>
      <c r="H217" s="145" t="s">
        <v>744</v>
      </c>
      <c r="J217" s="140">
        <f t="shared" si="20"/>
        <v>2</v>
      </c>
      <c r="K217" s="140">
        <f t="shared" si="21"/>
        <v>2</v>
      </c>
      <c r="L217" s="140">
        <f t="shared" si="22"/>
        <v>3</v>
      </c>
      <c r="M217" s="140">
        <f t="shared" si="23"/>
        <v>7</v>
      </c>
    </row>
    <row r="218" spans="1:13">
      <c r="A218" s="315" t="s">
        <v>255</v>
      </c>
      <c r="B218" s="280" t="s">
        <v>736</v>
      </c>
      <c r="C218" s="175" t="str">
        <f>HYPERLINK("[牧场甜心.xlsx]产品!B217",产品!$C$217)</f>
        <v>水果精油</v>
      </c>
      <c r="D218" s="327">
        <v>11</v>
      </c>
      <c r="E218" s="327">
        <f t="shared" si="19"/>
        <v>11</v>
      </c>
      <c r="F218" s="145" t="s">
        <v>616</v>
      </c>
      <c r="G218" s="145" t="s">
        <v>702</v>
      </c>
      <c r="H218" s="145" t="s">
        <v>744</v>
      </c>
      <c r="J218" s="140">
        <f t="shared" si="20"/>
        <v>4</v>
      </c>
      <c r="K218" s="140">
        <f t="shared" si="21"/>
        <v>4</v>
      </c>
      <c r="L218" s="140">
        <f t="shared" si="22"/>
        <v>3</v>
      </c>
      <c r="M218" s="140">
        <f t="shared" si="23"/>
        <v>11</v>
      </c>
    </row>
    <row r="219" spans="1:13">
      <c r="A219" s="315" t="s">
        <v>255</v>
      </c>
      <c r="B219" s="280" t="s">
        <v>768</v>
      </c>
      <c r="C219" s="175" t="str">
        <f>HYPERLINK("[牧场甜心.xlsx]产品!B218",产品!$C$218)</f>
        <v>梅洛的野莓酱</v>
      </c>
      <c r="D219" s="327">
        <v>10</v>
      </c>
      <c r="E219" s="327">
        <f t="shared" si="19"/>
        <v>13</v>
      </c>
      <c r="F219" s="145" t="s">
        <v>616</v>
      </c>
      <c r="G219" s="145" t="s">
        <v>616</v>
      </c>
      <c r="H219" s="145" t="s">
        <v>703</v>
      </c>
      <c r="J219" s="140">
        <f t="shared" si="20"/>
        <v>4</v>
      </c>
      <c r="K219" s="140">
        <f t="shared" si="21"/>
        <v>4</v>
      </c>
      <c r="L219" s="140">
        <f t="shared" si="22"/>
        <v>5</v>
      </c>
      <c r="M219" s="140">
        <f t="shared" si="23"/>
        <v>13</v>
      </c>
    </row>
    <row r="220" spans="1:13">
      <c r="A220" s="315" t="s">
        <v>255</v>
      </c>
      <c r="B220" s="280" t="s">
        <v>697</v>
      </c>
      <c r="C220" s="175" t="str">
        <f>HYPERLINK("[牧场甜心.xlsx]产品!B219",产品!$C$219)</f>
        <v>梅洛的夜葡萄酱</v>
      </c>
      <c r="D220" s="327">
        <v>8</v>
      </c>
      <c r="E220" s="327">
        <f t="shared" si="19"/>
        <v>13</v>
      </c>
      <c r="F220" s="145" t="s">
        <v>702</v>
      </c>
      <c r="G220" s="145" t="s">
        <v>702</v>
      </c>
      <c r="H220" s="145" t="s">
        <v>703</v>
      </c>
      <c r="J220" s="140">
        <f t="shared" si="20"/>
        <v>4</v>
      </c>
      <c r="K220" s="140">
        <f t="shared" si="21"/>
        <v>4</v>
      </c>
      <c r="L220" s="140">
        <f t="shared" si="22"/>
        <v>5</v>
      </c>
      <c r="M220" s="140">
        <f t="shared" si="23"/>
        <v>13</v>
      </c>
    </row>
    <row r="221" spans="1:13">
      <c r="A221" s="315" t="s">
        <v>255</v>
      </c>
      <c r="B221" s="280" t="s">
        <v>802</v>
      </c>
      <c r="C221" s="175" t="str">
        <f>HYPERLINK("[牧场甜心.xlsx]产品!B220",产品!$C$220)</f>
        <v>果冻怪食用明胶</v>
      </c>
      <c r="D221" s="327">
        <v>12</v>
      </c>
      <c r="E221" s="327">
        <f t="shared" si="19"/>
        <v>9</v>
      </c>
      <c r="F221" s="145" t="s">
        <v>424</v>
      </c>
      <c r="G221" s="145" t="s">
        <v>424</v>
      </c>
      <c r="H221" s="145" t="s">
        <v>703</v>
      </c>
      <c r="J221" s="140">
        <f t="shared" si="20"/>
        <v>2</v>
      </c>
      <c r="K221" s="140">
        <f t="shared" si="21"/>
        <v>2</v>
      </c>
      <c r="L221" s="140">
        <f t="shared" si="22"/>
        <v>5</v>
      </c>
      <c r="M221" s="140">
        <f t="shared" si="23"/>
        <v>9</v>
      </c>
    </row>
    <row r="222" spans="1:13">
      <c r="A222" s="315" t="s">
        <v>255</v>
      </c>
      <c r="B222" s="280" t="s">
        <v>786</v>
      </c>
      <c r="C222" s="175" t="str">
        <f>HYPERLINK("[牧场甜心.xlsx]产品!B221",产品!$C$221)</f>
        <v>魔物皮纸</v>
      </c>
      <c r="D222" s="327">
        <v>12</v>
      </c>
      <c r="E222" s="327">
        <f t="shared" si="19"/>
        <v>8</v>
      </c>
      <c r="F222" s="145" t="s">
        <v>424</v>
      </c>
      <c r="G222" s="145" t="s">
        <v>624</v>
      </c>
      <c r="H222" s="146" t="s">
        <v>624</v>
      </c>
      <c r="J222" s="140">
        <f t="shared" si="20"/>
        <v>2</v>
      </c>
      <c r="K222" s="140">
        <f t="shared" si="21"/>
        <v>3</v>
      </c>
      <c r="L222" s="140">
        <f t="shared" si="22"/>
        <v>3</v>
      </c>
      <c r="M222" s="140">
        <f t="shared" si="23"/>
        <v>8</v>
      </c>
    </row>
    <row r="223" ht="22.5" spans="1:13">
      <c r="A223" s="553" t="s">
        <v>255</v>
      </c>
      <c r="B223" s="563" t="s">
        <v>787</v>
      </c>
      <c r="C223" s="176" t="str">
        <f>HYPERLINK("[牧场甜心.xlsx]产品!B222",产品!$C$222)</f>
        <v>草药润喉糖</v>
      </c>
      <c r="D223" s="564">
        <v>11</v>
      </c>
      <c r="E223" s="564">
        <f t="shared" si="19"/>
        <v>9</v>
      </c>
      <c r="F223" s="148" t="s">
        <v>647</v>
      </c>
      <c r="G223" s="148" t="s">
        <v>647</v>
      </c>
      <c r="H223" s="148" t="s">
        <v>703</v>
      </c>
      <c r="J223" s="140">
        <f t="shared" si="20"/>
        <v>2</v>
      </c>
      <c r="K223" s="140">
        <f t="shared" si="21"/>
        <v>2</v>
      </c>
      <c r="L223" s="140">
        <f t="shared" si="22"/>
        <v>5</v>
      </c>
      <c r="M223" s="140">
        <f t="shared" si="23"/>
        <v>9</v>
      </c>
    </row>
    <row r="224" ht="22.5" spans="1:13">
      <c r="A224" s="326" t="s">
        <v>254</v>
      </c>
      <c r="B224" s="298" t="s">
        <v>665</v>
      </c>
      <c r="C224" s="170" t="str">
        <f>HYPERLINK("[牧场甜心.xlsx]产品!B223",产品!$C$223)</f>
        <v>木雕牛摆件</v>
      </c>
      <c r="D224" s="322">
        <v>24</v>
      </c>
      <c r="E224" s="322">
        <f t="shared" si="19"/>
        <v>18</v>
      </c>
      <c r="F224" s="141" t="s">
        <v>638</v>
      </c>
      <c r="G224" s="141" t="s">
        <v>638</v>
      </c>
      <c r="H224" s="141" t="s">
        <v>638</v>
      </c>
      <c r="J224" s="140">
        <f t="shared" si="20"/>
        <v>6</v>
      </c>
      <c r="K224" s="140">
        <f t="shared" si="21"/>
        <v>6</v>
      </c>
      <c r="L224" s="140">
        <f t="shared" si="22"/>
        <v>6</v>
      </c>
      <c r="M224" s="140">
        <f t="shared" si="23"/>
        <v>18</v>
      </c>
    </row>
    <row r="225" spans="1:13">
      <c r="A225" s="315" t="s">
        <v>254</v>
      </c>
      <c r="B225" s="295" t="s">
        <v>620</v>
      </c>
      <c r="C225" s="170" t="str">
        <f>HYPERLINK("[牧场甜心.xlsx]产品!B224",产品!$C$224)</f>
        <v>伊什沃尔德马油</v>
      </c>
      <c r="D225" s="327">
        <v>6</v>
      </c>
      <c r="E225" s="327">
        <f t="shared" si="19"/>
        <v>6</v>
      </c>
      <c r="F225" s="145" t="s">
        <v>395</v>
      </c>
      <c r="G225" s="145" t="s">
        <v>395</v>
      </c>
      <c r="H225" s="146" t="s">
        <v>395</v>
      </c>
      <c r="J225" s="140">
        <f t="shared" si="20"/>
        <v>2</v>
      </c>
      <c r="K225" s="140">
        <f t="shared" si="21"/>
        <v>2</v>
      </c>
      <c r="L225" s="140">
        <f t="shared" si="22"/>
        <v>2</v>
      </c>
      <c r="M225" s="140">
        <f t="shared" si="23"/>
        <v>6</v>
      </c>
    </row>
    <row r="226" spans="1:13">
      <c r="A226" s="315" t="s">
        <v>254</v>
      </c>
      <c r="B226" s="295" t="s">
        <v>658</v>
      </c>
      <c r="C226" s="170" t="str">
        <f>HYPERLINK("[牧场甜心.xlsx]产品!B225",产品!$C$225)</f>
        <v>植物油</v>
      </c>
      <c r="D226" s="327">
        <v>26</v>
      </c>
      <c r="E226" s="327">
        <f t="shared" si="19"/>
        <v>14</v>
      </c>
      <c r="F226" s="145" t="s">
        <v>647</v>
      </c>
      <c r="G226" s="145" t="s">
        <v>638</v>
      </c>
      <c r="H226" s="146" t="s">
        <v>648</v>
      </c>
      <c r="J226" s="140">
        <f t="shared" si="20"/>
        <v>2</v>
      </c>
      <c r="K226" s="140">
        <f t="shared" si="21"/>
        <v>6</v>
      </c>
      <c r="L226" s="140">
        <f t="shared" si="22"/>
        <v>6</v>
      </c>
      <c r="M226" s="140">
        <f t="shared" si="23"/>
        <v>14</v>
      </c>
    </row>
    <row r="227" spans="1:13">
      <c r="A227" s="315" t="s">
        <v>254</v>
      </c>
      <c r="B227" s="295" t="s">
        <v>645</v>
      </c>
      <c r="C227" s="170" t="str">
        <f>HYPERLINK("[牧场甜心.xlsx]产品!B226",产品!$C$226)</f>
        <v>伊什沃尔德香皂</v>
      </c>
      <c r="D227" s="327">
        <v>18</v>
      </c>
      <c r="E227" s="327">
        <f t="shared" si="19"/>
        <v>78</v>
      </c>
      <c r="F227" s="145" t="s">
        <v>783</v>
      </c>
      <c r="G227" s="145" t="s">
        <v>783</v>
      </c>
      <c r="H227" s="146" t="s">
        <v>783</v>
      </c>
      <c r="J227" s="140">
        <f t="shared" si="20"/>
        <v>26</v>
      </c>
      <c r="K227" s="140">
        <f t="shared" si="21"/>
        <v>26</v>
      </c>
      <c r="L227" s="140">
        <f t="shared" si="22"/>
        <v>26</v>
      </c>
      <c r="M227" s="140">
        <f t="shared" si="23"/>
        <v>78</v>
      </c>
    </row>
    <row r="228" spans="1:13">
      <c r="A228" s="315" t="s">
        <v>254</v>
      </c>
      <c r="B228" s="295" t="s">
        <v>630</v>
      </c>
      <c r="C228" s="170" t="str">
        <f>HYPERLINK("[牧场甜心.xlsx]产品!B227",产品!$C$227)</f>
        <v>法希米亚膏药</v>
      </c>
      <c r="D228" s="327">
        <v>24</v>
      </c>
      <c r="E228" s="327">
        <f t="shared" si="19"/>
        <v>22</v>
      </c>
      <c r="F228" s="145" t="s">
        <v>648</v>
      </c>
      <c r="G228" s="145" t="s">
        <v>648</v>
      </c>
      <c r="H228" s="146" t="s">
        <v>656</v>
      </c>
      <c r="J228" s="140">
        <f t="shared" si="20"/>
        <v>6</v>
      </c>
      <c r="K228" s="140">
        <f t="shared" si="21"/>
        <v>6</v>
      </c>
      <c r="L228" s="140">
        <f t="shared" si="22"/>
        <v>10</v>
      </c>
      <c r="M228" s="140">
        <f t="shared" si="23"/>
        <v>22</v>
      </c>
    </row>
    <row r="229" spans="1:13">
      <c r="A229" s="315" t="s">
        <v>254</v>
      </c>
      <c r="B229" s="295" t="s">
        <v>674</v>
      </c>
      <c r="C229" s="170" t="str">
        <f>HYPERLINK("[牧场甜心.xlsx]产品!B228",产品!$C$228)</f>
        <v>青苹果酱</v>
      </c>
      <c r="D229" s="327">
        <v>24</v>
      </c>
      <c r="E229" s="327">
        <f t="shared" si="19"/>
        <v>14</v>
      </c>
      <c r="F229" s="145" t="s">
        <v>615</v>
      </c>
      <c r="G229" s="145" t="s">
        <v>615</v>
      </c>
      <c r="H229" s="145" t="s">
        <v>771</v>
      </c>
      <c r="J229" s="140">
        <f t="shared" si="20"/>
        <v>4</v>
      </c>
      <c r="K229" s="140">
        <f t="shared" si="21"/>
        <v>4</v>
      </c>
      <c r="L229" s="140">
        <f t="shared" si="22"/>
        <v>6</v>
      </c>
      <c r="M229" s="140">
        <f t="shared" si="23"/>
        <v>14</v>
      </c>
    </row>
    <row r="230" spans="1:13">
      <c r="A230" s="315" t="s">
        <v>254</v>
      </c>
      <c r="B230" s="295" t="s">
        <v>661</v>
      </c>
      <c r="C230" s="170" t="str">
        <f>HYPERLINK("[牧场甜心.xlsx]产品!B229",产品!$C$229)</f>
        <v>蓝莓果酱</v>
      </c>
      <c r="D230" s="327">
        <v>23</v>
      </c>
      <c r="E230" s="327">
        <f t="shared" si="19"/>
        <v>20</v>
      </c>
      <c r="F230" s="145" t="s">
        <v>757</v>
      </c>
      <c r="G230" s="145" t="s">
        <v>757</v>
      </c>
      <c r="H230" s="145" t="s">
        <v>771</v>
      </c>
      <c r="J230" s="140">
        <f t="shared" si="20"/>
        <v>7</v>
      </c>
      <c r="K230" s="140">
        <f t="shared" si="21"/>
        <v>7</v>
      </c>
      <c r="L230" s="140">
        <f t="shared" si="22"/>
        <v>6</v>
      </c>
      <c r="M230" s="140">
        <f t="shared" si="23"/>
        <v>20</v>
      </c>
    </row>
    <row r="231" spans="1:13">
      <c r="A231" s="315" t="s">
        <v>254</v>
      </c>
      <c r="B231" s="295" t="s">
        <v>679</v>
      </c>
      <c r="C231" s="170" t="str">
        <f>HYPERLINK("[牧场甜心.xlsx]产品!B230",产品!$C$230)</f>
        <v>榕果眼药水</v>
      </c>
      <c r="D231" s="327">
        <v>23</v>
      </c>
      <c r="E231" s="327">
        <f t="shared" si="19"/>
        <v>13</v>
      </c>
      <c r="F231" s="145" t="s">
        <v>749</v>
      </c>
      <c r="G231" s="145" t="s">
        <v>647</v>
      </c>
      <c r="H231" s="145" t="s">
        <v>744</v>
      </c>
      <c r="J231" s="140">
        <f t="shared" si="20"/>
        <v>8</v>
      </c>
      <c r="K231" s="140">
        <f t="shared" si="21"/>
        <v>2</v>
      </c>
      <c r="L231" s="140">
        <f t="shared" si="22"/>
        <v>3</v>
      </c>
      <c r="M231" s="140">
        <f t="shared" si="23"/>
        <v>13</v>
      </c>
    </row>
    <row r="232" spans="1:13">
      <c r="A232" s="315" t="s">
        <v>254</v>
      </c>
      <c r="B232" s="295" t="s">
        <v>759</v>
      </c>
      <c r="C232" s="170" t="str">
        <f>HYPERLINK("[牧场甜心.xlsx]产品!B231",产品!$C$231)</f>
        <v>伊什沃尔德纸</v>
      </c>
      <c r="D232" s="327">
        <v>23</v>
      </c>
      <c r="E232" s="327">
        <f t="shared" si="19"/>
        <v>14</v>
      </c>
      <c r="F232" s="145" t="s">
        <v>424</v>
      </c>
      <c r="G232" s="145" t="s">
        <v>638</v>
      </c>
      <c r="H232" s="145" t="s">
        <v>638</v>
      </c>
      <c r="J232" s="140">
        <f t="shared" si="20"/>
        <v>2</v>
      </c>
      <c r="K232" s="140">
        <f t="shared" si="21"/>
        <v>6</v>
      </c>
      <c r="L232" s="140">
        <f t="shared" si="22"/>
        <v>6</v>
      </c>
      <c r="M232" s="140">
        <f t="shared" si="23"/>
        <v>14</v>
      </c>
    </row>
    <row r="233" ht="22.5" spans="1:13">
      <c r="A233" s="553" t="s">
        <v>254</v>
      </c>
      <c r="B233" s="296" t="s">
        <v>612</v>
      </c>
      <c r="C233" s="170" t="str">
        <f>HYPERLINK("[牧场甜心.xlsx]产品!B232",产品!$C$232)</f>
        <v>水果润喉糖</v>
      </c>
      <c r="D233" s="564">
        <v>24</v>
      </c>
      <c r="E233" s="564">
        <f t="shared" si="19"/>
        <v>24</v>
      </c>
      <c r="F233" s="148" t="s">
        <v>755</v>
      </c>
      <c r="G233" s="148" t="s">
        <v>756</v>
      </c>
      <c r="H233" s="148" t="s">
        <v>757</v>
      </c>
      <c r="J233" s="140">
        <f t="shared" si="20"/>
        <v>11</v>
      </c>
      <c r="K233" s="140">
        <f t="shared" si="21"/>
        <v>6</v>
      </c>
      <c r="L233" s="140">
        <f t="shared" si="22"/>
        <v>7</v>
      </c>
      <c r="M233" s="140">
        <f t="shared" si="23"/>
        <v>24</v>
      </c>
    </row>
    <row r="234" ht="22.5" spans="1:13">
      <c r="A234" s="326" t="s">
        <v>263</v>
      </c>
      <c r="B234" s="298" t="s">
        <v>634</v>
      </c>
      <c r="C234" s="170" t="str">
        <f>HYPERLINK("[牧场甜心.xlsx]产品!B233",产品!$C$233)</f>
        <v>伊什沃尔德羊毛</v>
      </c>
      <c r="D234" s="322">
        <v>10</v>
      </c>
      <c r="E234" s="322">
        <f t="shared" si="19"/>
        <v>261</v>
      </c>
      <c r="F234" s="141" t="s">
        <v>635</v>
      </c>
      <c r="G234" s="141" t="s">
        <v>636</v>
      </c>
      <c r="H234" s="141" t="s">
        <v>1098</v>
      </c>
      <c r="J234" s="140">
        <f t="shared" si="20"/>
        <v>121</v>
      </c>
      <c r="K234" s="140">
        <f t="shared" si="21"/>
        <v>140</v>
      </c>
      <c r="L234" s="140">
        <f t="shared" si="22"/>
        <v>0</v>
      </c>
      <c r="M234" s="140">
        <f t="shared" si="23"/>
        <v>261</v>
      </c>
    </row>
    <row r="235" spans="1:13">
      <c r="A235" s="315" t="s">
        <v>263</v>
      </c>
      <c r="B235" s="295" t="s">
        <v>641</v>
      </c>
      <c r="C235" s="170" t="str">
        <f>HYPERLINK("[牧场甜心.xlsx]产品!B234",产品!$C$234)</f>
        <v>马油香草霜</v>
      </c>
      <c r="D235" s="327">
        <v>47</v>
      </c>
      <c r="E235" s="327">
        <f t="shared" si="19"/>
        <v>26</v>
      </c>
      <c r="F235" s="145" t="s">
        <v>446</v>
      </c>
      <c r="G235" s="145" t="s">
        <v>647</v>
      </c>
      <c r="H235" s="145" t="s">
        <v>784</v>
      </c>
      <c r="J235" s="140">
        <f t="shared" si="20"/>
        <v>6</v>
      </c>
      <c r="K235" s="140">
        <f t="shared" si="21"/>
        <v>2</v>
      </c>
      <c r="L235" s="140">
        <f t="shared" si="22"/>
        <v>18</v>
      </c>
      <c r="M235" s="140">
        <f t="shared" si="23"/>
        <v>26</v>
      </c>
    </row>
    <row r="236" spans="1:13">
      <c r="A236" s="315" t="s">
        <v>263</v>
      </c>
      <c r="B236" s="295" t="s">
        <v>718</v>
      </c>
      <c r="C236" s="170" t="str">
        <f>HYPERLINK("[牧场甜心.xlsx]产品!B235",产品!$C$235)</f>
        <v>马油香皂</v>
      </c>
      <c r="D236" s="327">
        <v>35</v>
      </c>
      <c r="E236" s="327">
        <f t="shared" si="19"/>
        <v>30</v>
      </c>
      <c r="F236" s="145" t="s">
        <v>446</v>
      </c>
      <c r="G236" s="145" t="s">
        <v>446</v>
      </c>
      <c r="H236" s="145" t="s">
        <v>784</v>
      </c>
      <c r="J236" s="140">
        <f t="shared" si="20"/>
        <v>6</v>
      </c>
      <c r="K236" s="140">
        <f t="shared" si="21"/>
        <v>6</v>
      </c>
      <c r="L236" s="140">
        <f t="shared" si="22"/>
        <v>18</v>
      </c>
      <c r="M236" s="140">
        <f t="shared" si="23"/>
        <v>30</v>
      </c>
    </row>
    <row r="237" spans="1:13">
      <c r="A237" s="315" t="s">
        <v>263</v>
      </c>
      <c r="B237" s="295" t="s">
        <v>731</v>
      </c>
      <c r="C237" s="170" t="str">
        <f>HYPERLINK("[牧场甜心.xlsx]产品!B236",产品!$C$236)</f>
        <v>马油洗发水</v>
      </c>
      <c r="D237" s="327">
        <v>42</v>
      </c>
      <c r="E237" s="327">
        <f t="shared" si="19"/>
        <v>34</v>
      </c>
      <c r="F237" s="145" t="s">
        <v>446</v>
      </c>
      <c r="G237" s="145" t="s">
        <v>656</v>
      </c>
      <c r="H237" s="146" t="s">
        <v>784</v>
      </c>
      <c r="J237" s="140">
        <f t="shared" si="20"/>
        <v>6</v>
      </c>
      <c r="K237" s="140">
        <f t="shared" si="21"/>
        <v>10</v>
      </c>
      <c r="L237" s="140">
        <f t="shared" si="22"/>
        <v>18</v>
      </c>
      <c r="M237" s="140">
        <f t="shared" si="23"/>
        <v>34</v>
      </c>
    </row>
    <row r="238" spans="1:13">
      <c r="A238" s="315" t="s">
        <v>263</v>
      </c>
      <c r="B238" s="295" t="s">
        <v>736</v>
      </c>
      <c r="C238" s="170" t="str">
        <f>HYPERLINK("[牧场甜心.xlsx]产品!B237",产品!$C$237)</f>
        <v>野莓夜葡萄果酱</v>
      </c>
      <c r="D238" s="327">
        <v>40</v>
      </c>
      <c r="E238" s="327">
        <f t="shared" si="19"/>
        <v>41</v>
      </c>
      <c r="F238" s="145" t="s">
        <v>774</v>
      </c>
      <c r="G238" s="145" t="s">
        <v>701</v>
      </c>
      <c r="H238" s="146" t="s">
        <v>699</v>
      </c>
      <c r="J238" s="140">
        <f t="shared" si="20"/>
        <v>10</v>
      </c>
      <c r="K238" s="140">
        <f t="shared" si="21"/>
        <v>8</v>
      </c>
      <c r="L238" s="140">
        <f t="shared" si="22"/>
        <v>23</v>
      </c>
      <c r="M238" s="140">
        <f t="shared" si="23"/>
        <v>41</v>
      </c>
    </row>
    <row r="239" spans="1:13">
      <c r="A239" s="315" t="s">
        <v>263</v>
      </c>
      <c r="B239" s="295" t="s">
        <v>768</v>
      </c>
      <c r="C239" s="170" t="str">
        <f>HYPERLINK("[牧场甜心.xlsx]产品!B238",产品!$C$238)</f>
        <v>双重蓝色果酱</v>
      </c>
      <c r="D239" s="327">
        <v>44</v>
      </c>
      <c r="E239" s="327">
        <f t="shared" si="19"/>
        <v>70</v>
      </c>
      <c r="F239" s="145" t="s">
        <v>773</v>
      </c>
      <c r="G239" s="145" t="s">
        <v>770</v>
      </c>
      <c r="H239" s="145" t="s">
        <v>699</v>
      </c>
      <c r="J239" s="140">
        <f t="shared" si="20"/>
        <v>24</v>
      </c>
      <c r="K239" s="140">
        <f t="shared" si="21"/>
        <v>23</v>
      </c>
      <c r="L239" s="140">
        <f t="shared" si="22"/>
        <v>23</v>
      </c>
      <c r="M239" s="140">
        <f t="shared" si="23"/>
        <v>70</v>
      </c>
    </row>
    <row r="240" spans="1:13">
      <c r="A240" s="315" t="s">
        <v>263</v>
      </c>
      <c r="B240" s="295" t="s">
        <v>697</v>
      </c>
      <c r="C240" s="170" t="str">
        <f>HYPERLINK("[牧场甜心.xlsx]产品!B239",产品!$C$239)</f>
        <v>战场酸奶伴侣</v>
      </c>
      <c r="D240" s="327">
        <v>44</v>
      </c>
      <c r="E240" s="327">
        <f t="shared" si="19"/>
        <v>37</v>
      </c>
      <c r="F240" s="145" t="s">
        <v>682</v>
      </c>
      <c r="G240" s="145" t="s">
        <v>654</v>
      </c>
      <c r="H240" s="145" t="s">
        <v>699</v>
      </c>
      <c r="J240" s="140">
        <f t="shared" si="20"/>
        <v>2</v>
      </c>
      <c r="K240" s="140">
        <f t="shared" si="21"/>
        <v>12</v>
      </c>
      <c r="L240" s="140">
        <f t="shared" si="22"/>
        <v>23</v>
      </c>
      <c r="M240" s="140">
        <f t="shared" si="23"/>
        <v>37</v>
      </c>
    </row>
    <row r="241" spans="1:13">
      <c r="A241" s="315" t="s">
        <v>263</v>
      </c>
      <c r="B241" s="295" t="s">
        <v>802</v>
      </c>
      <c r="C241" s="170" t="str">
        <f>HYPERLINK("[牧场甜心.xlsx]产品!B240",产品!$C$240)</f>
        <v>榕果抗菌眼药水</v>
      </c>
      <c r="D241" s="327">
        <v>47</v>
      </c>
      <c r="E241" s="327">
        <f t="shared" si="19"/>
        <v>69</v>
      </c>
      <c r="F241" s="145" t="s">
        <v>807</v>
      </c>
      <c r="G241" s="145" t="s">
        <v>807</v>
      </c>
      <c r="H241" s="145" t="s">
        <v>807</v>
      </c>
      <c r="J241" s="140">
        <f t="shared" si="20"/>
        <v>23</v>
      </c>
      <c r="K241" s="140">
        <f t="shared" si="21"/>
        <v>23</v>
      </c>
      <c r="L241" s="140">
        <f t="shared" si="22"/>
        <v>23</v>
      </c>
      <c r="M241" s="140">
        <f t="shared" si="23"/>
        <v>69</v>
      </c>
    </row>
    <row r="242" spans="1:13">
      <c r="A242" s="315" t="s">
        <v>263</v>
      </c>
      <c r="B242" s="295" t="s">
        <v>786</v>
      </c>
      <c r="C242" s="170" t="str">
        <f>HYPERLINK("[牧场甜心.xlsx]产品!B241",产品!$C$241)</f>
        <v>旅人的日记</v>
      </c>
      <c r="D242" s="327">
        <v>39</v>
      </c>
      <c r="E242" s="327">
        <f t="shared" si="19"/>
        <v>47</v>
      </c>
      <c r="F242" s="145" t="s">
        <v>761</v>
      </c>
      <c r="G242" s="145" t="s">
        <v>761</v>
      </c>
      <c r="H242" s="145" t="s">
        <v>699</v>
      </c>
      <c r="J242" s="140">
        <f t="shared" si="20"/>
        <v>12</v>
      </c>
      <c r="K242" s="140">
        <f t="shared" si="21"/>
        <v>12</v>
      </c>
      <c r="L242" s="140">
        <f t="shared" si="22"/>
        <v>23</v>
      </c>
      <c r="M242" s="140">
        <f t="shared" si="23"/>
        <v>47</v>
      </c>
    </row>
    <row r="243" ht="22.5" spans="1:13">
      <c r="A243" s="553" t="s">
        <v>263</v>
      </c>
      <c r="B243" s="296" t="s">
        <v>787</v>
      </c>
      <c r="C243" s="158" t="str">
        <f>HYPERLINK("[牧场甜心.xlsx]产品!B242",产品!$C$242)</f>
        <v>王国精油</v>
      </c>
      <c r="D243" s="564">
        <v>49</v>
      </c>
      <c r="E243" s="564">
        <f t="shared" si="19"/>
        <v>29</v>
      </c>
      <c r="F243" s="148" t="s">
        <v>656</v>
      </c>
      <c r="G243" s="148" t="s">
        <v>651</v>
      </c>
      <c r="H243" s="148" t="s">
        <v>745</v>
      </c>
      <c r="J243" s="140">
        <f t="shared" si="20"/>
        <v>10</v>
      </c>
      <c r="K243" s="140">
        <f t="shared" si="21"/>
        <v>8</v>
      </c>
      <c r="L243" s="140">
        <f t="shared" si="22"/>
        <v>11</v>
      </c>
      <c r="M243" s="140">
        <f t="shared" si="23"/>
        <v>29</v>
      </c>
    </row>
    <row r="244" ht="22.5" spans="1:13">
      <c r="A244" s="326" t="s">
        <v>253</v>
      </c>
      <c r="B244" s="565" t="s">
        <v>665</v>
      </c>
      <c r="C244" s="175" t="str">
        <f>HYPERLINK("[牧场甜心.xlsx]产品!B243",产品!$C$243)</f>
        <v>爱娜温花</v>
      </c>
      <c r="D244" s="322">
        <v>64</v>
      </c>
      <c r="E244" s="322">
        <f t="shared" si="19"/>
        <v>611</v>
      </c>
      <c r="F244" s="141" t="s">
        <v>706</v>
      </c>
      <c r="G244" s="141" t="s">
        <v>707</v>
      </c>
      <c r="H244" s="141" t="s">
        <v>1098</v>
      </c>
      <c r="J244" s="140">
        <f t="shared" si="20"/>
        <v>336</v>
      </c>
      <c r="K244" s="140">
        <f t="shared" si="21"/>
        <v>275</v>
      </c>
      <c r="L244" s="140">
        <f t="shared" si="22"/>
        <v>0</v>
      </c>
      <c r="M244" s="140">
        <f t="shared" si="23"/>
        <v>611</v>
      </c>
    </row>
    <row r="245" spans="1:13">
      <c r="A245" s="315" t="s">
        <v>253</v>
      </c>
      <c r="B245" s="305" t="s">
        <v>620</v>
      </c>
      <c r="C245" s="175" t="str">
        <f>HYPERLINK("[牧场甜心.xlsx]产品!B244",产品!$C$244)</f>
        <v>高级王国之油</v>
      </c>
      <c r="D245" s="327">
        <v>28</v>
      </c>
      <c r="E245" s="327">
        <f t="shared" si="19"/>
        <v>156</v>
      </c>
      <c r="F245" s="145" t="s">
        <v>479</v>
      </c>
      <c r="G245" s="145" t="s">
        <v>479</v>
      </c>
      <c r="H245" s="146" t="s">
        <v>1098</v>
      </c>
      <c r="J245" s="140">
        <f t="shared" si="20"/>
        <v>78</v>
      </c>
      <c r="K245" s="140">
        <f t="shared" si="21"/>
        <v>78</v>
      </c>
      <c r="L245" s="140">
        <f t="shared" si="22"/>
        <v>0</v>
      </c>
      <c r="M245" s="140">
        <f t="shared" si="23"/>
        <v>156</v>
      </c>
    </row>
    <row r="246" spans="1:13">
      <c r="A246" s="315" t="s">
        <v>253</v>
      </c>
      <c r="B246" s="305" t="s">
        <v>658</v>
      </c>
      <c r="C246" s="175" t="str">
        <f>HYPERLINK("[牧场甜心.xlsx]产品!B245",产品!$C$245)</f>
        <v>马油牛奶香皂</v>
      </c>
      <c r="D246" s="327">
        <v>154</v>
      </c>
      <c r="E246" s="327">
        <f t="shared" si="19"/>
        <v>69</v>
      </c>
      <c r="F246" s="145" t="s">
        <v>785</v>
      </c>
      <c r="G246" s="145" t="s">
        <v>410</v>
      </c>
      <c r="H246" s="145" t="s">
        <v>425</v>
      </c>
      <c r="J246" s="140">
        <f t="shared" si="20"/>
        <v>35</v>
      </c>
      <c r="K246" s="140">
        <f t="shared" si="21"/>
        <v>9</v>
      </c>
      <c r="L246" s="140">
        <f t="shared" si="22"/>
        <v>25</v>
      </c>
      <c r="M246" s="140">
        <f t="shared" si="23"/>
        <v>69</v>
      </c>
    </row>
    <row r="247" spans="1:13">
      <c r="A247" s="315" t="s">
        <v>253</v>
      </c>
      <c r="B247" s="305" t="s">
        <v>645</v>
      </c>
      <c r="C247" s="175" t="str">
        <f>HYPERLINK("[牧场甜心.xlsx]产品!B246",产品!$C$246)</f>
        <v>马油鸡蛋香皂</v>
      </c>
      <c r="D247" s="327">
        <v>160</v>
      </c>
      <c r="E247" s="327">
        <f t="shared" si="19"/>
        <v>59</v>
      </c>
      <c r="F247" s="145" t="s">
        <v>785</v>
      </c>
      <c r="G247" s="145" t="s">
        <v>589</v>
      </c>
      <c r="H247" s="145" t="s">
        <v>429</v>
      </c>
      <c r="J247" s="140">
        <f t="shared" si="20"/>
        <v>35</v>
      </c>
      <c r="K247" s="140">
        <f t="shared" si="21"/>
        <v>4</v>
      </c>
      <c r="L247" s="140">
        <f t="shared" si="22"/>
        <v>20</v>
      </c>
      <c r="M247" s="140">
        <f t="shared" si="23"/>
        <v>59</v>
      </c>
    </row>
    <row r="248" spans="1:13">
      <c r="A248" s="315" t="s">
        <v>253</v>
      </c>
      <c r="B248" s="305" t="s">
        <v>630</v>
      </c>
      <c r="C248" s="175" t="str">
        <f>HYPERLINK("[牧场甜心.xlsx]产品!B247",产品!$C$247)</f>
        <v>蜜瓜果酱</v>
      </c>
      <c r="D248" s="327">
        <v>128</v>
      </c>
      <c r="E248" s="327">
        <f t="shared" si="19"/>
        <v>706</v>
      </c>
      <c r="F248" s="145" t="s">
        <v>739</v>
      </c>
      <c r="G248" s="145" t="s">
        <v>739</v>
      </c>
      <c r="H248" s="145" t="s">
        <v>771</v>
      </c>
      <c r="J248" s="140">
        <f t="shared" si="20"/>
        <v>350</v>
      </c>
      <c r="K248" s="140">
        <f t="shared" si="21"/>
        <v>350</v>
      </c>
      <c r="L248" s="140">
        <f t="shared" si="22"/>
        <v>6</v>
      </c>
      <c r="M248" s="140">
        <f t="shared" si="23"/>
        <v>706</v>
      </c>
    </row>
    <row r="249" spans="1:13">
      <c r="A249" s="315" t="s">
        <v>253</v>
      </c>
      <c r="B249" s="305" t="s">
        <v>674</v>
      </c>
      <c r="C249" s="175" t="str">
        <f>HYPERLINK("[牧场甜心.xlsx]产品!B248",产品!$C$248)</f>
        <v>称霸海洋的中型鱼</v>
      </c>
      <c r="D249" s="327">
        <v>87</v>
      </c>
      <c r="E249" s="327">
        <f t="shared" si="19"/>
        <v>1233</v>
      </c>
      <c r="F249" s="145" t="s">
        <v>715</v>
      </c>
      <c r="G249" s="145" t="s">
        <v>1098</v>
      </c>
      <c r="H249" s="145" t="s">
        <v>1098</v>
      </c>
      <c r="J249" s="140">
        <f t="shared" si="20"/>
        <v>1233</v>
      </c>
      <c r="K249" s="140">
        <f t="shared" si="21"/>
        <v>0</v>
      </c>
      <c r="L249" s="140">
        <f t="shared" si="22"/>
        <v>0</v>
      </c>
      <c r="M249" s="140">
        <f t="shared" si="23"/>
        <v>1233</v>
      </c>
    </row>
    <row r="250" spans="1:13">
      <c r="A250" s="315" t="s">
        <v>253</v>
      </c>
      <c r="B250" s="305" t="s">
        <v>661</v>
      </c>
      <c r="C250" s="175" t="str">
        <f>HYPERLINK("[牧场甜心.xlsx]产品!B249",产品!$C$249)</f>
        <v>伊什沃尔德的花香水</v>
      </c>
      <c r="D250" s="327">
        <v>131</v>
      </c>
      <c r="E250" s="327">
        <f t="shared" si="19"/>
        <v>177</v>
      </c>
      <c r="F250" s="145" t="s">
        <v>705</v>
      </c>
      <c r="G250" s="145" t="s">
        <v>705</v>
      </c>
      <c r="H250" s="145" t="s">
        <v>821</v>
      </c>
      <c r="J250" s="140">
        <f t="shared" si="20"/>
        <v>64</v>
      </c>
      <c r="K250" s="140">
        <f t="shared" si="21"/>
        <v>64</v>
      </c>
      <c r="L250" s="140">
        <f t="shared" si="22"/>
        <v>49</v>
      </c>
      <c r="M250" s="140">
        <f t="shared" si="23"/>
        <v>177</v>
      </c>
    </row>
    <row r="251" spans="1:13">
      <c r="A251" s="315" t="s">
        <v>253</v>
      </c>
      <c r="B251" s="305" t="s">
        <v>679</v>
      </c>
      <c r="C251" s="175" t="str">
        <f>HYPERLINK("[牧场甜心.xlsx]产品!B250",产品!$C$250)</f>
        <v>维他命草药润喉糖</v>
      </c>
      <c r="D251" s="327">
        <v>154</v>
      </c>
      <c r="E251" s="327">
        <f t="shared" si="19"/>
        <v>196</v>
      </c>
      <c r="F251" s="145" t="s">
        <v>754</v>
      </c>
      <c r="G251" s="145" t="s">
        <v>738</v>
      </c>
      <c r="H251" s="145" t="s">
        <v>738</v>
      </c>
      <c r="J251" s="140">
        <f t="shared" si="20"/>
        <v>24</v>
      </c>
      <c r="K251" s="140">
        <f t="shared" si="21"/>
        <v>86</v>
      </c>
      <c r="L251" s="140">
        <f t="shared" si="22"/>
        <v>86</v>
      </c>
      <c r="M251" s="140">
        <f t="shared" si="23"/>
        <v>196</v>
      </c>
    </row>
    <row r="252" spans="1:13">
      <c r="A252" s="315" t="s">
        <v>253</v>
      </c>
      <c r="B252" s="305" t="s">
        <v>759</v>
      </c>
      <c r="C252" s="175" t="str">
        <f>HYPERLINK("[牧场甜心.xlsx]产品!B251",产品!$C$251)</f>
        <v>伊什沃尔德羊毛帽</v>
      </c>
      <c r="D252" s="327">
        <v>121</v>
      </c>
      <c r="E252" s="327">
        <f t="shared" si="19"/>
        <v>30</v>
      </c>
      <c r="F252" s="145" t="s">
        <v>414</v>
      </c>
      <c r="G252" s="145" t="s">
        <v>414</v>
      </c>
      <c r="H252" s="145" t="s">
        <v>414</v>
      </c>
      <c r="J252" s="140">
        <f t="shared" si="20"/>
        <v>10</v>
      </c>
      <c r="K252" s="140">
        <f t="shared" si="21"/>
        <v>10</v>
      </c>
      <c r="L252" s="140">
        <f t="shared" si="22"/>
        <v>10</v>
      </c>
      <c r="M252" s="140">
        <f t="shared" si="23"/>
        <v>30</v>
      </c>
    </row>
    <row r="253" ht="22.5" spans="1:13">
      <c r="A253" s="553" t="s">
        <v>253</v>
      </c>
      <c r="B253" s="566" t="s">
        <v>612</v>
      </c>
      <c r="C253" s="176" t="str">
        <f>HYPERLINK("[牧场甜心.xlsx]产品!B252",产品!$C$252)</f>
        <v>伊什沃尔德羊毛绒毯</v>
      </c>
      <c r="D253" s="564">
        <v>140</v>
      </c>
      <c r="E253" s="564">
        <f t="shared" si="19"/>
        <v>30</v>
      </c>
      <c r="F253" s="148" t="s">
        <v>414</v>
      </c>
      <c r="G253" s="148" t="s">
        <v>414</v>
      </c>
      <c r="H253" s="148" t="s">
        <v>414</v>
      </c>
      <c r="J253" s="140">
        <f t="shared" si="20"/>
        <v>10</v>
      </c>
      <c r="K253" s="140">
        <f t="shared" si="21"/>
        <v>10</v>
      </c>
      <c r="L253" s="140">
        <f t="shared" si="22"/>
        <v>10</v>
      </c>
      <c r="M253" s="140">
        <f t="shared" si="23"/>
        <v>30</v>
      </c>
    </row>
    <row r="254" ht="22.5" spans="1:13">
      <c r="A254" s="326" t="s">
        <v>260</v>
      </c>
      <c r="B254" s="565" t="s">
        <v>634</v>
      </c>
      <c r="C254" s="175" t="str">
        <f>HYPERLINK("[牧场甜心.xlsx]产品!B253",产品!$C$253)</f>
        <v>王国特级面粉</v>
      </c>
      <c r="D254" s="322">
        <v>206</v>
      </c>
      <c r="E254" s="322">
        <f t="shared" si="19"/>
        <v>619</v>
      </c>
      <c r="F254" s="141" t="s">
        <v>830</v>
      </c>
      <c r="G254" s="141" t="s">
        <v>1098</v>
      </c>
      <c r="H254" s="141" t="s">
        <v>1098</v>
      </c>
      <c r="J254" s="140">
        <f t="shared" si="20"/>
        <v>619</v>
      </c>
      <c r="K254" s="140">
        <f t="shared" si="21"/>
        <v>0</v>
      </c>
      <c r="L254" s="140">
        <f t="shared" si="22"/>
        <v>0</v>
      </c>
      <c r="M254" s="140">
        <f t="shared" si="23"/>
        <v>619</v>
      </c>
    </row>
    <row r="255" spans="1:13">
      <c r="A255" s="315" t="s">
        <v>260</v>
      </c>
      <c r="B255" s="305" t="s">
        <v>641</v>
      </c>
      <c r="C255" s="175" t="str">
        <f>HYPERLINK("[牧场甜心.xlsx]产品!B254",产品!$C$254)</f>
        <v>高级马油</v>
      </c>
      <c r="D255" s="327">
        <v>78</v>
      </c>
      <c r="E255" s="327">
        <f t="shared" si="19"/>
        <v>84</v>
      </c>
      <c r="F255" s="145" t="s">
        <v>475</v>
      </c>
      <c r="G255" s="145" t="s">
        <v>475</v>
      </c>
      <c r="H255" s="145" t="s">
        <v>475</v>
      </c>
      <c r="J255" s="140">
        <f t="shared" si="20"/>
        <v>28</v>
      </c>
      <c r="K255" s="140">
        <f t="shared" si="21"/>
        <v>28</v>
      </c>
      <c r="L255" s="140">
        <f t="shared" si="22"/>
        <v>28</v>
      </c>
      <c r="M255" s="140">
        <f t="shared" si="23"/>
        <v>84</v>
      </c>
    </row>
    <row r="256" spans="1:13">
      <c r="A256" s="315" t="s">
        <v>260</v>
      </c>
      <c r="B256" s="305" t="s">
        <v>718</v>
      </c>
      <c r="C256" s="175" t="str">
        <f>HYPERLINK("[牧场甜心.xlsx]产品!B255",产品!$C$255)</f>
        <v>盛开在霍尔特的花</v>
      </c>
      <c r="D256" s="327">
        <v>143</v>
      </c>
      <c r="E256" s="327">
        <f t="shared" si="19"/>
        <v>1011</v>
      </c>
      <c r="F256" s="145" t="s">
        <v>705</v>
      </c>
      <c r="G256" s="145" t="s">
        <v>728</v>
      </c>
      <c r="H256" s="146" t="s">
        <v>1098</v>
      </c>
      <c r="J256" s="140">
        <f t="shared" si="20"/>
        <v>64</v>
      </c>
      <c r="K256" s="140">
        <f t="shared" si="21"/>
        <v>947</v>
      </c>
      <c r="L256" s="140">
        <f t="shared" si="22"/>
        <v>0</v>
      </c>
      <c r="M256" s="140">
        <f t="shared" si="23"/>
        <v>1011</v>
      </c>
    </row>
    <row r="257" spans="1:13">
      <c r="A257" s="315" t="s">
        <v>260</v>
      </c>
      <c r="B257" s="305" t="s">
        <v>731</v>
      </c>
      <c r="C257" s="175" t="str">
        <f>HYPERLINK("[牧场甜心.xlsx]产品!B256",产品!$C$256)</f>
        <v>高级植物油</v>
      </c>
      <c r="D257" s="327">
        <v>336</v>
      </c>
      <c r="E257" s="327">
        <f t="shared" si="19"/>
        <v>249</v>
      </c>
      <c r="F257" s="145" t="s">
        <v>475</v>
      </c>
      <c r="G257" s="145" t="s">
        <v>479</v>
      </c>
      <c r="H257" s="145" t="s">
        <v>692</v>
      </c>
      <c r="J257" s="140">
        <f t="shared" si="20"/>
        <v>28</v>
      </c>
      <c r="K257" s="140">
        <f t="shared" si="21"/>
        <v>78</v>
      </c>
      <c r="L257" s="140">
        <f t="shared" si="22"/>
        <v>143</v>
      </c>
      <c r="M257" s="140">
        <f t="shared" si="23"/>
        <v>249</v>
      </c>
    </row>
    <row r="258" spans="1:13">
      <c r="A258" s="315" t="s">
        <v>260</v>
      </c>
      <c r="B258" s="305" t="s">
        <v>736</v>
      </c>
      <c r="C258" s="175" t="str">
        <f>HYPERLINK("[牧场甜心.xlsx]产品!B257",产品!$C$257)</f>
        <v>海洋菜园的万能蔬菜</v>
      </c>
      <c r="D258" s="327">
        <v>166</v>
      </c>
      <c r="E258" s="327">
        <f t="shared" si="19"/>
        <v>438</v>
      </c>
      <c r="F258" s="145" t="s">
        <v>738</v>
      </c>
      <c r="G258" s="145" t="s">
        <v>739</v>
      </c>
      <c r="H258" s="145" t="s">
        <v>631</v>
      </c>
      <c r="J258" s="140">
        <f t="shared" si="20"/>
        <v>86</v>
      </c>
      <c r="K258" s="140">
        <f t="shared" si="21"/>
        <v>350</v>
      </c>
      <c r="L258" s="140">
        <f t="shared" si="22"/>
        <v>2</v>
      </c>
      <c r="M258" s="140">
        <f t="shared" si="23"/>
        <v>438</v>
      </c>
    </row>
    <row r="259" spans="1:13">
      <c r="A259" s="315" t="s">
        <v>260</v>
      </c>
      <c r="B259" s="305" t="s">
        <v>768</v>
      </c>
      <c r="C259" s="175" t="str">
        <f>HYPERLINK("[牧场甜心.xlsx]产品!B258",产品!$C$258)</f>
        <v>高级果冻怪的体液</v>
      </c>
      <c r="D259" s="327">
        <v>115</v>
      </c>
      <c r="E259" s="327">
        <f t="shared" si="19"/>
        <v>287</v>
      </c>
      <c r="F259" s="145" t="s">
        <v>424</v>
      </c>
      <c r="G259" s="145" t="s">
        <v>424</v>
      </c>
      <c r="H259" s="145" t="s">
        <v>733</v>
      </c>
      <c r="J259" s="140">
        <f t="shared" si="20"/>
        <v>2</v>
      </c>
      <c r="K259" s="140">
        <f t="shared" si="21"/>
        <v>2</v>
      </c>
      <c r="L259" s="140">
        <f t="shared" si="22"/>
        <v>283</v>
      </c>
      <c r="M259" s="140">
        <f t="shared" si="23"/>
        <v>287</v>
      </c>
    </row>
    <row r="260" spans="1:13">
      <c r="A260" s="315" t="s">
        <v>260</v>
      </c>
      <c r="B260" s="305" t="s">
        <v>697</v>
      </c>
      <c r="C260" s="175" t="str">
        <f>HYPERLINK("[牧场甜心.xlsx]产品!B259",产品!$C$259)</f>
        <v>高级果冻怪食用明胶</v>
      </c>
      <c r="D260" s="327">
        <v>320</v>
      </c>
      <c r="E260" s="327">
        <f t="shared" ref="E260:E303" si="24">SUM(J260,K260,L260)</f>
        <v>413</v>
      </c>
      <c r="F260" s="145" t="s">
        <v>517</v>
      </c>
      <c r="G260" s="145" t="s">
        <v>517</v>
      </c>
      <c r="H260" s="145" t="s">
        <v>799</v>
      </c>
      <c r="J260" s="140">
        <f t="shared" si="20"/>
        <v>115</v>
      </c>
      <c r="K260" s="140">
        <f t="shared" si="21"/>
        <v>115</v>
      </c>
      <c r="L260" s="140">
        <f t="shared" si="22"/>
        <v>183</v>
      </c>
      <c r="M260" s="140">
        <f t="shared" si="23"/>
        <v>413</v>
      </c>
    </row>
    <row r="261" spans="1:13">
      <c r="A261" s="315" t="s">
        <v>260</v>
      </c>
      <c r="B261" s="305" t="s">
        <v>802</v>
      </c>
      <c r="C261" s="175" t="str">
        <f>HYPERLINK("[牧场甜心.xlsx]产品!B260",产品!$C$260)</f>
        <v>雷托雷托香皂</v>
      </c>
      <c r="D261" s="327">
        <v>336</v>
      </c>
      <c r="E261" s="327">
        <f t="shared" si="24"/>
        <v>421</v>
      </c>
      <c r="F261" s="145" t="s">
        <v>804</v>
      </c>
      <c r="G261" s="145" t="s">
        <v>591</v>
      </c>
      <c r="H261" s="145" t="s">
        <v>592</v>
      </c>
      <c r="J261" s="140">
        <f t="shared" si="20"/>
        <v>154</v>
      </c>
      <c r="K261" s="140">
        <f t="shared" si="21"/>
        <v>151</v>
      </c>
      <c r="L261" s="140">
        <f t="shared" si="22"/>
        <v>116</v>
      </c>
      <c r="M261" s="140">
        <f t="shared" si="23"/>
        <v>421</v>
      </c>
    </row>
    <row r="262" spans="1:13">
      <c r="A262" s="315" t="s">
        <v>260</v>
      </c>
      <c r="B262" s="305" t="s">
        <v>786</v>
      </c>
      <c r="C262" s="175" t="str">
        <f>HYPERLINK("[牧场甜心.xlsx]产品!B261",产品!$C$261)</f>
        <v>爱娜温花头饰</v>
      </c>
      <c r="D262" s="327">
        <v>275</v>
      </c>
      <c r="E262" s="327">
        <f t="shared" si="24"/>
        <v>138</v>
      </c>
      <c r="F262" s="145" t="s">
        <v>414</v>
      </c>
      <c r="G262" s="145" t="s">
        <v>705</v>
      </c>
      <c r="H262" s="145" t="s">
        <v>705</v>
      </c>
      <c r="J262" s="140">
        <f t="shared" si="20"/>
        <v>10</v>
      </c>
      <c r="K262" s="140">
        <f t="shared" si="21"/>
        <v>64</v>
      </c>
      <c r="L262" s="140">
        <f t="shared" si="22"/>
        <v>64</v>
      </c>
      <c r="M262" s="140">
        <f t="shared" si="23"/>
        <v>138</v>
      </c>
    </row>
    <row r="263" ht="22.5" spans="1:13">
      <c r="A263" s="553" t="s">
        <v>260</v>
      </c>
      <c r="B263" s="566" t="s">
        <v>787</v>
      </c>
      <c r="C263" s="176" t="str">
        <f>HYPERLINK("[牧场甜心.xlsx]产品!B262",产品!$C$262)</f>
        <v>爱娜温精油</v>
      </c>
      <c r="D263" s="564">
        <v>271</v>
      </c>
      <c r="E263" s="564">
        <f t="shared" si="24"/>
        <v>192</v>
      </c>
      <c r="F263" s="148" t="s">
        <v>705</v>
      </c>
      <c r="G263" s="148" t="s">
        <v>705</v>
      </c>
      <c r="H263" s="148" t="s">
        <v>705</v>
      </c>
      <c r="J263" s="140">
        <f t="shared" si="20"/>
        <v>64</v>
      </c>
      <c r="K263" s="140">
        <f t="shared" si="21"/>
        <v>64</v>
      </c>
      <c r="L263" s="140">
        <f t="shared" si="22"/>
        <v>64</v>
      </c>
      <c r="M263" s="140">
        <f t="shared" si="23"/>
        <v>192</v>
      </c>
    </row>
    <row r="264" ht="22.5" spans="1:13">
      <c r="A264" s="326" t="s">
        <v>274</v>
      </c>
      <c r="B264" s="298" t="s">
        <v>665</v>
      </c>
      <c r="C264" s="156" t="str">
        <f>HYPERLINK("[牧场甜心.xlsx]产品!B263",产品!$C$263)</f>
        <v>阿尔弗雷德树木</v>
      </c>
      <c r="D264" s="322">
        <v>283</v>
      </c>
      <c r="E264" s="322">
        <f t="shared" si="24"/>
        <v>236</v>
      </c>
      <c r="F264" s="141" t="s">
        <v>638</v>
      </c>
      <c r="G264" s="141" t="s">
        <v>517</v>
      </c>
      <c r="H264" s="141" t="s">
        <v>517</v>
      </c>
      <c r="J264" s="140">
        <f t="shared" si="20"/>
        <v>6</v>
      </c>
      <c r="K264" s="140">
        <f t="shared" si="21"/>
        <v>115</v>
      </c>
      <c r="L264" s="140">
        <f t="shared" si="22"/>
        <v>115</v>
      </c>
      <c r="M264" s="140">
        <f t="shared" si="23"/>
        <v>236</v>
      </c>
    </row>
    <row r="265" spans="1:13">
      <c r="A265" s="315" t="s">
        <v>274</v>
      </c>
      <c r="B265" s="295" t="s">
        <v>620</v>
      </c>
      <c r="C265" s="156" t="str">
        <f>HYPERLINK("[牧场甜心.xlsx]产品!B264",产品!$C$264)</f>
        <v>伊什沃尔德高级茶叶</v>
      </c>
      <c r="D265" s="327">
        <v>435</v>
      </c>
      <c r="E265" s="327">
        <f t="shared" si="24"/>
        <v>288</v>
      </c>
      <c r="F265" s="145" t="s">
        <v>646</v>
      </c>
      <c r="G265" s="145" t="s">
        <v>692</v>
      </c>
      <c r="H265" s="145" t="s">
        <v>692</v>
      </c>
      <c r="J265" s="140">
        <f t="shared" si="20"/>
        <v>2</v>
      </c>
      <c r="K265" s="140">
        <f t="shared" si="21"/>
        <v>143</v>
      </c>
      <c r="L265" s="140">
        <f t="shared" si="22"/>
        <v>143</v>
      </c>
      <c r="M265" s="140">
        <f t="shared" si="23"/>
        <v>288</v>
      </c>
    </row>
    <row r="266" spans="1:13">
      <c r="A266" s="315" t="s">
        <v>274</v>
      </c>
      <c r="B266" s="295" t="s">
        <v>658</v>
      </c>
      <c r="C266" s="156" t="str">
        <f>HYPERLINK("[牧场甜心.xlsx]产品!B265",产品!$C$265)</f>
        <v>高级马油护手霜</v>
      </c>
      <c r="D266" s="327">
        <v>568</v>
      </c>
      <c r="E266" s="327">
        <f t="shared" si="24"/>
        <v>174</v>
      </c>
      <c r="F266" s="145" t="s">
        <v>628</v>
      </c>
      <c r="G266" s="145" t="s">
        <v>479</v>
      </c>
      <c r="H266" s="145" t="s">
        <v>821</v>
      </c>
      <c r="J266" s="140">
        <f t="shared" si="20"/>
        <v>47</v>
      </c>
      <c r="K266" s="140">
        <f t="shared" si="21"/>
        <v>78</v>
      </c>
      <c r="L266" s="140">
        <f t="shared" si="22"/>
        <v>49</v>
      </c>
      <c r="M266" s="140">
        <f t="shared" si="23"/>
        <v>174</v>
      </c>
    </row>
    <row r="267" spans="1:13">
      <c r="A267" s="315" t="s">
        <v>274</v>
      </c>
      <c r="B267" s="295" t="s">
        <v>645</v>
      </c>
      <c r="C267" s="156" t="str">
        <f>HYPERLINK("[牧场甜心.xlsx]产品!B266",产品!$C$266)</f>
        <v>高级马油香皂</v>
      </c>
      <c r="D267" s="327">
        <v>545</v>
      </c>
      <c r="E267" s="327">
        <f t="shared" si="24"/>
        <v>162</v>
      </c>
      <c r="F267" s="145" t="s">
        <v>785</v>
      </c>
      <c r="G267" s="145" t="s">
        <v>479</v>
      </c>
      <c r="H267" s="145" t="s">
        <v>821</v>
      </c>
      <c r="J267" s="140">
        <f t="shared" si="20"/>
        <v>35</v>
      </c>
      <c r="K267" s="140">
        <f t="shared" si="21"/>
        <v>78</v>
      </c>
      <c r="L267" s="140">
        <f t="shared" si="22"/>
        <v>49</v>
      </c>
      <c r="M267" s="140">
        <f t="shared" si="23"/>
        <v>162</v>
      </c>
    </row>
    <row r="268" spans="1:13">
      <c r="A268" s="315" t="s">
        <v>274</v>
      </c>
      <c r="B268" s="295" t="s">
        <v>630</v>
      </c>
      <c r="C268" s="156" t="str">
        <f>HYPERLINK("[牧场甜心.xlsx]产品!B267",产品!$C$267)</f>
        <v>高级马油洗发水</v>
      </c>
      <c r="D268" s="327">
        <v>520</v>
      </c>
      <c r="E268" s="327">
        <f t="shared" si="24"/>
        <v>169</v>
      </c>
      <c r="F268" s="145" t="s">
        <v>629</v>
      </c>
      <c r="G268" s="145" t="s">
        <v>479</v>
      </c>
      <c r="H268" s="145" t="s">
        <v>821</v>
      </c>
      <c r="J268" s="140">
        <f t="shared" si="20"/>
        <v>42</v>
      </c>
      <c r="K268" s="140">
        <f t="shared" si="21"/>
        <v>78</v>
      </c>
      <c r="L268" s="140">
        <f t="shared" si="22"/>
        <v>49</v>
      </c>
      <c r="M268" s="140">
        <f t="shared" si="23"/>
        <v>169</v>
      </c>
    </row>
    <row r="269" spans="1:13">
      <c r="A269" s="315" t="s">
        <v>274</v>
      </c>
      <c r="B269" s="295" t="s">
        <v>674</v>
      </c>
      <c r="C269" s="156" t="str">
        <f>HYPERLINK("[牧场甜心.xlsx]产品!B268",产品!$C$268)</f>
        <v>雷托雷托果酱组合</v>
      </c>
      <c r="D269" s="327">
        <v>444</v>
      </c>
      <c r="E269" s="327">
        <f t="shared" si="24"/>
        <v>434</v>
      </c>
      <c r="F269" s="145" t="s">
        <v>704</v>
      </c>
      <c r="G269" s="145" t="s">
        <v>772</v>
      </c>
      <c r="H269" s="145" t="s">
        <v>739</v>
      </c>
      <c r="J269" s="140">
        <f t="shared" si="20"/>
        <v>40</v>
      </c>
      <c r="K269" s="140">
        <f t="shared" si="21"/>
        <v>44</v>
      </c>
      <c r="L269" s="140">
        <f t="shared" si="22"/>
        <v>350</v>
      </c>
      <c r="M269" s="140">
        <f t="shared" si="23"/>
        <v>434</v>
      </c>
    </row>
    <row r="270" spans="1:13">
      <c r="A270" s="315" t="s">
        <v>274</v>
      </c>
      <c r="B270" s="295" t="s">
        <v>661</v>
      </c>
      <c r="C270" s="156" t="str">
        <f>HYPERLINK("[牧场甜心.xlsx]产品!B269",产品!$C$269)</f>
        <v>霍尔特精油</v>
      </c>
      <c r="D270" s="327">
        <v>535</v>
      </c>
      <c r="E270" s="327">
        <f t="shared" si="24"/>
        <v>429</v>
      </c>
      <c r="F270" s="145" t="s">
        <v>692</v>
      </c>
      <c r="G270" s="145" t="s">
        <v>692</v>
      </c>
      <c r="H270" s="145" t="s">
        <v>692</v>
      </c>
      <c r="J270" s="140">
        <f t="shared" si="20"/>
        <v>143</v>
      </c>
      <c r="K270" s="140">
        <f t="shared" si="21"/>
        <v>143</v>
      </c>
      <c r="L270" s="140">
        <f t="shared" si="22"/>
        <v>143</v>
      </c>
      <c r="M270" s="140">
        <f t="shared" si="23"/>
        <v>429</v>
      </c>
    </row>
    <row r="271" spans="1:13">
      <c r="A271" s="315" t="s">
        <v>274</v>
      </c>
      <c r="B271" s="295" t="s">
        <v>679</v>
      </c>
      <c r="C271" s="156" t="str">
        <f>HYPERLINK("[牧场甜心.xlsx]产品!B270",产品!$C$270)</f>
        <v>雷托雷托香皂牙膏</v>
      </c>
      <c r="D271" s="327">
        <v>512</v>
      </c>
      <c r="E271" s="327">
        <f t="shared" si="24"/>
        <v>1107</v>
      </c>
      <c r="F271" s="145" t="s">
        <v>906</v>
      </c>
      <c r="G271" s="145" t="s">
        <v>706</v>
      </c>
      <c r="H271" s="145" t="s">
        <v>813</v>
      </c>
      <c r="J271" s="140">
        <f t="shared" si="20"/>
        <v>336</v>
      </c>
      <c r="K271" s="140">
        <f t="shared" si="21"/>
        <v>336</v>
      </c>
      <c r="L271" s="140">
        <f t="shared" si="22"/>
        <v>435</v>
      </c>
      <c r="M271" s="140">
        <f t="shared" si="23"/>
        <v>1107</v>
      </c>
    </row>
    <row r="272" spans="1:13">
      <c r="A272" s="315" t="s">
        <v>274</v>
      </c>
      <c r="B272" s="295" t="s">
        <v>759</v>
      </c>
      <c r="C272" s="156" t="str">
        <f>HYPERLINK("[牧场甜心.xlsx]产品!B271",产品!$C$271)</f>
        <v>一花的花装饰</v>
      </c>
      <c r="D272" s="327">
        <v>508</v>
      </c>
      <c r="E272" s="327">
        <f t="shared" si="24"/>
        <v>616</v>
      </c>
      <c r="F272" s="145" t="s">
        <v>596</v>
      </c>
      <c r="G272" s="145" t="s">
        <v>692</v>
      </c>
      <c r="H272" s="145" t="s">
        <v>692</v>
      </c>
      <c r="J272" s="140">
        <f t="shared" si="20"/>
        <v>330</v>
      </c>
      <c r="K272" s="140">
        <f t="shared" si="21"/>
        <v>143</v>
      </c>
      <c r="L272" s="140">
        <f t="shared" si="22"/>
        <v>143</v>
      </c>
      <c r="M272" s="140">
        <f t="shared" si="23"/>
        <v>616</v>
      </c>
    </row>
    <row r="273" ht="22.5" spans="1:13">
      <c r="A273" s="553" t="s">
        <v>274</v>
      </c>
      <c r="B273" s="296" t="s">
        <v>612</v>
      </c>
      <c r="C273" s="178" t="str">
        <f>HYPERLINK("[牧场甜心.xlsx]产品!B272",产品!$C$272)</f>
        <v>雷托雷托羊皮</v>
      </c>
      <c r="D273" s="564">
        <v>126</v>
      </c>
      <c r="E273" s="564">
        <f t="shared" si="24"/>
        <v>343</v>
      </c>
      <c r="F273" s="148" t="s">
        <v>624</v>
      </c>
      <c r="G273" s="148" t="s">
        <v>414</v>
      </c>
      <c r="H273" s="148" t="s">
        <v>596</v>
      </c>
      <c r="J273" s="140">
        <f t="shared" si="20"/>
        <v>3</v>
      </c>
      <c r="K273" s="140">
        <f t="shared" si="21"/>
        <v>10</v>
      </c>
      <c r="L273" s="140">
        <f t="shared" si="22"/>
        <v>330</v>
      </c>
      <c r="M273" s="140">
        <f t="shared" si="23"/>
        <v>343</v>
      </c>
    </row>
    <row r="274" ht="22.5" spans="1:13">
      <c r="A274" s="326" t="s">
        <v>278</v>
      </c>
      <c r="B274" s="298" t="s">
        <v>634</v>
      </c>
      <c r="C274" s="156" t="str">
        <f>HYPERLINK("[牧场甜心.xlsx]产品!B273",产品!$C$273)</f>
        <v>高级伊什沃尔德羊毛</v>
      </c>
      <c r="D274" s="322">
        <v>330</v>
      </c>
      <c r="E274" s="322">
        <f t="shared" si="24"/>
        <v>146</v>
      </c>
      <c r="F274" s="141" t="s">
        <v>414</v>
      </c>
      <c r="G274" s="141" t="s">
        <v>414</v>
      </c>
      <c r="H274" s="141" t="s">
        <v>595</v>
      </c>
      <c r="J274" s="140">
        <f t="shared" si="20"/>
        <v>10</v>
      </c>
      <c r="K274" s="140">
        <f t="shared" si="21"/>
        <v>10</v>
      </c>
      <c r="L274" s="140">
        <f t="shared" si="22"/>
        <v>126</v>
      </c>
      <c r="M274" s="140">
        <f t="shared" si="23"/>
        <v>146</v>
      </c>
    </row>
    <row r="275" spans="1:13">
      <c r="A275" s="315" t="s">
        <v>278</v>
      </c>
      <c r="B275" s="295" t="s">
        <v>641</v>
      </c>
      <c r="C275" s="156" t="str">
        <f>HYPERLINK("[牧场甜心.xlsx]产品!B274",产品!$C$274)</f>
        <v>雷托雷托牧场的油</v>
      </c>
      <c r="D275" s="327">
        <v>276</v>
      </c>
      <c r="E275" s="327">
        <f t="shared" si="24"/>
        <v>1008</v>
      </c>
      <c r="F275" s="145" t="s">
        <v>706</v>
      </c>
      <c r="G275" s="145" t="s">
        <v>706</v>
      </c>
      <c r="H275" s="145" t="s">
        <v>706</v>
      </c>
      <c r="J275" s="140">
        <f t="shared" si="20"/>
        <v>336</v>
      </c>
      <c r="K275" s="140">
        <f t="shared" si="21"/>
        <v>336</v>
      </c>
      <c r="L275" s="140">
        <f t="shared" si="22"/>
        <v>336</v>
      </c>
      <c r="M275" s="140">
        <f t="shared" si="23"/>
        <v>1008</v>
      </c>
    </row>
    <row r="276" spans="1:13">
      <c r="A276" s="315" t="s">
        <v>278</v>
      </c>
      <c r="B276" s="295" t="s">
        <v>718</v>
      </c>
      <c r="C276" s="156" t="str">
        <f>HYPERLINK("[牧场甜心.xlsx]产品!B275",产品!$C$275)</f>
        <v>阿尔弗雷德香精油</v>
      </c>
      <c r="D276" s="327">
        <v>908</v>
      </c>
      <c r="E276" s="327">
        <f t="shared" si="24"/>
        <v>849</v>
      </c>
      <c r="F276" s="145" t="s">
        <v>733</v>
      </c>
      <c r="G276" s="145" t="s">
        <v>733</v>
      </c>
      <c r="H276" s="145" t="s">
        <v>733</v>
      </c>
      <c r="J276" s="140">
        <f t="shared" si="20"/>
        <v>283</v>
      </c>
      <c r="K276" s="140">
        <f t="shared" si="21"/>
        <v>283</v>
      </c>
      <c r="L276" s="140">
        <f t="shared" si="22"/>
        <v>283</v>
      </c>
      <c r="M276" s="140">
        <f t="shared" si="23"/>
        <v>849</v>
      </c>
    </row>
    <row r="277" spans="1:13">
      <c r="A277" s="315" t="s">
        <v>278</v>
      </c>
      <c r="B277" s="295" t="s">
        <v>731</v>
      </c>
      <c r="C277" s="156" t="str">
        <f>HYPERLINK("[牧场甜心.xlsx]产品!B276",产品!$C$276)</f>
        <v>高价的木雕牛摆件</v>
      </c>
      <c r="D277" s="327">
        <v>1050</v>
      </c>
      <c r="E277" s="327">
        <f t="shared" si="24"/>
        <v>849</v>
      </c>
      <c r="F277" s="145" t="s">
        <v>733</v>
      </c>
      <c r="G277" s="145" t="s">
        <v>733</v>
      </c>
      <c r="H277" s="145" t="s">
        <v>733</v>
      </c>
      <c r="J277" s="140">
        <f t="shared" si="20"/>
        <v>283</v>
      </c>
      <c r="K277" s="140">
        <f t="shared" si="21"/>
        <v>283</v>
      </c>
      <c r="L277" s="140">
        <f t="shared" si="22"/>
        <v>283</v>
      </c>
      <c r="M277" s="140">
        <f t="shared" si="23"/>
        <v>849</v>
      </c>
    </row>
    <row r="278" spans="1:13">
      <c r="A278" s="315" t="s">
        <v>278</v>
      </c>
      <c r="B278" s="295" t="s">
        <v>736</v>
      </c>
      <c r="C278" s="156" t="str">
        <f>HYPERLINK("[牧场甜心.xlsx]产品!B277",产品!$C$277)</f>
        <v>最后的蔬菜</v>
      </c>
      <c r="D278" s="327">
        <v>1031</v>
      </c>
      <c r="E278" s="327">
        <f t="shared" si="24"/>
        <v>1147</v>
      </c>
      <c r="F278" s="145" t="s">
        <v>737</v>
      </c>
      <c r="G278" s="145" t="s">
        <v>737</v>
      </c>
      <c r="H278" s="145" t="s">
        <v>690</v>
      </c>
      <c r="J278" s="140">
        <f t="shared" si="20"/>
        <v>166</v>
      </c>
      <c r="K278" s="140">
        <f t="shared" si="21"/>
        <v>166</v>
      </c>
      <c r="L278" s="140">
        <f t="shared" si="22"/>
        <v>815</v>
      </c>
      <c r="M278" s="140">
        <f t="shared" si="23"/>
        <v>1147</v>
      </c>
    </row>
    <row r="279" spans="1:13">
      <c r="A279" s="315" t="s">
        <v>278</v>
      </c>
      <c r="B279" s="295" t="s">
        <v>768</v>
      </c>
      <c r="C279" s="156" t="str">
        <f>HYPERLINK("[牧场甜心.xlsx]产品!B278",产品!$C$278)</f>
        <v>霍尔特香水</v>
      </c>
      <c r="D279" s="327">
        <v>947</v>
      </c>
      <c r="E279" s="327">
        <f t="shared" si="24"/>
        <v>1213</v>
      </c>
      <c r="F279" s="145" t="s">
        <v>692</v>
      </c>
      <c r="G279" s="145" t="s">
        <v>896</v>
      </c>
      <c r="H279" s="145" t="s">
        <v>896</v>
      </c>
      <c r="J279" s="140">
        <f t="shared" si="20"/>
        <v>143</v>
      </c>
      <c r="K279" s="140">
        <f t="shared" si="21"/>
        <v>535</v>
      </c>
      <c r="L279" s="140">
        <f t="shared" si="22"/>
        <v>535</v>
      </c>
      <c r="M279" s="140">
        <f t="shared" si="23"/>
        <v>1213</v>
      </c>
    </row>
    <row r="280" spans="1:13">
      <c r="A280" s="315" t="s">
        <v>278</v>
      </c>
      <c r="B280" s="295" t="s">
        <v>697</v>
      </c>
      <c r="C280" s="156" t="str">
        <f>HYPERLINK("[牧场甜心.xlsx]产品!B279",产品!$C$279)</f>
        <v>长生药草</v>
      </c>
      <c r="D280" s="327">
        <v>1480</v>
      </c>
      <c r="E280" s="327">
        <f t="shared" si="24"/>
        <v>2140</v>
      </c>
      <c r="F280" s="145" t="s">
        <v>796</v>
      </c>
      <c r="G280" s="145" t="s">
        <v>1098</v>
      </c>
      <c r="H280" s="145" t="s">
        <v>1098</v>
      </c>
      <c r="J280" s="140">
        <f>VLOOKUP(F280,$C$3:$D$303,2,FALSE)</f>
        <v>2140</v>
      </c>
      <c r="K280" s="140">
        <f>VLOOKUP(G280,$C$3:$D$303,2,FALSE)</f>
        <v>0</v>
      </c>
      <c r="L280" s="140">
        <f>VLOOKUP(H280,$C$3:$D$303,2,FALSE)</f>
        <v>0</v>
      </c>
      <c r="M280" s="140">
        <f t="shared" ref="M280:M303" si="25">SUM(J280,K280,L280)</f>
        <v>2140</v>
      </c>
    </row>
    <row r="281" spans="1:13">
      <c r="A281" s="315" t="s">
        <v>278</v>
      </c>
      <c r="B281" s="295" t="s">
        <v>802</v>
      </c>
      <c r="C281" s="156" t="str">
        <f>HYPERLINK("[牧场甜心.xlsx]产品!B280",产品!$C$280)</f>
        <v>魔物的毛皮</v>
      </c>
      <c r="D281" s="327">
        <v>560</v>
      </c>
      <c r="E281" s="327">
        <f t="shared" si="24"/>
        <v>255</v>
      </c>
      <c r="F281" s="145" t="s">
        <v>624</v>
      </c>
      <c r="G281" s="145" t="s">
        <v>595</v>
      </c>
      <c r="H281" s="145" t="s">
        <v>595</v>
      </c>
      <c r="J281" s="140">
        <f>VLOOKUP(F281,$C$3:$D$303,2,FALSE)</f>
        <v>3</v>
      </c>
      <c r="K281" s="140">
        <f>VLOOKUP(G281,$C$3:$D$303,2,FALSE)</f>
        <v>126</v>
      </c>
      <c r="L281" s="140">
        <f>VLOOKUP(H281,$C$3:$D$303,2,FALSE)</f>
        <v>126</v>
      </c>
      <c r="M281" s="140">
        <f t="shared" si="25"/>
        <v>255</v>
      </c>
    </row>
    <row r="282" spans="1:13">
      <c r="A282" s="315" t="s">
        <v>278</v>
      </c>
      <c r="B282" s="295" t="s">
        <v>786</v>
      </c>
      <c r="C282" s="156" t="str">
        <f>HYPERLINK("[牧场甜心.xlsx]产品!B281",产品!$C$281)</f>
        <v>龙瞳</v>
      </c>
      <c r="D282" s="327">
        <v>514</v>
      </c>
      <c r="E282" s="327">
        <f t="shared" si="24"/>
        <v>6228</v>
      </c>
      <c r="F282" s="145" t="s">
        <v>810</v>
      </c>
      <c r="G282" s="145" t="s">
        <v>1098</v>
      </c>
      <c r="H282" s="145" t="s">
        <v>1098</v>
      </c>
      <c r="J282" s="140">
        <f>VLOOKUP(F282,$C$3:$D$303,2,FALSE)</f>
        <v>6228</v>
      </c>
      <c r="K282" s="140">
        <f>VLOOKUP(G282,$C$3:$D$303,2,FALSE)</f>
        <v>0</v>
      </c>
      <c r="L282" s="140">
        <f>VLOOKUP(H282,$C$3:$D$303,2,FALSE)</f>
        <v>0</v>
      </c>
      <c r="M282" s="140">
        <f t="shared" si="25"/>
        <v>6228</v>
      </c>
    </row>
    <row r="283" ht="22.5" spans="1:13">
      <c r="A283" s="553" t="s">
        <v>278</v>
      </c>
      <c r="B283" s="296" t="s">
        <v>787</v>
      </c>
      <c r="C283" s="157" t="str">
        <f>HYPERLINK("[牧场甜心.xlsx]产品!B282",产品!$C$282)</f>
        <v>王国羊皮纸</v>
      </c>
      <c r="D283" s="564">
        <v>929</v>
      </c>
      <c r="E283" s="564">
        <f t="shared" si="24"/>
        <v>812</v>
      </c>
      <c r="F283" s="148" t="s">
        <v>595</v>
      </c>
      <c r="G283" s="148" t="s">
        <v>595</v>
      </c>
      <c r="H283" s="148" t="s">
        <v>824</v>
      </c>
      <c r="J283" s="140">
        <f>VLOOKUP(F283,$C$3:$D$303,2,FALSE)</f>
        <v>126</v>
      </c>
      <c r="K283" s="140">
        <f>VLOOKUP(G283,$C$3:$D$303,2,FALSE)</f>
        <v>126</v>
      </c>
      <c r="L283" s="140">
        <f>VLOOKUP(H283,$C$3:$D$303,2,FALSE)</f>
        <v>560</v>
      </c>
      <c r="M283" s="140">
        <f t="shared" si="25"/>
        <v>812</v>
      </c>
    </row>
    <row r="284" ht="22.5" spans="1:13">
      <c r="A284" s="326" t="s">
        <v>282</v>
      </c>
      <c r="B284" s="565" t="s">
        <v>665</v>
      </c>
      <c r="C284" s="174" t="str">
        <f>HYPERLINK("[牧场甜心.xlsx]产品!B283",产品!$C$283)</f>
        <v>女神的宠爱小麦粉</v>
      </c>
      <c r="D284" s="322">
        <v>1009</v>
      </c>
      <c r="E284" s="322">
        <f t="shared" si="24"/>
        <v>3155</v>
      </c>
      <c r="F284" s="141" t="s">
        <v>829</v>
      </c>
      <c r="G284" s="141" t="s">
        <v>796</v>
      </c>
      <c r="H284" s="141" t="s">
        <v>689</v>
      </c>
      <c r="J284" s="140">
        <f>VLOOKUP(F284,$C$3:$D$303,2,FALSE)</f>
        <v>206</v>
      </c>
      <c r="K284" s="140">
        <f>VLOOKUP(G284,$C$3:$D$303,2,FALSE)</f>
        <v>2140</v>
      </c>
      <c r="L284" s="140">
        <f>VLOOKUP(H284,$C$3:$D$303,2,FALSE)</f>
        <v>809</v>
      </c>
      <c r="M284" s="140">
        <f t="shared" si="25"/>
        <v>3155</v>
      </c>
    </row>
    <row r="285" spans="1:13">
      <c r="A285" s="315" t="s">
        <v>282</v>
      </c>
      <c r="B285" s="305" t="s">
        <v>620</v>
      </c>
      <c r="C285" s="175" t="str">
        <f>HYPERLINK("[牧场甜心.xlsx]产品!B284",产品!$C$284)</f>
        <v>奥佩冈特之花</v>
      </c>
      <c r="D285" s="327">
        <v>809</v>
      </c>
      <c r="E285" s="327">
        <f t="shared" si="24"/>
        <v>1721</v>
      </c>
      <c r="F285" s="145" t="s">
        <v>690</v>
      </c>
      <c r="G285" s="145" t="s">
        <v>912</v>
      </c>
      <c r="H285" s="145" t="s">
        <v>692</v>
      </c>
      <c r="J285" s="140">
        <f>VLOOKUP(F285,$C$3:$D$303,2,FALSE)</f>
        <v>815</v>
      </c>
      <c r="K285" s="140">
        <f>VLOOKUP(G285,$C$3:$D$303,2,FALSE)</f>
        <v>763</v>
      </c>
      <c r="L285" s="140">
        <f>VLOOKUP(H285,$C$3:$D$303,2,FALSE)</f>
        <v>143</v>
      </c>
      <c r="M285" s="140">
        <f t="shared" si="25"/>
        <v>1721</v>
      </c>
    </row>
    <row r="286" spans="1:13">
      <c r="A286" s="315" t="s">
        <v>282</v>
      </c>
      <c r="B286" s="305" t="s">
        <v>658</v>
      </c>
      <c r="C286" s="175" t="str">
        <f>HYPERLINK("[牧场甜心.xlsx]产品!B285",产品!$C$285)</f>
        <v>公主香皂</v>
      </c>
      <c r="D286" s="327">
        <v>1860</v>
      </c>
      <c r="E286" s="327">
        <f t="shared" si="24"/>
        <v>3655</v>
      </c>
      <c r="F286" s="145" t="s">
        <v>850</v>
      </c>
      <c r="G286" s="145" t="s">
        <v>728</v>
      </c>
      <c r="H286" s="145" t="s">
        <v>796</v>
      </c>
      <c r="J286" s="140">
        <f>VLOOKUP(F286,$C$3:$D$303,2,FALSE)</f>
        <v>568</v>
      </c>
      <c r="K286" s="140">
        <f>VLOOKUP(G286,$C$3:$D$303,2,FALSE)</f>
        <v>947</v>
      </c>
      <c r="L286" s="140">
        <f>VLOOKUP(H286,$C$3:$D$303,2,FALSE)</f>
        <v>2140</v>
      </c>
      <c r="M286" s="140">
        <f t="shared" si="25"/>
        <v>3655</v>
      </c>
    </row>
    <row r="287" spans="1:13">
      <c r="A287" s="315" t="s">
        <v>282</v>
      </c>
      <c r="B287" s="305" t="s">
        <v>645</v>
      </c>
      <c r="C287" s="175" t="str">
        <f>HYPERLINK("[牧场甜心.xlsx]产品!B286",产品!$C$286)</f>
        <v>公主香皂</v>
      </c>
      <c r="D287" s="327">
        <v>1828</v>
      </c>
      <c r="E287" s="327">
        <f t="shared" si="24"/>
        <v>1256</v>
      </c>
      <c r="F287" s="145" t="s">
        <v>806</v>
      </c>
      <c r="G287" s="145" t="s">
        <v>511</v>
      </c>
      <c r="H287" s="145" t="s">
        <v>813</v>
      </c>
      <c r="J287" s="140">
        <f>VLOOKUP(F287,$C$3:$D$303,2,FALSE)</f>
        <v>545</v>
      </c>
      <c r="K287" s="140">
        <f>VLOOKUP(G287,$C$3:$D$303,2,FALSE)</f>
        <v>276</v>
      </c>
      <c r="L287" s="140">
        <f>VLOOKUP(H287,$C$3:$D$303,2,FALSE)</f>
        <v>435</v>
      </c>
      <c r="M287" s="140">
        <f t="shared" si="25"/>
        <v>1256</v>
      </c>
    </row>
    <row r="288" spans="1:13">
      <c r="A288" s="315" t="s">
        <v>282</v>
      </c>
      <c r="B288" s="305" t="s">
        <v>630</v>
      </c>
      <c r="C288" s="175" t="str">
        <f>HYPERLINK("[牧场甜心.xlsx]产品!B287",产品!$C$287)</f>
        <v>公主洗发水</v>
      </c>
      <c r="D288" s="327">
        <v>1782</v>
      </c>
      <c r="E288" s="327">
        <f t="shared" si="24"/>
        <v>1072</v>
      </c>
      <c r="F288" s="145" t="s">
        <v>828</v>
      </c>
      <c r="G288" s="145" t="s">
        <v>511</v>
      </c>
      <c r="H288" s="145" t="s">
        <v>511</v>
      </c>
      <c r="J288" s="140">
        <f>VLOOKUP(F288,$C$3:$D$303,2,FALSE)</f>
        <v>520</v>
      </c>
      <c r="K288" s="140">
        <f>VLOOKUP(G288,$C$3:$D$303,2,FALSE)</f>
        <v>276</v>
      </c>
      <c r="L288" s="140">
        <f>VLOOKUP(H288,$C$3:$D$303,2,FALSE)</f>
        <v>276</v>
      </c>
      <c r="M288" s="140">
        <f t="shared" si="25"/>
        <v>1072</v>
      </c>
    </row>
    <row r="289" spans="1:13">
      <c r="A289" s="315" t="s">
        <v>282</v>
      </c>
      <c r="B289" s="305" t="s">
        <v>674</v>
      </c>
      <c r="C289" s="175" t="str">
        <f>HYPERLINK("[牧场甜心.xlsx]产品!B288",产品!$C$288)</f>
        <v>继承水龙血脉的龙鱼</v>
      </c>
      <c r="D289" s="327">
        <v>733</v>
      </c>
      <c r="E289" s="327">
        <f t="shared" si="24"/>
        <v>688</v>
      </c>
      <c r="F289" s="145" t="s">
        <v>714</v>
      </c>
      <c r="G289" s="145" t="s">
        <v>714</v>
      </c>
      <c r="H289" s="145" t="s">
        <v>723</v>
      </c>
      <c r="J289" s="140">
        <f>VLOOKUP(F289,$C$3:$D$303,2,FALSE)</f>
        <v>87</v>
      </c>
      <c r="K289" s="140">
        <f>VLOOKUP(G289,$C$3:$D$303,2,FALSE)</f>
        <v>87</v>
      </c>
      <c r="L289" s="140">
        <f>VLOOKUP(H289,$C$3:$D$303,2,FALSE)</f>
        <v>514</v>
      </c>
      <c r="M289" s="140">
        <f t="shared" si="25"/>
        <v>688</v>
      </c>
    </row>
    <row r="290" spans="1:13">
      <c r="A290" s="315" t="s">
        <v>282</v>
      </c>
      <c r="B290" s="305" t="s">
        <v>661</v>
      </c>
      <c r="C290" s="175" t="str">
        <f>HYPERLINK("[牧场甜心.xlsx]产品!B289",产品!$C$289)</f>
        <v>长生药</v>
      </c>
      <c r="D290" s="327">
        <v>2140</v>
      </c>
      <c r="E290" s="327">
        <f t="shared" si="24"/>
        <v>5095</v>
      </c>
      <c r="F290" s="145" t="s">
        <v>796</v>
      </c>
      <c r="G290" s="145" t="s">
        <v>796</v>
      </c>
      <c r="H290" s="145" t="s">
        <v>690</v>
      </c>
      <c r="J290" s="140">
        <f>VLOOKUP(F290,$C$3:$D$303,2,FALSE)</f>
        <v>2140</v>
      </c>
      <c r="K290" s="140">
        <f>VLOOKUP(G290,$C$3:$D$303,2,FALSE)</f>
        <v>2140</v>
      </c>
      <c r="L290" s="140">
        <f>VLOOKUP(H290,$C$3:$D$303,2,FALSE)</f>
        <v>815</v>
      </c>
      <c r="M290" s="140">
        <f t="shared" si="25"/>
        <v>5095</v>
      </c>
    </row>
    <row r="291" spans="1:13">
      <c r="A291" s="315" t="s">
        <v>282</v>
      </c>
      <c r="B291" s="305" t="s">
        <v>679</v>
      </c>
      <c r="C291" s="175" t="str">
        <f>HYPERLINK("[牧场甜心.xlsx]产品!B290",产品!$C$290)</f>
        <v>高级羊毛枕</v>
      </c>
      <c r="D291" s="327">
        <v>1555</v>
      </c>
      <c r="E291" s="327">
        <f t="shared" si="24"/>
        <v>1220</v>
      </c>
      <c r="F291" s="145" t="s">
        <v>596</v>
      </c>
      <c r="G291" s="145" t="s">
        <v>596</v>
      </c>
      <c r="H291" s="145" t="s">
        <v>824</v>
      </c>
      <c r="J291" s="140">
        <f>VLOOKUP(F291,$C$3:$D$303,2,FALSE)</f>
        <v>330</v>
      </c>
      <c r="K291" s="140">
        <f>VLOOKUP(G291,$C$3:$D$303,2,FALSE)</f>
        <v>330</v>
      </c>
      <c r="L291" s="140">
        <f>VLOOKUP(H291,$C$3:$D$303,2,FALSE)</f>
        <v>560</v>
      </c>
      <c r="M291" s="140">
        <f t="shared" si="25"/>
        <v>1220</v>
      </c>
    </row>
    <row r="292" spans="1:13">
      <c r="A292" s="315" t="s">
        <v>282</v>
      </c>
      <c r="B292" s="305" t="s">
        <v>759</v>
      </c>
      <c r="C292" s="175" t="str">
        <f>HYPERLINK("[牧场甜心.xlsx]产品!B291",产品!$C$291)</f>
        <v>高级羊毛绒毯</v>
      </c>
      <c r="D292" s="327">
        <v>1471</v>
      </c>
      <c r="E292" s="327">
        <f t="shared" si="24"/>
        <v>800</v>
      </c>
      <c r="F292" s="145" t="s">
        <v>596</v>
      </c>
      <c r="G292" s="145" t="s">
        <v>596</v>
      </c>
      <c r="H292" s="145" t="s">
        <v>636</v>
      </c>
      <c r="J292" s="140">
        <f>VLOOKUP(F292,$C$3:$D$303,2,FALSE)</f>
        <v>330</v>
      </c>
      <c r="K292" s="140">
        <f>VLOOKUP(G292,$C$3:$D$303,2,FALSE)</f>
        <v>330</v>
      </c>
      <c r="L292" s="140">
        <f>VLOOKUP(H292,$C$3:$D$303,2,FALSE)</f>
        <v>140</v>
      </c>
      <c r="M292" s="140">
        <f t="shared" si="25"/>
        <v>800</v>
      </c>
    </row>
    <row r="293" ht="22.5" spans="1:13">
      <c r="A293" s="553" t="s">
        <v>282</v>
      </c>
      <c r="B293" s="566" t="s">
        <v>612</v>
      </c>
      <c r="C293" s="176" t="str">
        <f>HYPERLINK("[牧场甜心.xlsx]产品!B292",产品!$C$292)</f>
        <v>王国羊皮纸日记</v>
      </c>
      <c r="D293" s="564">
        <v>1906</v>
      </c>
      <c r="E293" s="564">
        <f t="shared" si="24"/>
        <v>1897</v>
      </c>
      <c r="F293" s="148" t="s">
        <v>811</v>
      </c>
      <c r="G293" s="148" t="s">
        <v>626</v>
      </c>
      <c r="H293" s="148" t="s">
        <v>626</v>
      </c>
      <c r="J293" s="140">
        <f>VLOOKUP(F293,$C$3:$D$303,2,FALSE)</f>
        <v>39</v>
      </c>
      <c r="K293" s="140">
        <f>VLOOKUP(G293,$C$3:$D$303,2,FALSE)</f>
        <v>929</v>
      </c>
      <c r="L293" s="140">
        <f>VLOOKUP(H293,$C$3:$D$303,2,FALSE)</f>
        <v>929</v>
      </c>
      <c r="M293" s="140">
        <f t="shared" si="25"/>
        <v>1897</v>
      </c>
    </row>
    <row r="294" ht="22.5" spans="1:13">
      <c r="A294" s="326" t="s">
        <v>285</v>
      </c>
      <c r="B294" s="565" t="s">
        <v>634</v>
      </c>
      <c r="C294" s="175" t="str">
        <f>HYPERLINK("[牧场甜心.xlsx]产品!B293",产品!$C$293)</f>
        <v>雷托雷托优选</v>
      </c>
      <c r="D294" s="322">
        <v>5888</v>
      </c>
      <c r="E294" s="322">
        <f t="shared" si="24"/>
        <v>2427</v>
      </c>
      <c r="F294" s="141" t="s">
        <v>721</v>
      </c>
      <c r="G294" s="141" t="s">
        <v>908</v>
      </c>
      <c r="H294" s="141" t="s">
        <v>797</v>
      </c>
      <c r="J294" s="140">
        <f>VLOOKUP(F294,$C$3:$D$303,2,FALSE)</f>
        <v>1471</v>
      </c>
      <c r="K294" s="140">
        <f>VLOOKUP(G294,$C$3:$D$303,2,FALSE)</f>
        <v>512</v>
      </c>
      <c r="L294" s="140">
        <f>VLOOKUP(H294,$C$3:$D$303,2,FALSE)</f>
        <v>444</v>
      </c>
      <c r="M294" s="140">
        <f t="shared" si="25"/>
        <v>2427</v>
      </c>
    </row>
    <row r="295" spans="1:13">
      <c r="A295" s="315" t="s">
        <v>285</v>
      </c>
      <c r="B295" s="305" t="s">
        <v>641</v>
      </c>
      <c r="C295" s="175" t="str">
        <f>HYPERLINK("[牧场甜心.xlsx]产品!B294",产品!$C$294)</f>
        <v>神圣长生药</v>
      </c>
      <c r="D295" s="327">
        <v>2600</v>
      </c>
      <c r="E295" s="327">
        <f t="shared" si="24"/>
        <v>5095</v>
      </c>
      <c r="F295" s="145" t="s">
        <v>796</v>
      </c>
      <c r="G295" s="145" t="s">
        <v>796</v>
      </c>
      <c r="H295" s="145" t="s">
        <v>690</v>
      </c>
      <c r="J295" s="140">
        <f>VLOOKUP(F295,$C$3:$D$303,2,FALSE)</f>
        <v>2140</v>
      </c>
      <c r="K295" s="140">
        <f>VLOOKUP(G295,$C$3:$D$303,2,FALSE)</f>
        <v>2140</v>
      </c>
      <c r="L295" s="140">
        <f>VLOOKUP(H295,$C$3:$D$303,2,FALSE)</f>
        <v>815</v>
      </c>
      <c r="M295" s="140">
        <f t="shared" si="25"/>
        <v>5095</v>
      </c>
    </row>
    <row r="296" spans="1:13">
      <c r="A296" s="315" t="s">
        <v>285</v>
      </c>
      <c r="B296" s="305" t="s">
        <v>718</v>
      </c>
      <c r="C296" s="175" t="str">
        <f>HYPERLINK("[牧场甜心.xlsx]产品!B295",产品!$C$295)</f>
        <v>圣女的芳香</v>
      </c>
      <c r="D296" s="327">
        <v>3111</v>
      </c>
      <c r="E296" s="327">
        <f t="shared" si="24"/>
        <v>2532</v>
      </c>
      <c r="F296" s="145" t="s">
        <v>689</v>
      </c>
      <c r="G296" s="145" t="s">
        <v>735</v>
      </c>
      <c r="H296" s="145" t="s">
        <v>690</v>
      </c>
      <c r="J296" s="140">
        <f>VLOOKUP(F296,$C$3:$D$303,2,FALSE)</f>
        <v>809</v>
      </c>
      <c r="K296" s="140">
        <f>VLOOKUP(G296,$C$3:$D$303,2,FALSE)</f>
        <v>908</v>
      </c>
      <c r="L296" s="140">
        <f>VLOOKUP(H296,$C$3:$D$303,2,FALSE)</f>
        <v>815</v>
      </c>
      <c r="M296" s="140">
        <f t="shared" si="25"/>
        <v>2532</v>
      </c>
    </row>
    <row r="297" spans="1:13">
      <c r="A297" s="315" t="s">
        <v>285</v>
      </c>
      <c r="B297" s="305" t="s">
        <v>731</v>
      </c>
      <c r="C297" s="175" t="str">
        <f>HYPERLINK("[牧场甜心.xlsx]产品!B296",产品!$C$296)</f>
        <v>女神的香皂</v>
      </c>
      <c r="D297" s="327">
        <v>2888</v>
      </c>
      <c r="E297" s="327">
        <f t="shared" si="24"/>
        <v>4395</v>
      </c>
      <c r="F297" s="145" t="s">
        <v>900</v>
      </c>
      <c r="G297" s="145" t="s">
        <v>900</v>
      </c>
      <c r="H297" s="145" t="s">
        <v>594</v>
      </c>
      <c r="J297" s="140">
        <f>VLOOKUP(F297,$C$3:$D$303,2,FALSE)</f>
        <v>1860</v>
      </c>
      <c r="K297" s="140">
        <f>VLOOKUP(G297,$C$3:$D$303,2,FALSE)</f>
        <v>1860</v>
      </c>
      <c r="L297" s="140">
        <f>VLOOKUP(H297,$C$3:$D$303,2,FALSE)</f>
        <v>675</v>
      </c>
      <c r="M297" s="140">
        <f t="shared" si="25"/>
        <v>4395</v>
      </c>
    </row>
    <row r="298" spans="1:13">
      <c r="A298" s="315" t="s">
        <v>285</v>
      </c>
      <c r="B298" s="305" t="s">
        <v>736</v>
      </c>
      <c r="C298" s="175" t="str">
        <f>HYPERLINK("[牧场甜心.xlsx]产品!B297",产品!$C$297)</f>
        <v>王子洗发水</v>
      </c>
      <c r="D298" s="327">
        <v>2940</v>
      </c>
      <c r="E298" s="327">
        <f t="shared" si="24"/>
        <v>2867</v>
      </c>
      <c r="F298" s="145" t="s">
        <v>911</v>
      </c>
      <c r="G298" s="145" t="s">
        <v>689</v>
      </c>
      <c r="H298" s="145" t="s">
        <v>511</v>
      </c>
      <c r="J298" s="140">
        <f>VLOOKUP(F298,$C$3:$D$303,2,FALSE)</f>
        <v>1782</v>
      </c>
      <c r="K298" s="140">
        <f>VLOOKUP(G298,$C$3:$D$303,2,FALSE)</f>
        <v>809</v>
      </c>
      <c r="L298" s="140">
        <f>VLOOKUP(H298,$C$3:$D$303,2,FALSE)</f>
        <v>276</v>
      </c>
      <c r="M298" s="140">
        <f t="shared" si="25"/>
        <v>2867</v>
      </c>
    </row>
    <row r="299" spans="1:13">
      <c r="A299" s="315" t="s">
        <v>285</v>
      </c>
      <c r="B299" s="305" t="s">
        <v>768</v>
      </c>
      <c r="C299" s="175" t="str">
        <f>HYPERLINK("[牧场甜心.xlsx]产品!B298",产品!$C$298)</f>
        <v>王族的羊毛帽</v>
      </c>
      <c r="D299" s="327">
        <v>4100</v>
      </c>
      <c r="E299" s="327">
        <f t="shared" si="24"/>
        <v>1699</v>
      </c>
      <c r="F299" s="145" t="s">
        <v>596</v>
      </c>
      <c r="G299" s="145" t="s">
        <v>689</v>
      </c>
      <c r="H299" s="145" t="s">
        <v>824</v>
      </c>
      <c r="J299" s="140">
        <f>VLOOKUP(F299,$C$3:$D$303,2,FALSE)</f>
        <v>330</v>
      </c>
      <c r="K299" s="140">
        <f>VLOOKUP(G299,$C$3:$D$303,2,FALSE)</f>
        <v>809</v>
      </c>
      <c r="L299" s="140">
        <f>VLOOKUP(H299,$C$3:$D$303,2,FALSE)</f>
        <v>560</v>
      </c>
      <c r="M299" s="140">
        <f t="shared" si="25"/>
        <v>1699</v>
      </c>
    </row>
    <row r="300" spans="1:13">
      <c r="A300" s="315" t="s">
        <v>285</v>
      </c>
      <c r="B300" s="305" t="s">
        <v>697</v>
      </c>
      <c r="C300" s="175" t="str">
        <f>HYPERLINK("[牧场甜心.xlsx]产品!B299",产品!$C$299)</f>
        <v>长生药精油</v>
      </c>
      <c r="D300" s="327">
        <v>3666</v>
      </c>
      <c r="E300" s="327">
        <f t="shared" si="24"/>
        <v>5188</v>
      </c>
      <c r="F300" s="145" t="s">
        <v>796</v>
      </c>
      <c r="G300" s="145" t="s">
        <v>796</v>
      </c>
      <c r="H300" s="145" t="s">
        <v>735</v>
      </c>
      <c r="J300" s="140">
        <f>VLOOKUP(F300,$C$3:$D$303,2,FALSE)</f>
        <v>2140</v>
      </c>
      <c r="K300" s="140">
        <f>VLOOKUP(G300,$C$3:$D$303,2,FALSE)</f>
        <v>2140</v>
      </c>
      <c r="L300" s="140">
        <f>VLOOKUP(H300,$C$3:$D$303,2,FALSE)</f>
        <v>908</v>
      </c>
      <c r="M300" s="140">
        <f t="shared" si="25"/>
        <v>5188</v>
      </c>
    </row>
    <row r="301" spans="1:13">
      <c r="A301" s="315" t="s">
        <v>285</v>
      </c>
      <c r="B301" s="305" t="s">
        <v>802</v>
      </c>
      <c r="C301" s="175" t="str">
        <f>HYPERLINK("[牧场甜心.xlsx]产品!B300",产品!$C$300)</f>
        <v>奥佩冈特香精油</v>
      </c>
      <c r="D301" s="327">
        <v>2680</v>
      </c>
      <c r="E301" s="327">
        <f t="shared" si="24"/>
        <v>2565</v>
      </c>
      <c r="F301" s="145" t="s">
        <v>689</v>
      </c>
      <c r="G301" s="145" t="s">
        <v>689</v>
      </c>
      <c r="H301" s="145" t="s">
        <v>728</v>
      </c>
      <c r="J301" s="140">
        <f>VLOOKUP(F301,$C$3:$D$303,2,FALSE)</f>
        <v>809</v>
      </c>
      <c r="K301" s="140">
        <f>VLOOKUP(G301,$C$3:$D$303,2,FALSE)</f>
        <v>809</v>
      </c>
      <c r="L301" s="140">
        <f>VLOOKUP(H301,$C$3:$D$303,2,FALSE)</f>
        <v>947</v>
      </c>
      <c r="M301" s="140">
        <f t="shared" si="25"/>
        <v>2565</v>
      </c>
    </row>
    <row r="302" spans="1:13">
      <c r="A302" s="315" t="s">
        <v>285</v>
      </c>
      <c r="B302" s="305" t="s">
        <v>786</v>
      </c>
      <c r="C302" s="175" t="str">
        <f>HYPERLINK("[牧场甜心.xlsx]产品!B301",产品!$C$301)</f>
        <v>龙药神圣长生剂</v>
      </c>
      <c r="D302" s="327">
        <v>6228</v>
      </c>
      <c r="E302" s="327">
        <f t="shared" si="24"/>
        <v>3847</v>
      </c>
      <c r="F302" s="145" t="s">
        <v>809</v>
      </c>
      <c r="G302" s="145" t="s">
        <v>722</v>
      </c>
      <c r="H302" s="145" t="s">
        <v>723</v>
      </c>
      <c r="J302" s="140">
        <f>VLOOKUP(F302,$C$3:$D$303,2,FALSE)</f>
        <v>2600</v>
      </c>
      <c r="K302" s="140">
        <f>VLOOKUP(G302,$C$3:$D$303,2,FALSE)</f>
        <v>733</v>
      </c>
      <c r="L302" s="140">
        <f>VLOOKUP(H302,$C$3:$D$303,2,FALSE)</f>
        <v>514</v>
      </c>
      <c r="M302" s="140">
        <f t="shared" si="25"/>
        <v>3847</v>
      </c>
    </row>
    <row r="303" ht="22.5" spans="1:13">
      <c r="A303" s="554" t="s">
        <v>285</v>
      </c>
      <c r="B303" s="566" t="s">
        <v>787</v>
      </c>
      <c r="C303" s="179" t="str">
        <f>HYPERLINK("[牧场甜心.xlsx]产品!B302",产品!$C$302)</f>
        <v>爱与和平</v>
      </c>
      <c r="D303" s="567">
        <v>5000</v>
      </c>
      <c r="E303" s="567">
        <f t="shared" si="24"/>
        <v>12423</v>
      </c>
      <c r="F303" s="162" t="s">
        <v>836</v>
      </c>
      <c r="G303" s="162" t="s">
        <v>837</v>
      </c>
      <c r="H303" s="162" t="s">
        <v>838</v>
      </c>
      <c r="J303" s="140">
        <f>VLOOKUP(F303,$C$3:$D$303,2,FALSE)</f>
        <v>3980</v>
      </c>
      <c r="K303" s="140">
        <f>VLOOKUP(G303,$C$3:$D$303,2,FALSE)</f>
        <v>5555</v>
      </c>
      <c r="L303" s="140">
        <f>VLOOKUP(H303,$C$3:$D$303,2,FALSE)</f>
        <v>2888</v>
      </c>
      <c r="M303" s="140">
        <f t="shared" si="25"/>
        <v>12423</v>
      </c>
    </row>
  </sheetData>
  <sortState ref="B1:C300">
    <sortCondition ref="B1:B300"/>
  </sortState>
  <mergeCells count="4">
    <mergeCell ref="A1:A2"/>
    <mergeCell ref="E1:E2"/>
    <mergeCell ref="B1:C2"/>
    <mergeCell ref="F1:H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5" tint="0.399975585192419"/>
  </sheetPr>
  <dimension ref="A1:CP64"/>
  <sheetViews>
    <sheetView zoomScale="150" zoomScaleNormal="150" workbookViewId="0">
      <selection activeCell="B172" sqref="B172"/>
    </sheetView>
  </sheetViews>
  <sheetFormatPr defaultColWidth="9" defaultRowHeight="13.5"/>
  <cols>
    <col min="1" max="1" width="18.125" style="373" customWidth="1"/>
    <col min="2" max="2" width="3.125" customWidth="1"/>
    <col min="3" max="3" width="4" customWidth="1"/>
    <col min="4" max="7" width="3.125" style="31" customWidth="1"/>
    <col min="8" max="9" width="4.875" style="30" hidden="1" customWidth="1"/>
    <col min="10" max="11" width="4" style="30" hidden="1" customWidth="1"/>
    <col min="12" max="13" width="4" style="31" hidden="1" customWidth="1"/>
    <col min="14" max="14" width="3.125" hidden="1" customWidth="1"/>
    <col min="15" max="15" width="3.125" style="32" hidden="1" customWidth="1"/>
    <col min="16" max="16" width="4.875" style="31" hidden="1" customWidth="1"/>
    <col min="17" max="17" width="22" hidden="1" customWidth="1"/>
    <col min="18" max="18" width="20" hidden="1" customWidth="1"/>
    <col min="19" max="19" width="16.5" hidden="1" customWidth="1"/>
    <col min="20" max="22" width="20" hidden="1" customWidth="1"/>
    <col min="23" max="23" width="6.375" hidden="1" customWidth="1"/>
    <col min="24" max="24" width="20" style="29" customWidth="1"/>
    <col min="25" max="25" width="3.5" customWidth="1"/>
    <col min="26" max="26" width="4" customWidth="1"/>
    <col min="27" max="28" width="3.125" customWidth="1"/>
    <col min="29" max="30" width="3.25" customWidth="1"/>
    <col min="31" max="32" width="4.875" style="30" hidden="1" customWidth="1"/>
    <col min="33" max="34" width="4" style="30" hidden="1" customWidth="1"/>
    <col min="35" max="36" width="4" style="31" hidden="1" customWidth="1"/>
    <col min="37" max="37" width="3.125" hidden="1" customWidth="1"/>
    <col min="38" max="38" width="3.125" style="32" hidden="1" customWidth="1"/>
    <col min="39" max="39" width="4.875" hidden="1" customWidth="1"/>
    <col min="40" max="40" width="20" hidden="1" customWidth="1"/>
    <col min="41" max="42" width="18.125" hidden="1" customWidth="1"/>
    <col min="43" max="45" width="20" hidden="1" customWidth="1"/>
    <col min="46" max="46" width="21.875" hidden="1" customWidth="1"/>
    <col min="47" max="47" width="20.5" style="29" customWidth="1"/>
    <col min="48" max="48" width="3.25" customWidth="1"/>
    <col min="49" max="49" width="4.125" customWidth="1"/>
    <col min="50" max="50" width="3.25" customWidth="1"/>
    <col min="51" max="51" width="2.375" customWidth="1"/>
    <col min="52" max="53" width="3.25" customWidth="1"/>
    <col min="54" max="56" width="5.125" style="30" hidden="1" customWidth="1"/>
    <col min="57" max="57" width="4.125" style="30" hidden="1" customWidth="1"/>
    <col min="58" max="59" width="4.125" style="31" hidden="1" customWidth="1"/>
    <col min="60" max="60" width="3.25" hidden="1" customWidth="1"/>
    <col min="61" max="61" width="3.25" style="32" hidden="1" customWidth="1"/>
    <col min="62" max="62" width="5.125" hidden="1" customWidth="1"/>
    <col min="63" max="63" width="22.5" hidden="1" customWidth="1"/>
    <col min="64" max="64" width="20.5" hidden="1" customWidth="1"/>
    <col min="65" max="65" width="16.5" hidden="1" customWidth="1"/>
    <col min="66" max="67" width="20.5" hidden="1" customWidth="1"/>
    <col min="68" max="68" width="22.5" hidden="1" customWidth="1"/>
    <col min="69" max="69" width="57" hidden="1" customWidth="1"/>
    <col min="70" max="70" width="20.5" style="29" customWidth="1"/>
    <col min="71" max="71" width="3.25" customWidth="1"/>
    <col min="72" max="72" width="4.125" customWidth="1"/>
    <col min="73" max="76" width="3.25" customWidth="1"/>
    <col min="77" max="79" width="5.125" style="30" customWidth="1"/>
    <col min="80" max="80" width="4.125" style="30" customWidth="1"/>
    <col min="81" max="82" width="4.125" style="31" customWidth="1"/>
    <col min="83" max="83" width="3.25" customWidth="1"/>
    <col min="84" max="84" width="3.25" style="32" customWidth="1"/>
    <col min="85" max="85" width="5.125" customWidth="1"/>
    <col min="86" max="86" width="20.5" customWidth="1"/>
    <col min="87" max="87" width="16.5" customWidth="1"/>
    <col min="88" max="88" width="2.375" customWidth="1"/>
    <col min="89" max="90" width="20.5" customWidth="1"/>
    <col min="91" max="91" width="22.5" customWidth="1"/>
    <col min="92" max="92" width="34.25" customWidth="1"/>
  </cols>
  <sheetData>
    <row r="1" s="28" customFormat="1" ht="12.75" spans="1:92">
      <c r="A1" s="374" t="s">
        <v>660</v>
      </c>
      <c r="B1" s="375" t="s">
        <v>630</v>
      </c>
      <c r="C1" s="376" t="s">
        <v>252</v>
      </c>
      <c r="D1" s="377" t="s">
        <v>14</v>
      </c>
      <c r="E1" s="377" t="s">
        <v>1098</v>
      </c>
      <c r="F1" s="377" t="s">
        <v>1098</v>
      </c>
      <c r="G1" s="378" t="s">
        <v>1098</v>
      </c>
      <c r="H1" s="379">
        <v>7</v>
      </c>
      <c r="I1" s="435">
        <v>14</v>
      </c>
      <c r="J1" s="435">
        <v>3</v>
      </c>
      <c r="K1" s="435">
        <v>2</v>
      </c>
      <c r="L1" s="436">
        <v>0.5</v>
      </c>
      <c r="M1" s="436">
        <v>0.6</v>
      </c>
      <c r="N1" s="437">
        <v>1</v>
      </c>
      <c r="O1" s="438" t="s">
        <v>614</v>
      </c>
      <c r="P1" s="439" t="s">
        <v>1098</v>
      </c>
      <c r="Q1" s="452" t="s">
        <v>1099</v>
      </c>
      <c r="R1" s="437" t="s">
        <v>1098</v>
      </c>
      <c r="S1" s="437" t="s">
        <v>1098</v>
      </c>
      <c r="T1" s="452" t="s">
        <v>1100</v>
      </c>
      <c r="U1" s="437" t="s">
        <v>1098</v>
      </c>
      <c r="V1" s="437" t="s">
        <v>1098</v>
      </c>
      <c r="W1" s="453" t="s">
        <v>1101</v>
      </c>
      <c r="X1" s="454" t="s">
        <v>675</v>
      </c>
      <c r="Y1" s="375" t="s">
        <v>674</v>
      </c>
      <c r="Z1" s="376" t="s">
        <v>252</v>
      </c>
      <c r="AA1" s="377" t="s">
        <v>1098</v>
      </c>
      <c r="AB1" s="377" t="s">
        <v>14</v>
      </c>
      <c r="AC1" s="377" t="s">
        <v>1098</v>
      </c>
      <c r="AD1" s="378" t="s">
        <v>1098</v>
      </c>
      <c r="AE1" s="379">
        <v>8</v>
      </c>
      <c r="AF1" s="435">
        <v>16</v>
      </c>
      <c r="AG1" s="435">
        <v>3</v>
      </c>
      <c r="AH1" s="435">
        <v>2</v>
      </c>
      <c r="AI1" s="436">
        <v>0.75</v>
      </c>
      <c r="AJ1" s="436">
        <v>0.85</v>
      </c>
      <c r="AK1" s="437">
        <v>2</v>
      </c>
      <c r="AL1" s="438" t="s">
        <v>614</v>
      </c>
      <c r="AM1" s="439" t="s">
        <v>87</v>
      </c>
      <c r="AN1" s="437" t="s">
        <v>1098</v>
      </c>
      <c r="AO1" s="437" t="s">
        <v>1098</v>
      </c>
      <c r="AP1" s="437" t="s">
        <v>1098</v>
      </c>
      <c r="AQ1" s="452" t="s">
        <v>1102</v>
      </c>
      <c r="AR1" s="452" t="s">
        <v>1103</v>
      </c>
      <c r="AS1" s="437" t="s">
        <v>1098</v>
      </c>
      <c r="AT1" s="453" t="s">
        <v>1104</v>
      </c>
      <c r="AU1" s="454" t="s">
        <v>903</v>
      </c>
      <c r="AV1" s="375" t="s">
        <v>661</v>
      </c>
      <c r="AW1" s="376" t="s">
        <v>252</v>
      </c>
      <c r="AX1" s="377" t="s">
        <v>1098</v>
      </c>
      <c r="AY1" s="377" t="s">
        <v>1098</v>
      </c>
      <c r="AZ1" s="377" t="s">
        <v>14</v>
      </c>
      <c r="BA1" s="378" t="s">
        <v>1098</v>
      </c>
      <c r="BB1" s="379">
        <v>8</v>
      </c>
      <c r="BC1" s="435">
        <v>16</v>
      </c>
      <c r="BD1" s="435">
        <v>3</v>
      </c>
      <c r="BE1" s="435">
        <v>2</v>
      </c>
      <c r="BF1" s="436">
        <v>0.8</v>
      </c>
      <c r="BG1" s="436">
        <v>0.9</v>
      </c>
      <c r="BH1" s="437">
        <v>2</v>
      </c>
      <c r="BI1" s="438" t="s">
        <v>614</v>
      </c>
      <c r="BJ1" s="439" t="s">
        <v>1098</v>
      </c>
      <c r="BK1" s="452" t="s">
        <v>1105</v>
      </c>
      <c r="BL1" s="437" t="s">
        <v>1098</v>
      </c>
      <c r="BM1" s="437" t="s">
        <v>1098</v>
      </c>
      <c r="BN1" s="452" t="s">
        <v>1106</v>
      </c>
      <c r="BO1" s="452" t="s">
        <v>1107</v>
      </c>
      <c r="BP1" s="437" t="s">
        <v>1098</v>
      </c>
      <c r="BQ1" s="453" t="s">
        <v>1108</v>
      </c>
      <c r="BR1" s="454" t="s">
        <v>851</v>
      </c>
      <c r="BS1" s="375" t="s">
        <v>787</v>
      </c>
      <c r="BT1" s="376" t="s">
        <v>255</v>
      </c>
      <c r="BU1" s="377" t="s">
        <v>1098</v>
      </c>
      <c r="BV1" s="377" t="s">
        <v>1098</v>
      </c>
      <c r="BW1" s="377" t="s">
        <v>1098</v>
      </c>
      <c r="BX1" s="378" t="s">
        <v>14</v>
      </c>
      <c r="BY1" s="533">
        <v>13</v>
      </c>
      <c r="BZ1" s="37">
        <v>26</v>
      </c>
      <c r="CA1" s="37">
        <v>8</v>
      </c>
      <c r="CB1" s="37">
        <v>5</v>
      </c>
      <c r="CC1" s="65">
        <v>0.75</v>
      </c>
      <c r="CD1" s="65">
        <v>0.85</v>
      </c>
      <c r="CE1" s="35">
        <v>2</v>
      </c>
      <c r="CF1" s="66" t="s">
        <v>614</v>
      </c>
      <c r="CG1" s="67" t="s">
        <v>94</v>
      </c>
      <c r="CH1" s="73" t="s">
        <v>1109</v>
      </c>
      <c r="CI1" s="35" t="s">
        <v>1098</v>
      </c>
      <c r="CJ1" s="74" t="s">
        <v>1098</v>
      </c>
      <c r="CK1" s="73" t="s">
        <v>1110</v>
      </c>
      <c r="CL1" s="75" t="s">
        <v>1111</v>
      </c>
      <c r="CM1" s="76" t="s">
        <v>1112</v>
      </c>
      <c r="CN1" s="77" t="s">
        <v>1113</v>
      </c>
    </row>
    <row r="2" s="28" customFormat="1" ht="12" spans="1:92">
      <c r="A2" s="380" t="s">
        <v>854</v>
      </c>
      <c r="B2" s="381" t="s">
        <v>768</v>
      </c>
      <c r="C2" s="382" t="s">
        <v>255</v>
      </c>
      <c r="D2" s="383" t="s">
        <v>14</v>
      </c>
      <c r="E2" s="383" t="s">
        <v>1098</v>
      </c>
      <c r="F2" s="383" t="s">
        <v>1098</v>
      </c>
      <c r="G2" s="384" t="s">
        <v>1098</v>
      </c>
      <c r="H2" s="385">
        <v>17</v>
      </c>
      <c r="I2" s="440">
        <v>34</v>
      </c>
      <c r="J2" s="440">
        <v>10</v>
      </c>
      <c r="K2" s="440">
        <v>4</v>
      </c>
      <c r="L2" s="441">
        <v>0.75</v>
      </c>
      <c r="M2" s="441">
        <v>0.85</v>
      </c>
      <c r="N2" s="382">
        <v>2</v>
      </c>
      <c r="O2" s="442" t="s">
        <v>642</v>
      </c>
      <c r="P2" s="383" t="s">
        <v>105</v>
      </c>
      <c r="Q2" s="455" t="s">
        <v>1114</v>
      </c>
      <c r="R2" s="382" t="s">
        <v>1098</v>
      </c>
      <c r="S2" s="382" t="s">
        <v>1098</v>
      </c>
      <c r="T2" s="455" t="s">
        <v>1115</v>
      </c>
      <c r="U2" s="455" t="s">
        <v>1106</v>
      </c>
      <c r="V2" s="455" t="s">
        <v>1102</v>
      </c>
      <c r="W2" s="456" t="s">
        <v>1116</v>
      </c>
      <c r="X2" s="457" t="s">
        <v>878</v>
      </c>
      <c r="Y2" s="381" t="s">
        <v>697</v>
      </c>
      <c r="Z2" s="382" t="s">
        <v>255</v>
      </c>
      <c r="AA2" s="383" t="s">
        <v>1098</v>
      </c>
      <c r="AB2" s="383" t="s">
        <v>14</v>
      </c>
      <c r="AC2" s="383" t="s">
        <v>1098</v>
      </c>
      <c r="AD2" s="384" t="s">
        <v>1098</v>
      </c>
      <c r="AE2" s="385">
        <v>20</v>
      </c>
      <c r="AF2" s="440">
        <v>40</v>
      </c>
      <c r="AG2" s="440">
        <v>9</v>
      </c>
      <c r="AH2" s="440">
        <v>3</v>
      </c>
      <c r="AI2" s="441">
        <v>0.8</v>
      </c>
      <c r="AJ2" s="441">
        <v>0.9</v>
      </c>
      <c r="AK2" s="382">
        <v>3</v>
      </c>
      <c r="AL2" s="442" t="s">
        <v>642</v>
      </c>
      <c r="AM2" s="383" t="s">
        <v>97</v>
      </c>
      <c r="AN2" s="455" t="s">
        <v>1117</v>
      </c>
      <c r="AO2" s="382" t="s">
        <v>1098</v>
      </c>
      <c r="AP2" s="382" t="s">
        <v>1098</v>
      </c>
      <c r="AQ2" s="455" t="s">
        <v>1115</v>
      </c>
      <c r="AR2" s="455" t="s">
        <v>1106</v>
      </c>
      <c r="AS2" s="455" t="s">
        <v>1102</v>
      </c>
      <c r="AT2" s="456" t="s">
        <v>1118</v>
      </c>
      <c r="AU2" s="457" t="s">
        <v>1119</v>
      </c>
      <c r="AV2" s="381" t="s">
        <v>759</v>
      </c>
      <c r="AW2" s="382" t="s">
        <v>252</v>
      </c>
      <c r="AX2" s="383" t="s">
        <v>1098</v>
      </c>
      <c r="AY2" s="383" t="s">
        <v>1098</v>
      </c>
      <c r="AZ2" s="383" t="s">
        <v>14</v>
      </c>
      <c r="BA2" s="384" t="s">
        <v>1098</v>
      </c>
      <c r="BB2" s="385">
        <v>7</v>
      </c>
      <c r="BC2" s="440">
        <v>14</v>
      </c>
      <c r="BD2" s="440">
        <v>3</v>
      </c>
      <c r="BE2" s="440">
        <v>1</v>
      </c>
      <c r="BF2" s="441">
        <v>0.6</v>
      </c>
      <c r="BG2" s="441">
        <v>0.7</v>
      </c>
      <c r="BH2" s="382">
        <v>1</v>
      </c>
      <c r="BI2" s="442" t="s">
        <v>614</v>
      </c>
      <c r="BJ2" s="383" t="s">
        <v>35</v>
      </c>
      <c r="BK2" s="455" t="s">
        <v>1120</v>
      </c>
      <c r="BL2" s="382" t="s">
        <v>1098</v>
      </c>
      <c r="BM2" s="382" t="s">
        <v>1098</v>
      </c>
      <c r="BN2" s="455" t="s">
        <v>1102</v>
      </c>
      <c r="BO2" s="455" t="s">
        <v>1121</v>
      </c>
      <c r="BP2" s="382" t="s">
        <v>1098</v>
      </c>
      <c r="BQ2" s="456" t="s">
        <v>1122</v>
      </c>
      <c r="BR2" s="457" t="s">
        <v>1123</v>
      </c>
      <c r="BS2" s="386" t="s">
        <v>630</v>
      </c>
      <c r="BT2" s="382" t="s">
        <v>254</v>
      </c>
      <c r="BU2" s="383" t="s">
        <v>1098</v>
      </c>
      <c r="BV2" s="383" t="s">
        <v>1098</v>
      </c>
      <c r="BW2" s="383" t="s">
        <v>1098</v>
      </c>
      <c r="BX2" s="384" t="s">
        <v>14</v>
      </c>
      <c r="BY2" s="534">
        <v>36</v>
      </c>
      <c r="BZ2" s="42">
        <v>72</v>
      </c>
      <c r="CA2" s="42">
        <v>18</v>
      </c>
      <c r="CB2" s="42">
        <v>8</v>
      </c>
      <c r="CC2" s="68">
        <v>0.8</v>
      </c>
      <c r="CD2" s="68">
        <v>0.9</v>
      </c>
      <c r="CE2" s="40">
        <v>4</v>
      </c>
      <c r="CF2" s="69" t="s">
        <v>614</v>
      </c>
      <c r="CG2" s="70" t="s">
        <v>109</v>
      </c>
      <c r="CH2" s="78" t="s">
        <v>1124</v>
      </c>
      <c r="CI2" s="79" t="s">
        <v>865</v>
      </c>
      <c r="CJ2" s="80" t="s">
        <v>1098</v>
      </c>
      <c r="CK2" s="78" t="s">
        <v>1125</v>
      </c>
      <c r="CL2" s="79" t="s">
        <v>1126</v>
      </c>
      <c r="CM2" s="80" t="s">
        <v>1098</v>
      </c>
      <c r="CN2" s="81" t="s">
        <v>1127</v>
      </c>
    </row>
    <row r="3" s="28" customFormat="1" ht="11.25" spans="1:92">
      <c r="A3" s="380" t="s">
        <v>890</v>
      </c>
      <c r="B3" s="386" t="s">
        <v>674</v>
      </c>
      <c r="C3" s="382" t="s">
        <v>254</v>
      </c>
      <c r="D3" s="383" t="s">
        <v>14</v>
      </c>
      <c r="E3" s="383" t="s">
        <v>1098</v>
      </c>
      <c r="F3" s="383" t="s">
        <v>1098</v>
      </c>
      <c r="G3" s="384" t="s">
        <v>1098</v>
      </c>
      <c r="H3" s="385">
        <v>37</v>
      </c>
      <c r="I3" s="440">
        <v>74</v>
      </c>
      <c r="J3" s="440">
        <v>15</v>
      </c>
      <c r="K3" s="440">
        <v>5</v>
      </c>
      <c r="L3" s="441">
        <v>0.9</v>
      </c>
      <c r="M3" s="441">
        <v>0.99</v>
      </c>
      <c r="N3" s="382">
        <v>3</v>
      </c>
      <c r="O3" s="442" t="s">
        <v>614</v>
      </c>
      <c r="P3" s="383" t="s">
        <v>87</v>
      </c>
      <c r="Q3" s="455" t="s">
        <v>1128</v>
      </c>
      <c r="R3" s="382" t="s">
        <v>1098</v>
      </c>
      <c r="S3" s="382" t="s">
        <v>1098</v>
      </c>
      <c r="T3" s="455" t="s">
        <v>1129</v>
      </c>
      <c r="U3" s="455" t="s">
        <v>1125</v>
      </c>
      <c r="V3" s="455" t="s">
        <v>1130</v>
      </c>
      <c r="W3" s="456" t="s">
        <v>1131</v>
      </c>
      <c r="X3" s="458" t="s">
        <v>410</v>
      </c>
      <c r="Y3" s="470" t="s">
        <v>665</v>
      </c>
      <c r="Z3" s="382" t="s">
        <v>254</v>
      </c>
      <c r="AA3" s="383" t="s">
        <v>1098</v>
      </c>
      <c r="AB3" s="383" t="s">
        <v>14</v>
      </c>
      <c r="AC3" s="383" t="s">
        <v>1098</v>
      </c>
      <c r="AD3" s="384" t="s">
        <v>1098</v>
      </c>
      <c r="AE3" s="385">
        <v>9</v>
      </c>
      <c r="AF3" s="440">
        <v>18</v>
      </c>
      <c r="AG3" s="440">
        <v>31</v>
      </c>
      <c r="AH3" s="440">
        <v>5</v>
      </c>
      <c r="AI3" s="441">
        <v>0.5</v>
      </c>
      <c r="AJ3" s="441">
        <v>0.6</v>
      </c>
      <c r="AK3" s="382">
        <v>3</v>
      </c>
      <c r="AL3" s="442" t="s">
        <v>642</v>
      </c>
      <c r="AM3" s="383" t="s">
        <v>1098</v>
      </c>
      <c r="AN3" s="455" t="s">
        <v>1132</v>
      </c>
      <c r="AO3" s="455" t="s">
        <v>1133</v>
      </c>
      <c r="AP3" s="455" t="s">
        <v>1134</v>
      </c>
      <c r="AQ3" s="455" t="s">
        <v>1135</v>
      </c>
      <c r="AR3" s="455" t="s">
        <v>1135</v>
      </c>
      <c r="AS3" s="455" t="s">
        <v>1132</v>
      </c>
      <c r="AT3" s="456" t="s">
        <v>1136</v>
      </c>
      <c r="AU3" s="457" t="s">
        <v>643</v>
      </c>
      <c r="AV3" s="381" t="s">
        <v>802</v>
      </c>
      <c r="AW3" s="382" t="s">
        <v>255</v>
      </c>
      <c r="AX3" s="383" t="s">
        <v>1098</v>
      </c>
      <c r="AY3" s="383" t="s">
        <v>1098</v>
      </c>
      <c r="AZ3" s="383" t="s">
        <v>14</v>
      </c>
      <c r="BA3" s="384" t="s">
        <v>1098</v>
      </c>
      <c r="BB3" s="385">
        <v>20</v>
      </c>
      <c r="BC3" s="440">
        <v>40</v>
      </c>
      <c r="BD3" s="440">
        <v>8</v>
      </c>
      <c r="BE3" s="440">
        <v>3</v>
      </c>
      <c r="BF3" s="441">
        <v>0.8</v>
      </c>
      <c r="BG3" s="441">
        <v>0.9</v>
      </c>
      <c r="BH3" s="382">
        <v>2</v>
      </c>
      <c r="BI3" s="442" t="s">
        <v>642</v>
      </c>
      <c r="BJ3" s="383" t="s">
        <v>105</v>
      </c>
      <c r="BK3" s="455" t="s">
        <v>1137</v>
      </c>
      <c r="BL3" s="455" t="s">
        <v>1138</v>
      </c>
      <c r="BM3" s="382" t="s">
        <v>1098</v>
      </c>
      <c r="BN3" s="455" t="s">
        <v>1115</v>
      </c>
      <c r="BO3" s="455" t="s">
        <v>1106</v>
      </c>
      <c r="BP3" s="455" t="s">
        <v>1102</v>
      </c>
      <c r="BQ3" s="456" t="s">
        <v>1139</v>
      </c>
      <c r="BR3" s="457" t="s">
        <v>668</v>
      </c>
      <c r="BS3" s="386" t="s">
        <v>679</v>
      </c>
      <c r="BT3" s="382" t="s">
        <v>254</v>
      </c>
      <c r="BU3" s="383" t="s">
        <v>1098</v>
      </c>
      <c r="BV3" s="383" t="s">
        <v>1098</v>
      </c>
      <c r="BW3" s="383" t="s">
        <v>1098</v>
      </c>
      <c r="BX3" s="384" t="s">
        <v>14</v>
      </c>
      <c r="BY3" s="534">
        <v>38</v>
      </c>
      <c r="BZ3" s="42">
        <v>76</v>
      </c>
      <c r="CA3" s="42">
        <v>15</v>
      </c>
      <c r="CB3" s="42">
        <v>7</v>
      </c>
      <c r="CC3" s="68">
        <v>0.7</v>
      </c>
      <c r="CD3" s="68">
        <v>0.8</v>
      </c>
      <c r="CE3" s="40">
        <v>5</v>
      </c>
      <c r="CF3" s="69" t="s">
        <v>614</v>
      </c>
      <c r="CG3" s="70" t="s">
        <v>97</v>
      </c>
      <c r="CH3" s="78" t="s">
        <v>1140</v>
      </c>
      <c r="CI3" s="40" t="s">
        <v>1098</v>
      </c>
      <c r="CJ3" s="80" t="s">
        <v>1098</v>
      </c>
      <c r="CK3" s="78" t="s">
        <v>1102</v>
      </c>
      <c r="CL3" s="79" t="s">
        <v>1103</v>
      </c>
      <c r="CM3" s="82" t="s">
        <v>1141</v>
      </c>
      <c r="CN3" s="81" t="s">
        <v>1142</v>
      </c>
    </row>
    <row r="4" s="28" customFormat="1" ht="11.25" spans="1:92">
      <c r="A4" s="387" t="s">
        <v>915</v>
      </c>
      <c r="B4" s="386" t="s">
        <v>768</v>
      </c>
      <c r="C4" s="382" t="s">
        <v>263</v>
      </c>
      <c r="D4" s="383" t="s">
        <v>14</v>
      </c>
      <c r="E4" s="383" t="s">
        <v>1098</v>
      </c>
      <c r="F4" s="383" t="s">
        <v>1098</v>
      </c>
      <c r="G4" s="384" t="s">
        <v>1098</v>
      </c>
      <c r="H4" s="385">
        <v>73</v>
      </c>
      <c r="I4" s="440">
        <v>146</v>
      </c>
      <c r="J4" s="440">
        <v>25</v>
      </c>
      <c r="K4" s="440">
        <v>9</v>
      </c>
      <c r="L4" s="441">
        <v>0.7</v>
      </c>
      <c r="M4" s="441">
        <v>0.8</v>
      </c>
      <c r="N4" s="382">
        <v>4</v>
      </c>
      <c r="O4" s="442" t="s">
        <v>642</v>
      </c>
      <c r="P4" s="383" t="s">
        <v>105</v>
      </c>
      <c r="Q4" s="382" t="s">
        <v>1098</v>
      </c>
      <c r="R4" s="382" t="s">
        <v>1098</v>
      </c>
      <c r="S4" s="382" t="s">
        <v>1098</v>
      </c>
      <c r="T4" s="455" t="s">
        <v>1143</v>
      </c>
      <c r="U4" s="455" t="s">
        <v>1106</v>
      </c>
      <c r="V4" s="455" t="s">
        <v>1102</v>
      </c>
      <c r="W4" s="456" t="s">
        <v>1144</v>
      </c>
      <c r="X4" s="457" t="s">
        <v>666</v>
      </c>
      <c r="Y4" s="386" t="s">
        <v>658</v>
      </c>
      <c r="Z4" s="382" t="s">
        <v>254</v>
      </c>
      <c r="AA4" s="383" t="s">
        <v>1098</v>
      </c>
      <c r="AB4" s="383" t="s">
        <v>14</v>
      </c>
      <c r="AC4" s="383" t="s">
        <v>1098</v>
      </c>
      <c r="AD4" s="384" t="s">
        <v>1098</v>
      </c>
      <c r="AE4" s="385">
        <v>34</v>
      </c>
      <c r="AF4" s="440">
        <v>68</v>
      </c>
      <c r="AG4" s="440">
        <v>18</v>
      </c>
      <c r="AH4" s="440">
        <v>8</v>
      </c>
      <c r="AI4" s="441">
        <v>0.7</v>
      </c>
      <c r="AJ4" s="441">
        <v>0.8</v>
      </c>
      <c r="AK4" s="382">
        <v>3</v>
      </c>
      <c r="AL4" s="442" t="s">
        <v>614</v>
      </c>
      <c r="AM4" s="383" t="s">
        <v>97</v>
      </c>
      <c r="AN4" s="382" t="s">
        <v>1098</v>
      </c>
      <c r="AO4" s="382" t="s">
        <v>1098</v>
      </c>
      <c r="AP4" s="382" t="s">
        <v>1098</v>
      </c>
      <c r="AQ4" s="455" t="s">
        <v>1141</v>
      </c>
      <c r="AR4" s="455" t="s">
        <v>1141</v>
      </c>
      <c r="AS4" s="382" t="s">
        <v>1098</v>
      </c>
      <c r="AT4" s="456" t="s">
        <v>1145</v>
      </c>
      <c r="AU4" s="457" t="s">
        <v>852</v>
      </c>
      <c r="AV4" s="386" t="s">
        <v>612</v>
      </c>
      <c r="AW4" s="382" t="s">
        <v>254</v>
      </c>
      <c r="AX4" s="383" t="s">
        <v>1098</v>
      </c>
      <c r="AY4" s="383" t="s">
        <v>1098</v>
      </c>
      <c r="AZ4" s="383" t="s">
        <v>14</v>
      </c>
      <c r="BA4" s="384" t="s">
        <v>1098</v>
      </c>
      <c r="BB4" s="385">
        <v>26</v>
      </c>
      <c r="BC4" s="440">
        <v>52</v>
      </c>
      <c r="BD4" s="440">
        <v>16</v>
      </c>
      <c r="BE4" s="440">
        <v>7</v>
      </c>
      <c r="BF4" s="441">
        <v>0.75</v>
      </c>
      <c r="BG4" s="441">
        <v>0.85</v>
      </c>
      <c r="BH4" s="382">
        <v>5</v>
      </c>
      <c r="BI4" s="442" t="s">
        <v>614</v>
      </c>
      <c r="BJ4" s="383" t="s">
        <v>94</v>
      </c>
      <c r="BK4" s="455" t="s">
        <v>1146</v>
      </c>
      <c r="BL4" s="382" t="s">
        <v>1098</v>
      </c>
      <c r="BM4" s="382" t="s">
        <v>1098</v>
      </c>
      <c r="BN4" s="455" t="s">
        <v>1147</v>
      </c>
      <c r="BO4" s="455" t="s">
        <v>1148</v>
      </c>
      <c r="BP4" s="455" t="s">
        <v>1149</v>
      </c>
      <c r="BQ4" s="456" t="s">
        <v>1150</v>
      </c>
      <c r="BR4" s="457" t="s">
        <v>897</v>
      </c>
      <c r="BS4" s="386" t="s">
        <v>736</v>
      </c>
      <c r="BT4" s="382" t="s">
        <v>263</v>
      </c>
      <c r="BU4" s="383" t="s">
        <v>1098</v>
      </c>
      <c r="BV4" s="383" t="s">
        <v>1098</v>
      </c>
      <c r="BW4" s="383" t="s">
        <v>1098</v>
      </c>
      <c r="BX4" s="384" t="s">
        <v>14</v>
      </c>
      <c r="BY4" s="534">
        <v>66</v>
      </c>
      <c r="BZ4" s="42">
        <v>132</v>
      </c>
      <c r="CA4" s="42">
        <v>26</v>
      </c>
      <c r="CB4" s="42">
        <v>9</v>
      </c>
      <c r="CC4" s="68">
        <v>0.6</v>
      </c>
      <c r="CD4" s="68">
        <v>0.7</v>
      </c>
      <c r="CE4" s="40">
        <v>6</v>
      </c>
      <c r="CF4" s="69" t="s">
        <v>614</v>
      </c>
      <c r="CG4" s="70" t="s">
        <v>97</v>
      </c>
      <c r="CH4" s="83" t="s">
        <v>1098</v>
      </c>
      <c r="CI4" s="40" t="s">
        <v>1098</v>
      </c>
      <c r="CJ4" s="80" t="s">
        <v>1098</v>
      </c>
      <c r="CK4" s="78" t="s">
        <v>1133</v>
      </c>
      <c r="CL4" s="79" t="s">
        <v>1112</v>
      </c>
      <c r="CM4" s="80" t="s">
        <v>1098</v>
      </c>
      <c r="CN4" s="81" t="s">
        <v>1151</v>
      </c>
    </row>
    <row r="5" s="28" customFormat="1" ht="11.25" spans="1:92">
      <c r="A5" s="380" t="s">
        <v>711</v>
      </c>
      <c r="B5" s="386" t="s">
        <v>658</v>
      </c>
      <c r="C5" s="382" t="s">
        <v>253</v>
      </c>
      <c r="D5" s="383" t="s">
        <v>14</v>
      </c>
      <c r="E5" s="383" t="s">
        <v>1098</v>
      </c>
      <c r="F5" s="383" t="s">
        <v>1098</v>
      </c>
      <c r="G5" s="384" t="s">
        <v>1098</v>
      </c>
      <c r="H5" s="385">
        <v>200</v>
      </c>
      <c r="I5" s="440">
        <v>400</v>
      </c>
      <c r="J5" s="440">
        <v>47</v>
      </c>
      <c r="K5" s="440">
        <v>23</v>
      </c>
      <c r="L5" s="441">
        <v>0.9</v>
      </c>
      <c r="M5" s="441">
        <v>0.99</v>
      </c>
      <c r="N5" s="382">
        <v>6</v>
      </c>
      <c r="O5" s="442" t="s">
        <v>614</v>
      </c>
      <c r="P5" s="383" t="s">
        <v>115</v>
      </c>
      <c r="Q5" s="382" t="s">
        <v>1098</v>
      </c>
      <c r="R5" s="382" t="s">
        <v>1098</v>
      </c>
      <c r="S5" s="382" t="s">
        <v>1098</v>
      </c>
      <c r="T5" s="455" t="s">
        <v>1152</v>
      </c>
      <c r="U5" s="455" t="s">
        <v>1152</v>
      </c>
      <c r="V5" s="455" t="s">
        <v>1152</v>
      </c>
      <c r="W5" s="456" t="s">
        <v>1153</v>
      </c>
      <c r="X5" s="457" t="s">
        <v>869</v>
      </c>
      <c r="Y5" s="386" t="s">
        <v>759</v>
      </c>
      <c r="Z5" s="382" t="s">
        <v>254</v>
      </c>
      <c r="AA5" s="383" t="s">
        <v>1098</v>
      </c>
      <c r="AB5" s="383" t="s">
        <v>14</v>
      </c>
      <c r="AC5" s="383" t="s">
        <v>1098</v>
      </c>
      <c r="AD5" s="384" t="s">
        <v>1098</v>
      </c>
      <c r="AE5" s="385">
        <v>37</v>
      </c>
      <c r="AF5" s="440">
        <v>74</v>
      </c>
      <c r="AG5" s="440">
        <v>18</v>
      </c>
      <c r="AH5" s="440">
        <v>8</v>
      </c>
      <c r="AI5" s="441">
        <v>0.6</v>
      </c>
      <c r="AJ5" s="441">
        <v>0.7</v>
      </c>
      <c r="AK5" s="382">
        <v>4</v>
      </c>
      <c r="AL5" s="442" t="s">
        <v>614</v>
      </c>
      <c r="AM5" s="383" t="s">
        <v>91</v>
      </c>
      <c r="AN5" s="455" t="s">
        <v>1154</v>
      </c>
      <c r="AO5" s="382" t="s">
        <v>1098</v>
      </c>
      <c r="AP5" s="382" t="s">
        <v>1098</v>
      </c>
      <c r="AQ5" s="455" t="s">
        <v>1121</v>
      </c>
      <c r="AR5" s="455" t="s">
        <v>1102</v>
      </c>
      <c r="AS5" s="455" t="s">
        <v>1155</v>
      </c>
      <c r="AT5" s="456" t="s">
        <v>1156</v>
      </c>
      <c r="AU5" s="457" t="s">
        <v>864</v>
      </c>
      <c r="AV5" s="386" t="s">
        <v>718</v>
      </c>
      <c r="AW5" s="382" t="s">
        <v>263</v>
      </c>
      <c r="AX5" s="383" t="s">
        <v>1098</v>
      </c>
      <c r="AY5" s="383" t="s">
        <v>1098</v>
      </c>
      <c r="AZ5" s="383" t="s">
        <v>14</v>
      </c>
      <c r="BA5" s="384" t="s">
        <v>1098</v>
      </c>
      <c r="BB5" s="385">
        <v>69</v>
      </c>
      <c r="BC5" s="440">
        <v>138</v>
      </c>
      <c r="BD5" s="440">
        <v>24</v>
      </c>
      <c r="BE5" s="440">
        <v>7</v>
      </c>
      <c r="BF5" s="441">
        <v>0.7</v>
      </c>
      <c r="BG5" s="441">
        <v>0.8</v>
      </c>
      <c r="BH5" s="382">
        <v>5</v>
      </c>
      <c r="BI5" s="442" t="s">
        <v>614</v>
      </c>
      <c r="BJ5" s="383" t="s">
        <v>115</v>
      </c>
      <c r="BK5" s="455" t="s">
        <v>1157</v>
      </c>
      <c r="BL5" s="382" t="s">
        <v>1098</v>
      </c>
      <c r="BM5" s="382" t="s">
        <v>1098</v>
      </c>
      <c r="BN5" s="455" t="s">
        <v>1158</v>
      </c>
      <c r="BO5" s="455" t="s">
        <v>1159</v>
      </c>
      <c r="BP5" s="455" t="s">
        <v>1160</v>
      </c>
      <c r="BQ5" s="456" t="s">
        <v>1161</v>
      </c>
      <c r="BR5" s="457" t="s">
        <v>871</v>
      </c>
      <c r="BS5" s="386" t="s">
        <v>786</v>
      </c>
      <c r="BT5" s="382" t="s">
        <v>263</v>
      </c>
      <c r="BU5" s="383" t="s">
        <v>1098</v>
      </c>
      <c r="BV5" s="383" t="s">
        <v>1098</v>
      </c>
      <c r="BW5" s="383" t="s">
        <v>1098</v>
      </c>
      <c r="BX5" s="384" t="s">
        <v>14</v>
      </c>
      <c r="BY5" s="534">
        <v>67</v>
      </c>
      <c r="BZ5" s="42">
        <v>134</v>
      </c>
      <c r="CA5" s="42">
        <v>23</v>
      </c>
      <c r="CB5" s="42">
        <v>9</v>
      </c>
      <c r="CC5" s="68">
        <v>0.5</v>
      </c>
      <c r="CD5" s="68">
        <v>0.6</v>
      </c>
      <c r="CE5" s="40">
        <v>5</v>
      </c>
      <c r="CF5" s="69" t="s">
        <v>614</v>
      </c>
      <c r="CG5" s="70" t="s">
        <v>35</v>
      </c>
      <c r="CH5" s="78" t="s">
        <v>1162</v>
      </c>
      <c r="CI5" s="40" t="s">
        <v>1098</v>
      </c>
      <c r="CJ5" s="80" t="s">
        <v>1098</v>
      </c>
      <c r="CK5" s="78" t="s">
        <v>1152</v>
      </c>
      <c r="CL5" s="79" t="s">
        <v>1143</v>
      </c>
      <c r="CM5" s="82" t="s">
        <v>1112</v>
      </c>
      <c r="CN5" s="81" t="s">
        <v>1163</v>
      </c>
    </row>
    <row r="6" s="28" customFormat="1" ht="11.25" spans="1:92">
      <c r="A6" s="380" t="s">
        <v>867</v>
      </c>
      <c r="B6" s="386" t="s">
        <v>630</v>
      </c>
      <c r="C6" s="382" t="s">
        <v>253</v>
      </c>
      <c r="D6" s="383" t="s">
        <v>14</v>
      </c>
      <c r="E6" s="383" t="s">
        <v>1098</v>
      </c>
      <c r="F6" s="383" t="s">
        <v>14</v>
      </c>
      <c r="G6" s="384" t="s">
        <v>1098</v>
      </c>
      <c r="H6" s="385">
        <v>217</v>
      </c>
      <c r="I6" s="440">
        <v>434</v>
      </c>
      <c r="J6" s="440">
        <v>47</v>
      </c>
      <c r="K6" s="440">
        <v>24</v>
      </c>
      <c r="L6" s="441">
        <v>0.65</v>
      </c>
      <c r="M6" s="441">
        <v>0.75</v>
      </c>
      <c r="N6" s="382">
        <v>7</v>
      </c>
      <c r="O6" s="442" t="s">
        <v>614</v>
      </c>
      <c r="P6" s="383" t="s">
        <v>94</v>
      </c>
      <c r="Q6" s="455" t="s">
        <v>1164</v>
      </c>
      <c r="R6" s="455" t="s">
        <v>1165</v>
      </c>
      <c r="S6" s="382" t="s">
        <v>1098</v>
      </c>
      <c r="T6" s="455" t="s">
        <v>1099</v>
      </c>
      <c r="U6" s="455" t="s">
        <v>1166</v>
      </c>
      <c r="V6" s="455" t="s">
        <v>1149</v>
      </c>
      <c r="W6" s="459" t="s">
        <v>1167</v>
      </c>
      <c r="X6" s="457" t="s">
        <v>885</v>
      </c>
      <c r="Y6" s="386" t="s">
        <v>697</v>
      </c>
      <c r="Z6" s="382" t="s">
        <v>263</v>
      </c>
      <c r="AA6" s="383" t="s">
        <v>1098</v>
      </c>
      <c r="AB6" s="383" t="s">
        <v>14</v>
      </c>
      <c r="AC6" s="383" t="s">
        <v>1098</v>
      </c>
      <c r="AD6" s="384" t="s">
        <v>1098</v>
      </c>
      <c r="AE6" s="385">
        <v>65</v>
      </c>
      <c r="AF6" s="440">
        <v>130</v>
      </c>
      <c r="AG6" s="440">
        <v>28</v>
      </c>
      <c r="AH6" s="440">
        <v>8</v>
      </c>
      <c r="AI6" s="441">
        <v>0.7</v>
      </c>
      <c r="AJ6" s="441">
        <v>0.8</v>
      </c>
      <c r="AK6" s="382">
        <v>5</v>
      </c>
      <c r="AL6" s="442" t="s">
        <v>642</v>
      </c>
      <c r="AM6" s="383" t="s">
        <v>105</v>
      </c>
      <c r="AN6" s="382" t="s">
        <v>1098</v>
      </c>
      <c r="AO6" s="382" t="s">
        <v>1098</v>
      </c>
      <c r="AP6" s="382" t="s">
        <v>1098</v>
      </c>
      <c r="AQ6" s="455" t="s">
        <v>1143</v>
      </c>
      <c r="AR6" s="455" t="s">
        <v>1106</v>
      </c>
      <c r="AS6" s="455" t="s">
        <v>1102</v>
      </c>
      <c r="AT6" s="459" t="s">
        <v>1168</v>
      </c>
      <c r="AU6" s="457" t="s">
        <v>686</v>
      </c>
      <c r="AV6" s="386" t="s">
        <v>802</v>
      </c>
      <c r="AW6" s="382" t="s">
        <v>263</v>
      </c>
      <c r="AX6" s="383" t="s">
        <v>1098</v>
      </c>
      <c r="AY6" s="383" t="s">
        <v>1098</v>
      </c>
      <c r="AZ6" s="383" t="s">
        <v>14</v>
      </c>
      <c r="BA6" s="384" t="s">
        <v>1098</v>
      </c>
      <c r="BB6" s="385">
        <v>77</v>
      </c>
      <c r="BC6" s="440">
        <v>154</v>
      </c>
      <c r="BD6" s="440">
        <v>25</v>
      </c>
      <c r="BE6" s="440">
        <v>9</v>
      </c>
      <c r="BF6" s="441">
        <v>0.7</v>
      </c>
      <c r="BG6" s="441">
        <v>0.8</v>
      </c>
      <c r="BH6" s="382">
        <v>5</v>
      </c>
      <c r="BI6" s="442" t="s">
        <v>642</v>
      </c>
      <c r="BJ6" s="383" t="s">
        <v>105</v>
      </c>
      <c r="BK6" s="382" t="s">
        <v>1098</v>
      </c>
      <c r="BL6" s="382" t="s">
        <v>1098</v>
      </c>
      <c r="BM6" s="382" t="s">
        <v>1098</v>
      </c>
      <c r="BN6" s="455" t="s">
        <v>1143</v>
      </c>
      <c r="BO6" s="455" t="s">
        <v>1106</v>
      </c>
      <c r="BP6" s="455" t="s">
        <v>1102</v>
      </c>
      <c r="BQ6" s="459" t="s">
        <v>1169</v>
      </c>
      <c r="BR6" s="457" t="s">
        <v>868</v>
      </c>
      <c r="BS6" s="386" t="s">
        <v>787</v>
      </c>
      <c r="BT6" s="382" t="s">
        <v>263</v>
      </c>
      <c r="BU6" s="383" t="s">
        <v>1098</v>
      </c>
      <c r="BV6" s="383" t="s">
        <v>28</v>
      </c>
      <c r="BW6" s="383" t="s">
        <v>1098</v>
      </c>
      <c r="BX6" s="384" t="s">
        <v>7</v>
      </c>
      <c r="BY6" s="534">
        <v>103</v>
      </c>
      <c r="BZ6" s="42">
        <v>206</v>
      </c>
      <c r="CA6" s="42">
        <v>24</v>
      </c>
      <c r="CB6" s="42">
        <v>11</v>
      </c>
      <c r="CC6" s="68">
        <v>0.85</v>
      </c>
      <c r="CD6" s="68">
        <v>0.95</v>
      </c>
      <c r="CE6" s="40">
        <v>6</v>
      </c>
      <c r="CF6" s="69" t="s">
        <v>642</v>
      </c>
      <c r="CG6" s="70" t="s">
        <v>115</v>
      </c>
      <c r="CH6" s="78" t="s">
        <v>1170</v>
      </c>
      <c r="CI6" s="40" t="s">
        <v>1098</v>
      </c>
      <c r="CJ6" s="80" t="s">
        <v>1098</v>
      </c>
      <c r="CK6" s="78" t="s">
        <v>1171</v>
      </c>
      <c r="CL6" s="79" t="s">
        <v>1160</v>
      </c>
      <c r="CM6" s="82" t="s">
        <v>1102</v>
      </c>
      <c r="CN6" s="81" t="s">
        <v>1172</v>
      </c>
    </row>
    <row r="7" s="28" customFormat="1" ht="11.25" spans="1:92">
      <c r="A7" s="380" t="s">
        <v>709</v>
      </c>
      <c r="B7" s="386" t="s">
        <v>679</v>
      </c>
      <c r="C7" s="382" t="s">
        <v>253</v>
      </c>
      <c r="D7" s="383" t="s">
        <v>7</v>
      </c>
      <c r="E7" s="383" t="s">
        <v>1098</v>
      </c>
      <c r="F7" s="383" t="s">
        <v>1098</v>
      </c>
      <c r="G7" s="384" t="s">
        <v>1098</v>
      </c>
      <c r="H7" s="385">
        <v>229</v>
      </c>
      <c r="I7" s="440">
        <v>458</v>
      </c>
      <c r="J7" s="440">
        <v>48</v>
      </c>
      <c r="K7" s="440">
        <v>18</v>
      </c>
      <c r="L7" s="441">
        <v>0.7</v>
      </c>
      <c r="M7" s="441">
        <v>0.8</v>
      </c>
      <c r="N7" s="382">
        <v>8</v>
      </c>
      <c r="O7" s="442" t="s">
        <v>642</v>
      </c>
      <c r="P7" s="383" t="s">
        <v>112</v>
      </c>
      <c r="Q7" s="382" t="s">
        <v>1098</v>
      </c>
      <c r="R7" s="382" t="s">
        <v>1098</v>
      </c>
      <c r="S7" s="382" t="s">
        <v>1098</v>
      </c>
      <c r="T7" s="455" t="s">
        <v>1152</v>
      </c>
      <c r="U7" s="455" t="s">
        <v>1143</v>
      </c>
      <c r="V7" s="455" t="s">
        <v>1173</v>
      </c>
      <c r="W7" s="456" t="s">
        <v>1174</v>
      </c>
      <c r="X7" s="460" t="s">
        <v>471</v>
      </c>
      <c r="Y7" s="386" t="s">
        <v>665</v>
      </c>
      <c r="Z7" s="382" t="s">
        <v>253</v>
      </c>
      <c r="AA7" s="383" t="s">
        <v>1098</v>
      </c>
      <c r="AB7" s="383" t="s">
        <v>14</v>
      </c>
      <c r="AC7" s="383" t="s">
        <v>1098</v>
      </c>
      <c r="AD7" s="384" t="s">
        <v>1098</v>
      </c>
      <c r="AE7" s="385">
        <v>74</v>
      </c>
      <c r="AF7" s="440">
        <v>148</v>
      </c>
      <c r="AG7" s="440">
        <v>111</v>
      </c>
      <c r="AH7" s="440">
        <v>22</v>
      </c>
      <c r="AI7" s="441">
        <v>0.6</v>
      </c>
      <c r="AJ7" s="441">
        <v>0.7</v>
      </c>
      <c r="AK7" s="382">
        <v>8</v>
      </c>
      <c r="AL7" s="442" t="s">
        <v>642</v>
      </c>
      <c r="AM7" s="383" t="s">
        <v>1098</v>
      </c>
      <c r="AN7" s="455" t="s">
        <v>1175</v>
      </c>
      <c r="AO7" s="455" t="s">
        <v>1176</v>
      </c>
      <c r="AP7" s="382" t="s">
        <v>1098</v>
      </c>
      <c r="AQ7" s="455" t="s">
        <v>1141</v>
      </c>
      <c r="AR7" s="455" t="s">
        <v>1141</v>
      </c>
      <c r="AS7" s="455" t="s">
        <v>1141</v>
      </c>
      <c r="AT7" s="456" t="s">
        <v>1177</v>
      </c>
      <c r="AU7" s="460" t="s">
        <v>590</v>
      </c>
      <c r="AV7" s="386" t="s">
        <v>620</v>
      </c>
      <c r="AW7" s="382" t="s">
        <v>253</v>
      </c>
      <c r="AX7" s="383" t="s">
        <v>1098</v>
      </c>
      <c r="AY7" s="383" t="s">
        <v>1098</v>
      </c>
      <c r="AZ7" s="383" t="s">
        <v>14</v>
      </c>
      <c r="BA7" s="384" t="s">
        <v>1098</v>
      </c>
      <c r="BB7" s="385">
        <v>70</v>
      </c>
      <c r="BC7" s="440">
        <v>140</v>
      </c>
      <c r="BD7" s="440">
        <v>100</v>
      </c>
      <c r="BE7" s="440">
        <v>23</v>
      </c>
      <c r="BF7" s="441">
        <v>0.4</v>
      </c>
      <c r="BG7" s="441">
        <v>0.5</v>
      </c>
      <c r="BH7" s="382">
        <v>7</v>
      </c>
      <c r="BI7" s="442" t="s">
        <v>642</v>
      </c>
      <c r="BJ7" s="383" t="s">
        <v>1098</v>
      </c>
      <c r="BK7" s="455" t="s">
        <v>1178</v>
      </c>
      <c r="BL7" s="455" t="s">
        <v>1179</v>
      </c>
      <c r="BM7" s="382" t="s">
        <v>1098</v>
      </c>
      <c r="BN7" s="455" t="s">
        <v>1180</v>
      </c>
      <c r="BO7" s="455" t="s">
        <v>1178</v>
      </c>
      <c r="BP7" s="382" t="s">
        <v>1098</v>
      </c>
      <c r="BQ7" s="456" t="s">
        <v>1181</v>
      </c>
      <c r="BR7" s="460" t="s">
        <v>1182</v>
      </c>
      <c r="BS7" s="386" t="s">
        <v>759</v>
      </c>
      <c r="BT7" s="382" t="s">
        <v>253</v>
      </c>
      <c r="BU7" s="383" t="s">
        <v>1098</v>
      </c>
      <c r="BV7" s="383" t="s">
        <v>1098</v>
      </c>
      <c r="BW7" s="383" t="s">
        <v>1098</v>
      </c>
      <c r="BX7" s="384" t="s">
        <v>14</v>
      </c>
      <c r="BY7" s="534">
        <v>304</v>
      </c>
      <c r="BZ7" s="42">
        <v>608</v>
      </c>
      <c r="CA7" s="42">
        <v>53</v>
      </c>
      <c r="CB7" s="42">
        <v>20</v>
      </c>
      <c r="CC7" s="68">
        <v>0.75</v>
      </c>
      <c r="CD7" s="68">
        <v>0.85</v>
      </c>
      <c r="CE7" s="40">
        <v>8</v>
      </c>
      <c r="CF7" s="69" t="s">
        <v>642</v>
      </c>
      <c r="CG7" s="70" t="s">
        <v>91</v>
      </c>
      <c r="CH7" s="78" t="s">
        <v>1183</v>
      </c>
      <c r="CI7" s="40" t="s">
        <v>1098</v>
      </c>
      <c r="CJ7" s="80" t="s">
        <v>1098</v>
      </c>
      <c r="CK7" s="78" t="s">
        <v>1184</v>
      </c>
      <c r="CL7" s="79" t="s">
        <v>1160</v>
      </c>
      <c r="CM7" s="82" t="s">
        <v>1132</v>
      </c>
      <c r="CN7" s="81" t="s">
        <v>1185</v>
      </c>
    </row>
    <row r="8" s="28" customFormat="1" ht="11.25" spans="1:92">
      <c r="A8" s="380" t="s">
        <v>892</v>
      </c>
      <c r="B8" s="386" t="s">
        <v>612</v>
      </c>
      <c r="C8" s="382" t="s">
        <v>253</v>
      </c>
      <c r="D8" s="383" t="s">
        <v>14</v>
      </c>
      <c r="E8" s="383" t="s">
        <v>1098</v>
      </c>
      <c r="F8" s="383" t="s">
        <v>1098</v>
      </c>
      <c r="G8" s="384" t="s">
        <v>1098</v>
      </c>
      <c r="H8" s="385">
        <v>222</v>
      </c>
      <c r="I8" s="440">
        <v>444</v>
      </c>
      <c r="J8" s="440">
        <v>56</v>
      </c>
      <c r="K8" s="440">
        <v>22</v>
      </c>
      <c r="L8" s="441">
        <v>0.85</v>
      </c>
      <c r="M8" s="441">
        <v>0.95</v>
      </c>
      <c r="N8" s="382">
        <v>7</v>
      </c>
      <c r="O8" s="442" t="s">
        <v>642</v>
      </c>
      <c r="P8" s="383" t="s">
        <v>87</v>
      </c>
      <c r="Q8" s="455" t="s">
        <v>1186</v>
      </c>
      <c r="R8" s="382" t="s">
        <v>1098</v>
      </c>
      <c r="S8" s="382" t="s">
        <v>1098</v>
      </c>
      <c r="T8" s="455" t="s">
        <v>1138</v>
      </c>
      <c r="U8" s="455" t="s">
        <v>1117</v>
      </c>
      <c r="V8" s="455" t="s">
        <v>1187</v>
      </c>
      <c r="W8" s="456" t="s">
        <v>1188</v>
      </c>
      <c r="X8" s="460" t="s">
        <v>857</v>
      </c>
      <c r="Y8" s="386" t="s">
        <v>674</v>
      </c>
      <c r="Z8" s="382" t="s">
        <v>253</v>
      </c>
      <c r="AA8" s="383" t="s">
        <v>1098</v>
      </c>
      <c r="AB8" s="383" t="s">
        <v>14</v>
      </c>
      <c r="AC8" s="383" t="s">
        <v>1098</v>
      </c>
      <c r="AD8" s="384" t="s">
        <v>1098</v>
      </c>
      <c r="AE8" s="385">
        <v>313</v>
      </c>
      <c r="AF8" s="440">
        <v>626</v>
      </c>
      <c r="AG8" s="440">
        <v>48</v>
      </c>
      <c r="AH8" s="440">
        <v>19</v>
      </c>
      <c r="AI8" s="441">
        <v>0.6</v>
      </c>
      <c r="AJ8" s="441">
        <v>0.7</v>
      </c>
      <c r="AK8" s="382">
        <v>5</v>
      </c>
      <c r="AL8" s="442" t="s">
        <v>642</v>
      </c>
      <c r="AM8" s="383" t="s">
        <v>97</v>
      </c>
      <c r="AN8" s="382" t="s">
        <v>1098</v>
      </c>
      <c r="AO8" s="382" t="s">
        <v>1098</v>
      </c>
      <c r="AP8" s="382" t="s">
        <v>1098</v>
      </c>
      <c r="AQ8" s="455" t="s">
        <v>1132</v>
      </c>
      <c r="AR8" s="455" t="s">
        <v>1184</v>
      </c>
      <c r="AS8" s="455" t="s">
        <v>1125</v>
      </c>
      <c r="AT8" s="456" t="s">
        <v>1189</v>
      </c>
      <c r="AU8" s="460" t="s">
        <v>867</v>
      </c>
      <c r="AV8" s="386" t="s">
        <v>630</v>
      </c>
      <c r="AW8" s="382" t="s">
        <v>253</v>
      </c>
      <c r="AX8" s="383" t="s">
        <v>14</v>
      </c>
      <c r="AY8" s="383" t="s">
        <v>1098</v>
      </c>
      <c r="AZ8" s="383" t="s">
        <v>14</v>
      </c>
      <c r="BA8" s="384" t="s">
        <v>1098</v>
      </c>
      <c r="BB8" s="385">
        <v>217</v>
      </c>
      <c r="BC8" s="440">
        <v>434</v>
      </c>
      <c r="BD8" s="440">
        <v>47</v>
      </c>
      <c r="BE8" s="440">
        <v>24</v>
      </c>
      <c r="BF8" s="441">
        <v>0.65</v>
      </c>
      <c r="BG8" s="441">
        <v>0.75</v>
      </c>
      <c r="BH8" s="382">
        <v>7</v>
      </c>
      <c r="BI8" s="442" t="s">
        <v>614</v>
      </c>
      <c r="BJ8" s="383" t="s">
        <v>94</v>
      </c>
      <c r="BK8" s="455" t="s">
        <v>1164</v>
      </c>
      <c r="BL8" s="455" t="s">
        <v>1165</v>
      </c>
      <c r="BM8" s="382" t="s">
        <v>1098</v>
      </c>
      <c r="BN8" s="455" t="s">
        <v>1099</v>
      </c>
      <c r="BO8" s="455" t="s">
        <v>1166</v>
      </c>
      <c r="BP8" s="455" t="s">
        <v>1149</v>
      </c>
      <c r="BQ8" s="459" t="s">
        <v>1167</v>
      </c>
      <c r="BR8" s="460" t="s">
        <v>462</v>
      </c>
      <c r="BS8" s="386" t="s">
        <v>787</v>
      </c>
      <c r="BT8" s="382" t="s">
        <v>260</v>
      </c>
      <c r="BU8" s="383" t="s">
        <v>28</v>
      </c>
      <c r="BV8" s="383" t="s">
        <v>28</v>
      </c>
      <c r="BW8" s="383" t="s">
        <v>28</v>
      </c>
      <c r="BX8" s="384" t="s">
        <v>7</v>
      </c>
      <c r="BY8" s="534">
        <v>387</v>
      </c>
      <c r="BZ8" s="42">
        <v>774</v>
      </c>
      <c r="CA8" s="42">
        <v>190</v>
      </c>
      <c r="CB8" s="42">
        <v>25</v>
      </c>
      <c r="CC8" s="68">
        <v>0.25</v>
      </c>
      <c r="CD8" s="68">
        <v>0.35</v>
      </c>
      <c r="CE8" s="40">
        <v>6</v>
      </c>
      <c r="CF8" s="69" t="s">
        <v>614</v>
      </c>
      <c r="CG8" s="70" t="s">
        <v>97</v>
      </c>
      <c r="CH8" s="83" t="s">
        <v>1098</v>
      </c>
      <c r="CI8" s="40" t="s">
        <v>1098</v>
      </c>
      <c r="CJ8" s="80" t="s">
        <v>1098</v>
      </c>
      <c r="CK8" s="78" t="s">
        <v>1190</v>
      </c>
      <c r="CL8" s="79" t="s">
        <v>1191</v>
      </c>
      <c r="CM8" s="82" t="s">
        <v>1166</v>
      </c>
      <c r="CN8" s="81" t="s">
        <v>1192</v>
      </c>
    </row>
    <row r="9" s="28" customFormat="1" ht="11.25" spans="1:92">
      <c r="A9" s="380" t="s">
        <v>937</v>
      </c>
      <c r="B9" s="386" t="s">
        <v>786</v>
      </c>
      <c r="C9" s="382" t="s">
        <v>260</v>
      </c>
      <c r="D9" s="383" t="s">
        <v>7</v>
      </c>
      <c r="E9" s="383" t="s">
        <v>14</v>
      </c>
      <c r="F9" s="383" t="s">
        <v>1098</v>
      </c>
      <c r="G9" s="384" t="s">
        <v>1098</v>
      </c>
      <c r="H9" s="385">
        <v>349</v>
      </c>
      <c r="I9" s="440">
        <v>698</v>
      </c>
      <c r="J9" s="440">
        <v>93</v>
      </c>
      <c r="K9" s="440">
        <v>35</v>
      </c>
      <c r="L9" s="441">
        <v>0.8</v>
      </c>
      <c r="M9" s="441">
        <v>0.9</v>
      </c>
      <c r="N9" s="382">
        <v>8</v>
      </c>
      <c r="O9" s="442" t="s">
        <v>614</v>
      </c>
      <c r="P9" s="383" t="s">
        <v>94</v>
      </c>
      <c r="Q9" s="382" t="s">
        <v>1098</v>
      </c>
      <c r="R9" s="382" t="s">
        <v>1098</v>
      </c>
      <c r="S9" s="382" t="s">
        <v>1098</v>
      </c>
      <c r="T9" s="455" t="s">
        <v>1173</v>
      </c>
      <c r="U9" s="455" t="s">
        <v>1193</v>
      </c>
      <c r="V9" s="455" t="s">
        <v>1194</v>
      </c>
      <c r="W9" s="456" t="s">
        <v>1195</v>
      </c>
      <c r="X9" s="457" t="s">
        <v>742</v>
      </c>
      <c r="Y9" s="386" t="s">
        <v>736</v>
      </c>
      <c r="Z9" s="382" t="s">
        <v>260</v>
      </c>
      <c r="AA9" s="383" t="s">
        <v>1098</v>
      </c>
      <c r="AB9" s="383" t="s">
        <v>14</v>
      </c>
      <c r="AC9" s="383" t="s">
        <v>1098</v>
      </c>
      <c r="AD9" s="384" t="s">
        <v>1098</v>
      </c>
      <c r="AE9" s="385">
        <v>490</v>
      </c>
      <c r="AF9" s="440">
        <v>980</v>
      </c>
      <c r="AG9" s="440">
        <v>154</v>
      </c>
      <c r="AH9" s="440">
        <v>27</v>
      </c>
      <c r="AI9" s="441">
        <v>0.5</v>
      </c>
      <c r="AJ9" s="441">
        <v>0.6</v>
      </c>
      <c r="AK9" s="382">
        <v>6</v>
      </c>
      <c r="AL9" s="442" t="s">
        <v>614</v>
      </c>
      <c r="AM9" s="383" t="s">
        <v>97</v>
      </c>
      <c r="AN9" s="382" t="s">
        <v>1098</v>
      </c>
      <c r="AO9" s="382" t="s">
        <v>1098</v>
      </c>
      <c r="AP9" s="382" t="s">
        <v>1098</v>
      </c>
      <c r="AQ9" s="455" t="s">
        <v>1184</v>
      </c>
      <c r="AR9" s="455" t="s">
        <v>1184</v>
      </c>
      <c r="AS9" s="455" t="s">
        <v>1184</v>
      </c>
      <c r="AT9" s="456" t="s">
        <v>1196</v>
      </c>
      <c r="AU9" s="457" t="s">
        <v>1197</v>
      </c>
      <c r="AV9" s="386" t="s">
        <v>768</v>
      </c>
      <c r="AW9" s="382" t="s">
        <v>260</v>
      </c>
      <c r="AX9" s="383" t="s">
        <v>1098</v>
      </c>
      <c r="AY9" s="383" t="s">
        <v>1098</v>
      </c>
      <c r="AZ9" s="383" t="s">
        <v>14</v>
      </c>
      <c r="BA9" s="384" t="s">
        <v>1098</v>
      </c>
      <c r="BB9" s="385">
        <v>394</v>
      </c>
      <c r="BC9" s="440">
        <v>788</v>
      </c>
      <c r="BD9" s="440">
        <v>154</v>
      </c>
      <c r="BE9" s="440">
        <v>30</v>
      </c>
      <c r="BF9" s="441">
        <v>0.4</v>
      </c>
      <c r="BG9" s="441">
        <v>0.5</v>
      </c>
      <c r="BH9" s="382">
        <v>6</v>
      </c>
      <c r="BI9" s="442" t="s">
        <v>614</v>
      </c>
      <c r="BJ9" s="383" t="s">
        <v>115</v>
      </c>
      <c r="BK9" s="382" t="s">
        <v>1098</v>
      </c>
      <c r="BL9" s="382" t="s">
        <v>1098</v>
      </c>
      <c r="BM9" s="382" t="s">
        <v>1098</v>
      </c>
      <c r="BN9" s="455" t="s">
        <v>1198</v>
      </c>
      <c r="BO9" s="455" t="s">
        <v>1198</v>
      </c>
      <c r="BP9" s="455" t="s">
        <v>1198</v>
      </c>
      <c r="BQ9" s="456" t="s">
        <v>1199</v>
      </c>
      <c r="BR9" s="457" t="s">
        <v>1200</v>
      </c>
      <c r="BS9" s="386" t="s">
        <v>630</v>
      </c>
      <c r="BT9" s="382" t="s">
        <v>274</v>
      </c>
      <c r="BU9" s="383" t="s">
        <v>1098</v>
      </c>
      <c r="BV9" s="383" t="s">
        <v>1098</v>
      </c>
      <c r="BW9" s="383" t="s">
        <v>1098</v>
      </c>
      <c r="BX9" s="384" t="s">
        <v>14</v>
      </c>
      <c r="BY9" s="534">
        <v>1290</v>
      </c>
      <c r="BZ9" s="42">
        <v>2580</v>
      </c>
      <c r="CA9" s="42">
        <v>157</v>
      </c>
      <c r="CB9" s="42">
        <v>42</v>
      </c>
      <c r="CC9" s="68">
        <v>0.65</v>
      </c>
      <c r="CD9" s="68">
        <v>0.75</v>
      </c>
      <c r="CE9" s="40">
        <v>10</v>
      </c>
      <c r="CF9" s="69" t="s">
        <v>642</v>
      </c>
      <c r="CG9" s="70" t="s">
        <v>97</v>
      </c>
      <c r="CH9" s="83" t="s">
        <v>1098</v>
      </c>
      <c r="CI9" s="40" t="s">
        <v>1098</v>
      </c>
      <c r="CJ9" s="80" t="s">
        <v>1098</v>
      </c>
      <c r="CK9" s="78" t="s">
        <v>1140</v>
      </c>
      <c r="CL9" s="79" t="s">
        <v>1201</v>
      </c>
      <c r="CM9" s="82" t="s">
        <v>1202</v>
      </c>
      <c r="CN9" s="81" t="s">
        <v>1203</v>
      </c>
    </row>
    <row r="10" s="28" customFormat="1" ht="11.25" spans="1:92">
      <c r="A10" s="380" t="s">
        <v>1204</v>
      </c>
      <c r="B10" s="386" t="s">
        <v>612</v>
      </c>
      <c r="C10" s="382" t="s">
        <v>274</v>
      </c>
      <c r="D10" s="383" t="s">
        <v>14</v>
      </c>
      <c r="E10" s="383" t="s">
        <v>28</v>
      </c>
      <c r="F10" s="383" t="s">
        <v>1098</v>
      </c>
      <c r="G10" s="384" t="s">
        <v>14</v>
      </c>
      <c r="H10" s="385">
        <v>1307</v>
      </c>
      <c r="I10" s="440">
        <v>2614</v>
      </c>
      <c r="J10" s="440">
        <v>156</v>
      </c>
      <c r="K10" s="440">
        <v>57</v>
      </c>
      <c r="L10" s="441">
        <v>0.95</v>
      </c>
      <c r="M10" s="441">
        <v>0.99</v>
      </c>
      <c r="N10" s="382">
        <v>11</v>
      </c>
      <c r="O10" s="442" t="s">
        <v>642</v>
      </c>
      <c r="P10" s="383" t="s">
        <v>91</v>
      </c>
      <c r="Q10" s="455" t="s">
        <v>1205</v>
      </c>
      <c r="R10" s="382" t="s">
        <v>1098</v>
      </c>
      <c r="S10" s="382" t="s">
        <v>1098</v>
      </c>
      <c r="T10" s="455" t="s">
        <v>1201</v>
      </c>
      <c r="U10" s="455" t="s">
        <v>1193</v>
      </c>
      <c r="V10" s="455" t="s">
        <v>1206</v>
      </c>
      <c r="W10" s="456" t="s">
        <v>1207</v>
      </c>
      <c r="X10" s="457" t="s">
        <v>1208</v>
      </c>
      <c r="Y10" s="386" t="s">
        <v>802</v>
      </c>
      <c r="Z10" s="382" t="s">
        <v>260</v>
      </c>
      <c r="AA10" s="383" t="s">
        <v>1098</v>
      </c>
      <c r="AB10" s="383" t="s">
        <v>14</v>
      </c>
      <c r="AC10" s="383" t="s">
        <v>1098</v>
      </c>
      <c r="AD10" s="384" t="s">
        <v>1098</v>
      </c>
      <c r="AE10" s="385">
        <v>1233</v>
      </c>
      <c r="AF10" s="440">
        <v>2466</v>
      </c>
      <c r="AG10" s="440">
        <v>98</v>
      </c>
      <c r="AH10" s="440">
        <v>32</v>
      </c>
      <c r="AI10" s="441">
        <v>0.8</v>
      </c>
      <c r="AJ10" s="441">
        <v>0.9</v>
      </c>
      <c r="AK10" s="382">
        <v>9</v>
      </c>
      <c r="AL10" s="442" t="s">
        <v>794</v>
      </c>
      <c r="AM10" s="383" t="s">
        <v>102</v>
      </c>
      <c r="AN10" s="382" t="s">
        <v>1098</v>
      </c>
      <c r="AO10" s="382" t="s">
        <v>1098</v>
      </c>
      <c r="AP10" s="382" t="s">
        <v>1098</v>
      </c>
      <c r="AQ10" s="455" t="s">
        <v>1206</v>
      </c>
      <c r="AR10" s="455" t="s">
        <v>1209</v>
      </c>
      <c r="AS10" s="455" t="s">
        <v>1210</v>
      </c>
      <c r="AT10" s="456" t="s">
        <v>1211</v>
      </c>
      <c r="AU10" s="457" t="s">
        <v>551</v>
      </c>
      <c r="AV10" s="386" t="s">
        <v>620</v>
      </c>
      <c r="AW10" s="382" t="s">
        <v>274</v>
      </c>
      <c r="AX10" s="383" t="s">
        <v>1098</v>
      </c>
      <c r="AY10" s="383" t="s">
        <v>1098</v>
      </c>
      <c r="AZ10" s="383" t="s">
        <v>14</v>
      </c>
      <c r="BA10" s="384" t="s">
        <v>1098</v>
      </c>
      <c r="BB10" s="385">
        <v>264</v>
      </c>
      <c r="BC10" s="440">
        <v>528</v>
      </c>
      <c r="BD10" s="440">
        <v>297</v>
      </c>
      <c r="BE10" s="440">
        <v>45</v>
      </c>
      <c r="BF10" s="441">
        <v>0.35</v>
      </c>
      <c r="BG10" s="441">
        <v>0.45</v>
      </c>
      <c r="BH10" s="382">
        <v>14</v>
      </c>
      <c r="BI10" s="442" t="s">
        <v>642</v>
      </c>
      <c r="BJ10" s="383" t="s">
        <v>1098</v>
      </c>
      <c r="BK10" s="455" t="s">
        <v>1212</v>
      </c>
      <c r="BL10" s="382" t="s">
        <v>1098</v>
      </c>
      <c r="BM10" s="382" t="s">
        <v>1098</v>
      </c>
      <c r="BN10" s="455" t="s">
        <v>1198</v>
      </c>
      <c r="BO10" s="455" t="s">
        <v>1198</v>
      </c>
      <c r="BP10" s="455" t="s">
        <v>1198</v>
      </c>
      <c r="BQ10" s="456" t="s">
        <v>1213</v>
      </c>
      <c r="BR10" s="457" t="s">
        <v>989</v>
      </c>
      <c r="BS10" s="386" t="s">
        <v>674</v>
      </c>
      <c r="BT10" s="382" t="s">
        <v>274</v>
      </c>
      <c r="BU10" s="383" t="s">
        <v>1098</v>
      </c>
      <c r="BV10" s="383" t="s">
        <v>1098</v>
      </c>
      <c r="BW10" s="383" t="s">
        <v>1098</v>
      </c>
      <c r="BX10" s="384" t="s">
        <v>14</v>
      </c>
      <c r="BY10" s="534">
        <v>983</v>
      </c>
      <c r="BZ10" s="42">
        <v>1966</v>
      </c>
      <c r="CA10" s="42">
        <v>153</v>
      </c>
      <c r="CB10" s="42">
        <v>59</v>
      </c>
      <c r="CC10" s="68">
        <v>0.4</v>
      </c>
      <c r="CD10" s="68">
        <v>0.5</v>
      </c>
      <c r="CE10" s="40">
        <v>11</v>
      </c>
      <c r="CF10" s="69" t="s">
        <v>642</v>
      </c>
      <c r="CG10" s="70" t="s">
        <v>91</v>
      </c>
      <c r="CH10" s="83" t="s">
        <v>1098</v>
      </c>
      <c r="CI10" s="40" t="s">
        <v>1098</v>
      </c>
      <c r="CJ10" s="80" t="s">
        <v>1098</v>
      </c>
      <c r="CK10" s="78" t="s">
        <v>1158</v>
      </c>
      <c r="CL10" s="79" t="s">
        <v>1180</v>
      </c>
      <c r="CM10" s="82" t="s">
        <v>1214</v>
      </c>
      <c r="CN10" s="81" t="s">
        <v>1215</v>
      </c>
    </row>
    <row r="11" s="28" customFormat="1" ht="11.25" spans="1:92">
      <c r="A11" s="380" t="s">
        <v>1216</v>
      </c>
      <c r="B11" s="386" t="s">
        <v>634</v>
      </c>
      <c r="C11" s="382" t="s">
        <v>278</v>
      </c>
      <c r="D11" s="383" t="s">
        <v>14</v>
      </c>
      <c r="E11" s="383" t="s">
        <v>1098</v>
      </c>
      <c r="F11" s="383" t="s">
        <v>1098</v>
      </c>
      <c r="G11" s="384" t="s">
        <v>1098</v>
      </c>
      <c r="H11" s="385">
        <v>1388</v>
      </c>
      <c r="I11" s="440">
        <v>2776</v>
      </c>
      <c r="J11" s="440">
        <v>218</v>
      </c>
      <c r="K11" s="440">
        <v>149</v>
      </c>
      <c r="L11" s="441">
        <v>0.7</v>
      </c>
      <c r="M11" s="441">
        <v>0.8</v>
      </c>
      <c r="N11" s="382">
        <v>17</v>
      </c>
      <c r="O11" s="442" t="s">
        <v>614</v>
      </c>
      <c r="P11" s="383" t="s">
        <v>105</v>
      </c>
      <c r="Q11" s="382" t="s">
        <v>1098</v>
      </c>
      <c r="R11" s="382" t="s">
        <v>1098</v>
      </c>
      <c r="S11" s="382" t="s">
        <v>1098</v>
      </c>
      <c r="T11" s="455" t="s">
        <v>1217</v>
      </c>
      <c r="U11" s="455" t="s">
        <v>1218</v>
      </c>
      <c r="V11" s="455" t="s">
        <v>1219</v>
      </c>
      <c r="W11" s="456" t="s">
        <v>1220</v>
      </c>
      <c r="X11" s="460" t="s">
        <v>937</v>
      </c>
      <c r="Y11" s="386" t="s">
        <v>786</v>
      </c>
      <c r="Z11" s="382" t="s">
        <v>260</v>
      </c>
      <c r="AA11" s="383" t="s">
        <v>7</v>
      </c>
      <c r="AB11" s="383" t="s">
        <v>14</v>
      </c>
      <c r="AC11" s="383" t="s">
        <v>1098</v>
      </c>
      <c r="AD11" s="384" t="s">
        <v>1098</v>
      </c>
      <c r="AE11" s="385">
        <v>349</v>
      </c>
      <c r="AF11" s="440">
        <v>698</v>
      </c>
      <c r="AG11" s="440">
        <v>93</v>
      </c>
      <c r="AH11" s="440">
        <v>35</v>
      </c>
      <c r="AI11" s="441">
        <v>0.8</v>
      </c>
      <c r="AJ11" s="441">
        <v>0.9</v>
      </c>
      <c r="AK11" s="382">
        <v>8</v>
      </c>
      <c r="AL11" s="442" t="s">
        <v>614</v>
      </c>
      <c r="AM11" s="383" t="s">
        <v>94</v>
      </c>
      <c r="AN11" s="382" t="s">
        <v>1098</v>
      </c>
      <c r="AO11" s="382" t="s">
        <v>1098</v>
      </c>
      <c r="AP11" s="382" t="s">
        <v>1098</v>
      </c>
      <c r="AQ11" s="455" t="s">
        <v>1173</v>
      </c>
      <c r="AR11" s="455" t="s">
        <v>1193</v>
      </c>
      <c r="AS11" s="455" t="s">
        <v>1194</v>
      </c>
      <c r="AT11" s="456" t="s">
        <v>1195</v>
      </c>
      <c r="AU11" s="457" t="s">
        <v>777</v>
      </c>
      <c r="AV11" s="386" t="s">
        <v>768</v>
      </c>
      <c r="AW11" s="382" t="s">
        <v>278</v>
      </c>
      <c r="AX11" s="383" t="s">
        <v>1098</v>
      </c>
      <c r="AY11" s="383" t="s">
        <v>1098</v>
      </c>
      <c r="AZ11" s="383" t="s">
        <v>14</v>
      </c>
      <c r="BA11" s="384" t="s">
        <v>1098</v>
      </c>
      <c r="BB11" s="385">
        <v>1483</v>
      </c>
      <c r="BC11" s="440">
        <v>2966</v>
      </c>
      <c r="BD11" s="440">
        <v>414</v>
      </c>
      <c r="BE11" s="440">
        <v>106</v>
      </c>
      <c r="BF11" s="441">
        <v>0.35</v>
      </c>
      <c r="BG11" s="441">
        <v>0.45</v>
      </c>
      <c r="BH11" s="382">
        <v>17</v>
      </c>
      <c r="BI11" s="442" t="s">
        <v>614</v>
      </c>
      <c r="BJ11" s="383" t="s">
        <v>115</v>
      </c>
      <c r="BK11" s="382" t="s">
        <v>1098</v>
      </c>
      <c r="BL11" s="382" t="s">
        <v>1098</v>
      </c>
      <c r="BM11" s="382" t="s">
        <v>1098</v>
      </c>
      <c r="BN11" s="455" t="s">
        <v>1180</v>
      </c>
      <c r="BO11" s="455" t="s">
        <v>1180</v>
      </c>
      <c r="BP11" s="455" t="s">
        <v>1180</v>
      </c>
      <c r="BQ11" s="456" t="s">
        <v>1221</v>
      </c>
      <c r="BR11" s="457" t="s">
        <v>933</v>
      </c>
      <c r="BS11" s="386" t="s">
        <v>759</v>
      </c>
      <c r="BT11" s="382" t="s">
        <v>274</v>
      </c>
      <c r="BU11" s="383" t="s">
        <v>1098</v>
      </c>
      <c r="BV11" s="383" t="s">
        <v>28</v>
      </c>
      <c r="BW11" s="383" t="s">
        <v>1098</v>
      </c>
      <c r="BX11" s="384" t="s">
        <v>7</v>
      </c>
      <c r="BY11" s="534">
        <v>528</v>
      </c>
      <c r="BZ11" s="42">
        <v>1056</v>
      </c>
      <c r="CA11" s="42">
        <v>147</v>
      </c>
      <c r="CB11" s="42">
        <v>44</v>
      </c>
      <c r="CC11" s="68">
        <v>0.9</v>
      </c>
      <c r="CD11" s="68">
        <v>0.99</v>
      </c>
      <c r="CE11" s="40">
        <v>15</v>
      </c>
      <c r="CF11" s="69" t="s">
        <v>614</v>
      </c>
      <c r="CG11" s="70" t="s">
        <v>112</v>
      </c>
      <c r="CH11" s="83" t="s">
        <v>1098</v>
      </c>
      <c r="CI11" s="40" t="s">
        <v>1098</v>
      </c>
      <c r="CJ11" s="80" t="s">
        <v>1098</v>
      </c>
      <c r="CK11" s="78" t="s">
        <v>1193</v>
      </c>
      <c r="CL11" s="79" t="s">
        <v>1210</v>
      </c>
      <c r="CM11" s="82" t="s">
        <v>1202</v>
      </c>
      <c r="CN11" s="81" t="s">
        <v>1222</v>
      </c>
    </row>
    <row r="12" s="28" customFormat="1" ht="11.25" spans="1:92">
      <c r="A12" s="380" t="s">
        <v>1223</v>
      </c>
      <c r="B12" s="386" t="s">
        <v>697</v>
      </c>
      <c r="C12" s="382" t="s">
        <v>278</v>
      </c>
      <c r="D12" s="383" t="s">
        <v>14</v>
      </c>
      <c r="E12" s="383" t="s">
        <v>1098</v>
      </c>
      <c r="F12" s="383" t="s">
        <v>1098</v>
      </c>
      <c r="G12" s="384" t="s">
        <v>1098</v>
      </c>
      <c r="H12" s="385">
        <v>1124</v>
      </c>
      <c r="I12" s="440">
        <v>2248</v>
      </c>
      <c r="J12" s="440">
        <v>252</v>
      </c>
      <c r="K12" s="440">
        <v>107</v>
      </c>
      <c r="L12" s="441">
        <v>0.65</v>
      </c>
      <c r="M12" s="441">
        <v>0.75</v>
      </c>
      <c r="N12" s="382">
        <v>17</v>
      </c>
      <c r="O12" s="442" t="s">
        <v>614</v>
      </c>
      <c r="P12" s="383" t="s">
        <v>1098</v>
      </c>
      <c r="Q12" s="382" t="s">
        <v>1098</v>
      </c>
      <c r="R12" s="382" t="s">
        <v>1098</v>
      </c>
      <c r="S12" s="382" t="s">
        <v>1098</v>
      </c>
      <c r="T12" s="455" t="s">
        <v>1224</v>
      </c>
      <c r="U12" s="455" t="s">
        <v>1224</v>
      </c>
      <c r="V12" s="455" t="s">
        <v>1202</v>
      </c>
      <c r="W12" s="456" t="s">
        <v>1225</v>
      </c>
      <c r="X12" s="457" t="s">
        <v>1226</v>
      </c>
      <c r="Y12" s="386" t="s">
        <v>665</v>
      </c>
      <c r="Z12" s="382" t="s">
        <v>274</v>
      </c>
      <c r="AA12" s="383" t="s">
        <v>1098</v>
      </c>
      <c r="AB12" s="383" t="s">
        <v>14</v>
      </c>
      <c r="AC12" s="383" t="s">
        <v>1098</v>
      </c>
      <c r="AD12" s="384" t="s">
        <v>1098</v>
      </c>
      <c r="AE12" s="385">
        <v>250</v>
      </c>
      <c r="AF12" s="440">
        <v>500</v>
      </c>
      <c r="AG12" s="440">
        <v>312</v>
      </c>
      <c r="AH12" s="440">
        <v>56</v>
      </c>
      <c r="AI12" s="441">
        <v>0.5</v>
      </c>
      <c r="AJ12" s="441">
        <v>0.6</v>
      </c>
      <c r="AK12" s="382">
        <v>14</v>
      </c>
      <c r="AL12" s="442" t="s">
        <v>642</v>
      </c>
      <c r="AM12" s="383" t="s">
        <v>1098</v>
      </c>
      <c r="AN12" s="455" t="s">
        <v>1227</v>
      </c>
      <c r="AO12" s="455" t="s">
        <v>1228</v>
      </c>
      <c r="AP12" s="382" t="s">
        <v>1098</v>
      </c>
      <c r="AQ12" s="455" t="s">
        <v>1184</v>
      </c>
      <c r="AR12" s="455" t="s">
        <v>1184</v>
      </c>
      <c r="AS12" s="455" t="s">
        <v>1184</v>
      </c>
      <c r="AT12" s="456" t="s">
        <v>1229</v>
      </c>
      <c r="AU12" s="457" t="s">
        <v>1230</v>
      </c>
      <c r="AV12" s="386" t="s">
        <v>786</v>
      </c>
      <c r="AW12" s="382" t="s">
        <v>278</v>
      </c>
      <c r="AX12" s="383" t="s">
        <v>1098</v>
      </c>
      <c r="AY12" s="383" t="s">
        <v>1098</v>
      </c>
      <c r="AZ12" s="383" t="s">
        <v>14</v>
      </c>
      <c r="BA12" s="384" t="s">
        <v>1098</v>
      </c>
      <c r="BB12" s="385">
        <v>1927</v>
      </c>
      <c r="BC12" s="440">
        <v>3854</v>
      </c>
      <c r="BD12" s="440">
        <v>251</v>
      </c>
      <c r="BE12" s="440">
        <v>101</v>
      </c>
      <c r="BF12" s="441">
        <v>0.85</v>
      </c>
      <c r="BG12" s="441">
        <v>0.95</v>
      </c>
      <c r="BH12" s="382">
        <v>15</v>
      </c>
      <c r="BI12" s="442" t="s">
        <v>642</v>
      </c>
      <c r="BJ12" s="383" t="s">
        <v>87</v>
      </c>
      <c r="BK12" s="382" t="s">
        <v>1098</v>
      </c>
      <c r="BL12" s="382" t="s">
        <v>1098</v>
      </c>
      <c r="BM12" s="382" t="s">
        <v>1098</v>
      </c>
      <c r="BN12" s="455" t="s">
        <v>1143</v>
      </c>
      <c r="BO12" s="455" t="s">
        <v>1224</v>
      </c>
      <c r="BP12" s="455" t="s">
        <v>1231</v>
      </c>
      <c r="BQ12" s="456" t="s">
        <v>1232</v>
      </c>
      <c r="BR12" s="457" t="s">
        <v>1204</v>
      </c>
      <c r="BS12" s="386" t="s">
        <v>612</v>
      </c>
      <c r="BT12" s="382" t="s">
        <v>274</v>
      </c>
      <c r="BU12" s="383" t="s">
        <v>14</v>
      </c>
      <c r="BV12" s="383" t="s">
        <v>28</v>
      </c>
      <c r="BW12" s="383" t="s">
        <v>1098</v>
      </c>
      <c r="BX12" s="384" t="s">
        <v>14</v>
      </c>
      <c r="BY12" s="534">
        <v>1307</v>
      </c>
      <c r="BZ12" s="42">
        <v>2614</v>
      </c>
      <c r="CA12" s="42">
        <v>156</v>
      </c>
      <c r="CB12" s="42">
        <v>57</v>
      </c>
      <c r="CC12" s="68">
        <v>0.95</v>
      </c>
      <c r="CD12" s="68">
        <v>0.99</v>
      </c>
      <c r="CE12" s="40">
        <v>11</v>
      </c>
      <c r="CF12" s="69" t="s">
        <v>642</v>
      </c>
      <c r="CG12" s="70" t="s">
        <v>91</v>
      </c>
      <c r="CH12" s="78" t="s">
        <v>1205</v>
      </c>
      <c r="CI12" s="40" t="s">
        <v>1098</v>
      </c>
      <c r="CJ12" s="80" t="s">
        <v>1098</v>
      </c>
      <c r="CK12" s="78" t="s">
        <v>1201</v>
      </c>
      <c r="CL12" s="79" t="s">
        <v>1193</v>
      </c>
      <c r="CM12" s="82" t="s">
        <v>1206</v>
      </c>
      <c r="CN12" s="81" t="s">
        <v>1207</v>
      </c>
    </row>
    <row r="13" s="28" customFormat="1" ht="11.25" spans="1:92">
      <c r="A13" s="380" t="s">
        <v>951</v>
      </c>
      <c r="B13" s="386" t="s">
        <v>718</v>
      </c>
      <c r="C13" s="382" t="s">
        <v>285</v>
      </c>
      <c r="D13" s="383" t="s">
        <v>14</v>
      </c>
      <c r="E13" s="383" t="s">
        <v>14</v>
      </c>
      <c r="F13" s="383" t="s">
        <v>1098</v>
      </c>
      <c r="G13" s="384" t="s">
        <v>1098</v>
      </c>
      <c r="H13" s="385">
        <v>3732</v>
      </c>
      <c r="I13" s="440">
        <v>7464</v>
      </c>
      <c r="J13" s="440">
        <v>817</v>
      </c>
      <c r="K13" s="440">
        <v>572</v>
      </c>
      <c r="L13" s="441">
        <v>0.7</v>
      </c>
      <c r="M13" s="441">
        <v>0.8</v>
      </c>
      <c r="N13" s="382">
        <v>40</v>
      </c>
      <c r="O13" s="442" t="s">
        <v>642</v>
      </c>
      <c r="P13" s="383" t="s">
        <v>112</v>
      </c>
      <c r="Q13" s="382" t="s">
        <v>1098</v>
      </c>
      <c r="R13" s="382" t="s">
        <v>1098</v>
      </c>
      <c r="S13" s="382" t="s">
        <v>1098</v>
      </c>
      <c r="T13" s="455" t="s">
        <v>1233</v>
      </c>
      <c r="U13" s="455" t="s">
        <v>1234</v>
      </c>
      <c r="V13" s="455" t="s">
        <v>1235</v>
      </c>
      <c r="W13" s="456" t="s">
        <v>1236</v>
      </c>
      <c r="X13" s="457" t="s">
        <v>943</v>
      </c>
      <c r="Y13" s="386" t="s">
        <v>645</v>
      </c>
      <c r="Z13" s="382" t="s">
        <v>274</v>
      </c>
      <c r="AA13" s="383" t="s">
        <v>1098</v>
      </c>
      <c r="AB13" s="383" t="s">
        <v>14</v>
      </c>
      <c r="AC13" s="383" t="s">
        <v>1098</v>
      </c>
      <c r="AD13" s="384" t="s">
        <v>1098</v>
      </c>
      <c r="AE13" s="385">
        <v>1001</v>
      </c>
      <c r="AF13" s="440">
        <v>2002</v>
      </c>
      <c r="AG13" s="440">
        <v>148</v>
      </c>
      <c r="AH13" s="440">
        <v>45</v>
      </c>
      <c r="AI13" s="441">
        <v>0.8</v>
      </c>
      <c r="AJ13" s="441">
        <v>0.9</v>
      </c>
      <c r="AK13" s="382">
        <v>14</v>
      </c>
      <c r="AL13" s="442" t="s">
        <v>642</v>
      </c>
      <c r="AM13" s="383" t="s">
        <v>87</v>
      </c>
      <c r="AN13" s="455" t="s">
        <v>1237</v>
      </c>
      <c r="AO13" s="382" t="s">
        <v>1098</v>
      </c>
      <c r="AP13" s="382" t="s">
        <v>1098</v>
      </c>
      <c r="AQ13" s="455" t="s">
        <v>1217</v>
      </c>
      <c r="AR13" s="455" t="s">
        <v>1238</v>
      </c>
      <c r="AS13" s="455" t="s">
        <v>1239</v>
      </c>
      <c r="AT13" s="456" t="s">
        <v>1240</v>
      </c>
      <c r="AU13" s="457" t="s">
        <v>570</v>
      </c>
      <c r="AV13" s="386" t="s">
        <v>620</v>
      </c>
      <c r="AW13" s="382" t="s">
        <v>282</v>
      </c>
      <c r="AX13" s="383" t="s">
        <v>1098</v>
      </c>
      <c r="AY13" s="383" t="s">
        <v>1098</v>
      </c>
      <c r="AZ13" s="383" t="s">
        <v>14</v>
      </c>
      <c r="BA13" s="384" t="s">
        <v>1098</v>
      </c>
      <c r="BB13" s="385">
        <v>675</v>
      </c>
      <c r="BC13" s="440">
        <v>1350</v>
      </c>
      <c r="BD13" s="440">
        <v>750</v>
      </c>
      <c r="BE13" s="440">
        <v>217</v>
      </c>
      <c r="BF13" s="441">
        <v>0.2</v>
      </c>
      <c r="BG13" s="441">
        <v>0.3</v>
      </c>
      <c r="BH13" s="382">
        <v>22</v>
      </c>
      <c r="BI13" s="442" t="s">
        <v>642</v>
      </c>
      <c r="BJ13" s="383" t="s">
        <v>1098</v>
      </c>
      <c r="BK13" s="455" t="s">
        <v>1241</v>
      </c>
      <c r="BL13" s="455" t="s">
        <v>1234</v>
      </c>
      <c r="BM13" s="455" t="s">
        <v>1242</v>
      </c>
      <c r="BN13" s="455" t="s">
        <v>1180</v>
      </c>
      <c r="BO13" s="455" t="s">
        <v>1180</v>
      </c>
      <c r="BP13" s="455" t="s">
        <v>1180</v>
      </c>
      <c r="BQ13" s="456" t="s">
        <v>1243</v>
      </c>
      <c r="BR13" s="457" t="s">
        <v>983</v>
      </c>
      <c r="BS13" s="386" t="s">
        <v>759</v>
      </c>
      <c r="BT13" s="382" t="s">
        <v>282</v>
      </c>
      <c r="BU13" s="383" t="s">
        <v>1098</v>
      </c>
      <c r="BV13" s="383" t="s">
        <v>1098</v>
      </c>
      <c r="BW13" s="383" t="s">
        <v>14</v>
      </c>
      <c r="BX13" s="384" t="s">
        <v>14</v>
      </c>
      <c r="BY13" s="534">
        <v>2640</v>
      </c>
      <c r="BZ13" s="42">
        <v>5280</v>
      </c>
      <c r="CA13" s="42">
        <v>409</v>
      </c>
      <c r="CB13" s="42">
        <v>286</v>
      </c>
      <c r="CC13" s="68">
        <v>0.6</v>
      </c>
      <c r="CD13" s="68">
        <v>0.7</v>
      </c>
      <c r="CE13" s="40">
        <v>28</v>
      </c>
      <c r="CF13" s="69" t="s">
        <v>642</v>
      </c>
      <c r="CG13" s="70" t="s">
        <v>94</v>
      </c>
      <c r="CH13" s="78" t="s">
        <v>1244</v>
      </c>
      <c r="CI13" s="40" t="s">
        <v>1098</v>
      </c>
      <c r="CJ13" s="80" t="s">
        <v>1098</v>
      </c>
      <c r="CK13" s="78" t="s">
        <v>1241</v>
      </c>
      <c r="CL13" s="79" t="s">
        <v>1245</v>
      </c>
      <c r="CM13" s="82" t="s">
        <v>1164</v>
      </c>
      <c r="CN13" s="81" t="s">
        <v>1246</v>
      </c>
    </row>
    <row r="14" s="28" customFormat="1" ht="11.25" spans="1:92">
      <c r="A14" s="380" t="s">
        <v>1247</v>
      </c>
      <c r="B14" s="386" t="s">
        <v>802</v>
      </c>
      <c r="C14" s="382" t="s">
        <v>285</v>
      </c>
      <c r="D14" s="383" t="s">
        <v>14</v>
      </c>
      <c r="E14" s="383" t="s">
        <v>1098</v>
      </c>
      <c r="F14" s="383" t="s">
        <v>1098</v>
      </c>
      <c r="G14" s="384" t="s">
        <v>1098</v>
      </c>
      <c r="H14" s="385">
        <v>6000</v>
      </c>
      <c r="I14" s="440">
        <v>9999</v>
      </c>
      <c r="J14" s="440">
        <v>781</v>
      </c>
      <c r="K14" s="440">
        <v>572</v>
      </c>
      <c r="L14" s="441">
        <v>0.9</v>
      </c>
      <c r="M14" s="441">
        <v>0.99</v>
      </c>
      <c r="N14" s="382">
        <v>48</v>
      </c>
      <c r="O14" s="442" t="s">
        <v>794</v>
      </c>
      <c r="P14" s="383" t="s">
        <v>94</v>
      </c>
      <c r="Q14" s="382" t="s">
        <v>1098</v>
      </c>
      <c r="R14" s="382" t="s">
        <v>1098</v>
      </c>
      <c r="S14" s="382" t="s">
        <v>1098</v>
      </c>
      <c r="T14" s="455" t="s">
        <v>1248</v>
      </c>
      <c r="U14" s="455" t="s">
        <v>1231</v>
      </c>
      <c r="V14" s="455" t="s">
        <v>1249</v>
      </c>
      <c r="W14" s="456" t="s">
        <v>1250</v>
      </c>
      <c r="X14" s="457" t="s">
        <v>987</v>
      </c>
      <c r="Y14" s="386" t="s">
        <v>679</v>
      </c>
      <c r="Z14" s="382" t="s">
        <v>274</v>
      </c>
      <c r="AA14" s="383" t="s">
        <v>1098</v>
      </c>
      <c r="AB14" s="383" t="s">
        <v>14</v>
      </c>
      <c r="AC14" s="383" t="s">
        <v>1098</v>
      </c>
      <c r="AD14" s="384" t="s">
        <v>1098</v>
      </c>
      <c r="AE14" s="385">
        <v>985</v>
      </c>
      <c r="AF14" s="440">
        <v>1970</v>
      </c>
      <c r="AG14" s="440">
        <v>154</v>
      </c>
      <c r="AH14" s="440">
        <v>51</v>
      </c>
      <c r="AI14" s="441">
        <v>0.6</v>
      </c>
      <c r="AJ14" s="441">
        <v>0.7</v>
      </c>
      <c r="AK14" s="382">
        <v>10</v>
      </c>
      <c r="AL14" s="442" t="s">
        <v>642</v>
      </c>
      <c r="AM14" s="383" t="s">
        <v>97</v>
      </c>
      <c r="AN14" s="382" t="s">
        <v>1098</v>
      </c>
      <c r="AO14" s="382" t="s">
        <v>1098</v>
      </c>
      <c r="AP14" s="382" t="s">
        <v>1098</v>
      </c>
      <c r="AQ14" s="455" t="s">
        <v>1121</v>
      </c>
      <c r="AR14" s="455" t="s">
        <v>1251</v>
      </c>
      <c r="AS14" s="455" t="s">
        <v>1252</v>
      </c>
      <c r="AT14" s="456" t="s">
        <v>1253</v>
      </c>
      <c r="AU14" s="457" t="s">
        <v>779</v>
      </c>
      <c r="AV14" s="386" t="s">
        <v>674</v>
      </c>
      <c r="AW14" s="382" t="s">
        <v>282</v>
      </c>
      <c r="AX14" s="383" t="s">
        <v>1098</v>
      </c>
      <c r="AY14" s="383" t="s">
        <v>1098</v>
      </c>
      <c r="AZ14" s="383" t="s">
        <v>14</v>
      </c>
      <c r="BA14" s="384" t="s">
        <v>1098</v>
      </c>
      <c r="BB14" s="385">
        <v>2858</v>
      </c>
      <c r="BC14" s="440">
        <v>5716</v>
      </c>
      <c r="BD14" s="440">
        <v>792</v>
      </c>
      <c r="BE14" s="440">
        <v>237</v>
      </c>
      <c r="BF14" s="441">
        <v>0.2</v>
      </c>
      <c r="BG14" s="441">
        <v>0.3</v>
      </c>
      <c r="BH14" s="382">
        <v>28</v>
      </c>
      <c r="BI14" s="442" t="s">
        <v>614</v>
      </c>
      <c r="BJ14" s="383" t="s">
        <v>115</v>
      </c>
      <c r="BK14" s="382" t="s">
        <v>1098</v>
      </c>
      <c r="BL14" s="382" t="s">
        <v>1098</v>
      </c>
      <c r="BM14" s="382" t="s">
        <v>1098</v>
      </c>
      <c r="BN14" s="455" t="s">
        <v>1254</v>
      </c>
      <c r="BO14" s="455" t="s">
        <v>1254</v>
      </c>
      <c r="BP14" s="455" t="s">
        <v>1254</v>
      </c>
      <c r="BQ14" s="456" t="s">
        <v>1255</v>
      </c>
      <c r="BR14" s="457" t="s">
        <v>961</v>
      </c>
      <c r="BS14" s="386" t="s">
        <v>612</v>
      </c>
      <c r="BT14" s="382" t="s">
        <v>282</v>
      </c>
      <c r="BU14" s="383" t="s">
        <v>28</v>
      </c>
      <c r="BV14" s="383" t="s">
        <v>28</v>
      </c>
      <c r="BW14" s="383" t="s">
        <v>28</v>
      </c>
      <c r="BX14" s="384" t="s">
        <v>7</v>
      </c>
      <c r="BY14" s="534">
        <v>2930</v>
      </c>
      <c r="BZ14" s="42">
        <v>5860</v>
      </c>
      <c r="CA14" s="42">
        <v>365</v>
      </c>
      <c r="CB14" s="42">
        <v>259</v>
      </c>
      <c r="CC14" s="68">
        <v>0.55</v>
      </c>
      <c r="CD14" s="68">
        <v>0.65</v>
      </c>
      <c r="CE14" s="40">
        <v>88</v>
      </c>
      <c r="CF14" s="69" t="s">
        <v>642</v>
      </c>
      <c r="CG14" s="70" t="s">
        <v>109</v>
      </c>
      <c r="CH14" s="78" t="s">
        <v>1256</v>
      </c>
      <c r="CI14" s="40" t="s">
        <v>1098</v>
      </c>
      <c r="CJ14" s="80" t="s">
        <v>1098</v>
      </c>
      <c r="CK14" s="78" t="s">
        <v>1257</v>
      </c>
      <c r="CL14" s="79" t="s">
        <v>1258</v>
      </c>
      <c r="CM14" s="82" t="s">
        <v>1259</v>
      </c>
      <c r="CN14" s="81" t="s">
        <v>1260</v>
      </c>
    </row>
    <row r="15" s="28" customFormat="1" ht="12" spans="1:92">
      <c r="A15" s="388" t="s">
        <v>836</v>
      </c>
      <c r="B15" s="389" t="s">
        <v>787</v>
      </c>
      <c r="C15" s="390" t="s">
        <v>285</v>
      </c>
      <c r="D15" s="391" t="s">
        <v>14</v>
      </c>
      <c r="E15" s="391" t="s">
        <v>1098</v>
      </c>
      <c r="F15" s="391" t="s">
        <v>1098</v>
      </c>
      <c r="G15" s="392" t="s">
        <v>14</v>
      </c>
      <c r="H15" s="385">
        <v>3980</v>
      </c>
      <c r="I15" s="440">
        <v>7960</v>
      </c>
      <c r="J15" s="440">
        <v>783</v>
      </c>
      <c r="K15" s="440">
        <v>511</v>
      </c>
      <c r="L15" s="441">
        <v>0.95</v>
      </c>
      <c r="M15" s="441">
        <v>0.99</v>
      </c>
      <c r="N15" s="382">
        <v>50</v>
      </c>
      <c r="O15" s="442" t="s">
        <v>642</v>
      </c>
      <c r="P15" s="383" t="s">
        <v>35</v>
      </c>
      <c r="Q15" s="382" t="s">
        <v>1098</v>
      </c>
      <c r="R15" s="382" t="s">
        <v>1098</v>
      </c>
      <c r="S15" s="382" t="s">
        <v>1098</v>
      </c>
      <c r="T15" s="455" t="s">
        <v>1205</v>
      </c>
      <c r="U15" s="455" t="s">
        <v>1257</v>
      </c>
      <c r="V15" s="455" t="s">
        <v>1249</v>
      </c>
      <c r="W15" s="456" t="s">
        <v>1261</v>
      </c>
      <c r="X15" s="457" t="s">
        <v>763</v>
      </c>
      <c r="Y15" s="386" t="s">
        <v>736</v>
      </c>
      <c r="Z15" s="382" t="s">
        <v>278</v>
      </c>
      <c r="AA15" s="383" t="s">
        <v>1098</v>
      </c>
      <c r="AB15" s="383" t="s">
        <v>14</v>
      </c>
      <c r="AC15" s="383" t="s">
        <v>1098</v>
      </c>
      <c r="AD15" s="384" t="s">
        <v>1098</v>
      </c>
      <c r="AE15" s="385">
        <v>1760</v>
      </c>
      <c r="AF15" s="440">
        <v>3520</v>
      </c>
      <c r="AG15" s="440">
        <v>446</v>
      </c>
      <c r="AH15" s="440">
        <v>138</v>
      </c>
      <c r="AI15" s="441">
        <v>0.5</v>
      </c>
      <c r="AJ15" s="441">
        <v>0.6</v>
      </c>
      <c r="AK15" s="382">
        <v>15</v>
      </c>
      <c r="AL15" s="442" t="s">
        <v>614</v>
      </c>
      <c r="AM15" s="383" t="s">
        <v>97</v>
      </c>
      <c r="AN15" s="382" t="s">
        <v>1098</v>
      </c>
      <c r="AO15" s="382" t="s">
        <v>1098</v>
      </c>
      <c r="AP15" s="382" t="s">
        <v>1098</v>
      </c>
      <c r="AQ15" s="455" t="s">
        <v>1251</v>
      </c>
      <c r="AR15" s="455" t="s">
        <v>1251</v>
      </c>
      <c r="AS15" s="455" t="s">
        <v>1251</v>
      </c>
      <c r="AT15" s="456" t="s">
        <v>1262</v>
      </c>
      <c r="AU15" s="457" t="s">
        <v>780</v>
      </c>
      <c r="AV15" s="386" t="s">
        <v>661</v>
      </c>
      <c r="AW15" s="382" t="s">
        <v>282</v>
      </c>
      <c r="AX15" s="383" t="s">
        <v>1098</v>
      </c>
      <c r="AY15" s="383" t="s">
        <v>1098</v>
      </c>
      <c r="AZ15" s="383" t="s">
        <v>14</v>
      </c>
      <c r="BA15" s="384" t="s">
        <v>1098</v>
      </c>
      <c r="BB15" s="385">
        <v>2818</v>
      </c>
      <c r="BC15" s="440">
        <v>5636</v>
      </c>
      <c r="BD15" s="440">
        <v>404</v>
      </c>
      <c r="BE15" s="440">
        <v>223</v>
      </c>
      <c r="BF15" s="441">
        <v>0.15</v>
      </c>
      <c r="BG15" s="441">
        <v>0.25</v>
      </c>
      <c r="BH15" s="382">
        <v>30</v>
      </c>
      <c r="BI15" s="442" t="s">
        <v>614</v>
      </c>
      <c r="BJ15" s="383" t="s">
        <v>91</v>
      </c>
      <c r="BK15" s="455" t="s">
        <v>1263</v>
      </c>
      <c r="BL15" s="382" t="s">
        <v>1098</v>
      </c>
      <c r="BM15" s="382" t="s">
        <v>1098</v>
      </c>
      <c r="BN15" s="455" t="s">
        <v>1254</v>
      </c>
      <c r="BO15" s="455" t="s">
        <v>1254</v>
      </c>
      <c r="BP15" s="455" t="s">
        <v>1254</v>
      </c>
      <c r="BQ15" s="456" t="s">
        <v>1264</v>
      </c>
      <c r="BR15" s="457" t="s">
        <v>982</v>
      </c>
      <c r="BS15" s="386" t="s">
        <v>641</v>
      </c>
      <c r="BT15" s="382" t="s">
        <v>285</v>
      </c>
      <c r="BU15" s="383" t="s">
        <v>1098</v>
      </c>
      <c r="BV15" s="383" t="s">
        <v>1098</v>
      </c>
      <c r="BW15" s="383" t="s">
        <v>14</v>
      </c>
      <c r="BX15" s="384" t="s">
        <v>14</v>
      </c>
      <c r="BY15" s="534">
        <v>4600</v>
      </c>
      <c r="BZ15" s="42">
        <v>9200</v>
      </c>
      <c r="CA15" s="42">
        <v>764</v>
      </c>
      <c r="CB15" s="42">
        <v>412</v>
      </c>
      <c r="CC15" s="68">
        <v>0.6</v>
      </c>
      <c r="CD15" s="68">
        <v>0.7</v>
      </c>
      <c r="CE15" s="40">
        <v>46</v>
      </c>
      <c r="CF15" s="69" t="s">
        <v>642</v>
      </c>
      <c r="CG15" s="70" t="s">
        <v>94</v>
      </c>
      <c r="CH15" s="83" t="s">
        <v>1098</v>
      </c>
      <c r="CI15" s="40" t="s">
        <v>1098</v>
      </c>
      <c r="CJ15" s="80" t="s">
        <v>1098</v>
      </c>
      <c r="CK15" s="78" t="s">
        <v>1237</v>
      </c>
      <c r="CL15" s="79" t="s">
        <v>1237</v>
      </c>
      <c r="CM15" s="82" t="s">
        <v>1265</v>
      </c>
      <c r="CN15" s="81" t="s">
        <v>1266</v>
      </c>
    </row>
    <row r="16" s="372" customFormat="1" ht="12.75" spans="1:94">
      <c r="A16" s="393" t="s">
        <v>1267</v>
      </c>
      <c r="B16" s="394" t="s">
        <v>658</v>
      </c>
      <c r="C16" s="395" t="s">
        <v>252</v>
      </c>
      <c r="D16" s="394" t="s">
        <v>14</v>
      </c>
      <c r="E16" s="394" t="s">
        <v>1098</v>
      </c>
      <c r="F16" s="394" t="s">
        <v>1098</v>
      </c>
      <c r="G16" s="396" t="s">
        <v>1098</v>
      </c>
      <c r="H16" s="397">
        <v>4</v>
      </c>
      <c r="I16" s="443">
        <v>8</v>
      </c>
      <c r="J16" s="443">
        <v>6</v>
      </c>
      <c r="K16" s="443">
        <v>1</v>
      </c>
      <c r="L16" s="444">
        <v>0.7</v>
      </c>
      <c r="M16" s="444">
        <v>0.8</v>
      </c>
      <c r="N16" s="445">
        <v>1</v>
      </c>
      <c r="O16" s="446" t="s">
        <v>614</v>
      </c>
      <c r="P16" s="447" t="s">
        <v>102</v>
      </c>
      <c r="Q16" s="461" t="s">
        <v>1126</v>
      </c>
      <c r="R16" s="461" t="s">
        <v>1268</v>
      </c>
      <c r="S16" s="450" t="s">
        <v>1098</v>
      </c>
      <c r="T16" s="461" t="s">
        <v>1126</v>
      </c>
      <c r="U16" s="450" t="s">
        <v>1098</v>
      </c>
      <c r="V16" s="450" t="s">
        <v>1098</v>
      </c>
      <c r="W16" s="462" t="s">
        <v>1269</v>
      </c>
      <c r="X16" s="457" t="s">
        <v>1248</v>
      </c>
      <c r="Y16" s="386" t="s">
        <v>802</v>
      </c>
      <c r="Z16" s="382" t="s">
        <v>278</v>
      </c>
      <c r="AA16" s="383" t="s">
        <v>1098</v>
      </c>
      <c r="AB16" s="383" t="s">
        <v>14</v>
      </c>
      <c r="AC16" s="383" t="s">
        <v>1098</v>
      </c>
      <c r="AD16" s="384" t="s">
        <v>1098</v>
      </c>
      <c r="AE16" s="385">
        <v>4683</v>
      </c>
      <c r="AF16" s="440">
        <v>9366</v>
      </c>
      <c r="AG16" s="440">
        <v>240</v>
      </c>
      <c r="AH16" s="440">
        <v>103</v>
      </c>
      <c r="AI16" s="441">
        <v>0.9</v>
      </c>
      <c r="AJ16" s="441">
        <v>0.99</v>
      </c>
      <c r="AK16" s="382">
        <v>17</v>
      </c>
      <c r="AL16" s="442" t="s">
        <v>794</v>
      </c>
      <c r="AM16" s="383" t="s">
        <v>35</v>
      </c>
      <c r="AN16" s="382" t="s">
        <v>1098</v>
      </c>
      <c r="AO16" s="382" t="s">
        <v>1098</v>
      </c>
      <c r="AP16" s="382" t="s">
        <v>1098</v>
      </c>
      <c r="AQ16" s="455" t="s">
        <v>1231</v>
      </c>
      <c r="AR16" s="455" t="s">
        <v>1180</v>
      </c>
      <c r="AS16" s="455" t="s">
        <v>1194</v>
      </c>
      <c r="AT16" s="456" t="s">
        <v>1270</v>
      </c>
      <c r="AU16" s="457" t="s">
        <v>983</v>
      </c>
      <c r="AV16" s="386" t="s">
        <v>759</v>
      </c>
      <c r="AW16" s="382" t="s">
        <v>282</v>
      </c>
      <c r="AX16" s="383" t="s">
        <v>1098</v>
      </c>
      <c r="AY16" s="383" t="s">
        <v>1098</v>
      </c>
      <c r="AZ16" s="383" t="s">
        <v>14</v>
      </c>
      <c r="BA16" s="384" t="s">
        <v>14</v>
      </c>
      <c r="BB16" s="385">
        <v>2640</v>
      </c>
      <c r="BC16" s="440">
        <v>5280</v>
      </c>
      <c r="BD16" s="440">
        <v>409</v>
      </c>
      <c r="BE16" s="440">
        <v>286</v>
      </c>
      <c r="BF16" s="441">
        <v>0.6</v>
      </c>
      <c r="BG16" s="441">
        <v>0.7</v>
      </c>
      <c r="BH16" s="382">
        <v>28</v>
      </c>
      <c r="BI16" s="442" t="s">
        <v>642</v>
      </c>
      <c r="BJ16" s="383" t="s">
        <v>94</v>
      </c>
      <c r="BK16" s="455" t="s">
        <v>1244</v>
      </c>
      <c r="BL16" s="382" t="s">
        <v>1098</v>
      </c>
      <c r="BM16" s="382" t="s">
        <v>1098</v>
      </c>
      <c r="BN16" s="455" t="s">
        <v>1241</v>
      </c>
      <c r="BO16" s="455" t="s">
        <v>1245</v>
      </c>
      <c r="BP16" s="455" t="s">
        <v>1164</v>
      </c>
      <c r="BQ16" s="456" t="s">
        <v>1246</v>
      </c>
      <c r="BR16" s="457" t="s">
        <v>956</v>
      </c>
      <c r="BS16" s="386" t="s">
        <v>731</v>
      </c>
      <c r="BT16" s="382" t="s">
        <v>285</v>
      </c>
      <c r="BU16" s="383" t="s">
        <v>1098</v>
      </c>
      <c r="BV16" s="383" t="s">
        <v>28</v>
      </c>
      <c r="BW16" s="383" t="s">
        <v>1098</v>
      </c>
      <c r="BX16" s="384" t="s">
        <v>7</v>
      </c>
      <c r="BY16" s="534">
        <v>3550</v>
      </c>
      <c r="BZ16" s="42">
        <v>7100</v>
      </c>
      <c r="CA16" s="42">
        <v>753</v>
      </c>
      <c r="CB16" s="42">
        <v>554</v>
      </c>
      <c r="CC16" s="68">
        <v>0.75</v>
      </c>
      <c r="CD16" s="68">
        <v>0.85</v>
      </c>
      <c r="CE16" s="40">
        <v>49</v>
      </c>
      <c r="CF16" s="69" t="s">
        <v>642</v>
      </c>
      <c r="CG16" s="70" t="s">
        <v>109</v>
      </c>
      <c r="CH16" s="83" t="s">
        <v>1098</v>
      </c>
      <c r="CI16" s="40" t="s">
        <v>1098</v>
      </c>
      <c r="CJ16" s="80" t="s">
        <v>1098</v>
      </c>
      <c r="CK16" s="78" t="s">
        <v>1212</v>
      </c>
      <c r="CL16" s="79" t="s">
        <v>1271</v>
      </c>
      <c r="CM16" s="82" t="s">
        <v>1241</v>
      </c>
      <c r="CN16" s="81" t="s">
        <v>1272</v>
      </c>
      <c r="CO16" s="28"/>
      <c r="CP16" s="28"/>
    </row>
    <row r="17" s="372" customFormat="1" ht="12" spans="1:94">
      <c r="A17" s="398" t="s">
        <v>632</v>
      </c>
      <c r="B17" s="399" t="s">
        <v>630</v>
      </c>
      <c r="C17" s="400" t="s">
        <v>252</v>
      </c>
      <c r="D17" s="399" t="s">
        <v>14</v>
      </c>
      <c r="E17" s="399" t="s">
        <v>1098</v>
      </c>
      <c r="F17" s="399" t="s">
        <v>1098</v>
      </c>
      <c r="G17" s="401" t="s">
        <v>14</v>
      </c>
      <c r="H17" s="397">
        <v>8</v>
      </c>
      <c r="I17" s="443">
        <v>16</v>
      </c>
      <c r="J17" s="443">
        <v>2</v>
      </c>
      <c r="K17" s="443">
        <v>1</v>
      </c>
      <c r="L17" s="444">
        <v>0.65</v>
      </c>
      <c r="M17" s="444">
        <v>0.75</v>
      </c>
      <c r="N17" s="445">
        <v>2</v>
      </c>
      <c r="O17" s="446" t="s">
        <v>614</v>
      </c>
      <c r="P17" s="447" t="s">
        <v>109</v>
      </c>
      <c r="Q17" s="450" t="s">
        <v>1098</v>
      </c>
      <c r="R17" s="450" t="s">
        <v>1098</v>
      </c>
      <c r="S17" s="450" t="s">
        <v>1098</v>
      </c>
      <c r="T17" s="461" t="s">
        <v>1273</v>
      </c>
      <c r="U17" s="450" t="s">
        <v>1098</v>
      </c>
      <c r="V17" s="450" t="s">
        <v>1098</v>
      </c>
      <c r="W17" s="462" t="s">
        <v>1274</v>
      </c>
      <c r="X17" s="457" t="s">
        <v>951</v>
      </c>
      <c r="Y17" s="386" t="s">
        <v>718</v>
      </c>
      <c r="Z17" s="382" t="s">
        <v>285</v>
      </c>
      <c r="AA17" s="383" t="s">
        <v>14</v>
      </c>
      <c r="AB17" s="383" t="s">
        <v>14</v>
      </c>
      <c r="AC17" s="383" t="s">
        <v>1098</v>
      </c>
      <c r="AD17" s="384" t="s">
        <v>1098</v>
      </c>
      <c r="AE17" s="385">
        <v>3732</v>
      </c>
      <c r="AF17" s="440">
        <v>7464</v>
      </c>
      <c r="AG17" s="440">
        <v>817</v>
      </c>
      <c r="AH17" s="440">
        <v>572</v>
      </c>
      <c r="AI17" s="441">
        <v>0.7</v>
      </c>
      <c r="AJ17" s="441">
        <v>0.8</v>
      </c>
      <c r="AK17" s="382">
        <v>40</v>
      </c>
      <c r="AL17" s="442" t="s">
        <v>642</v>
      </c>
      <c r="AM17" s="383" t="s">
        <v>112</v>
      </c>
      <c r="AN17" s="382" t="s">
        <v>1098</v>
      </c>
      <c r="AO17" s="382" t="s">
        <v>1098</v>
      </c>
      <c r="AP17" s="382" t="s">
        <v>1098</v>
      </c>
      <c r="AQ17" s="455" t="s">
        <v>1233</v>
      </c>
      <c r="AR17" s="455" t="s">
        <v>1234</v>
      </c>
      <c r="AS17" s="455" t="s">
        <v>1235</v>
      </c>
      <c r="AT17" s="456" t="s">
        <v>1236</v>
      </c>
      <c r="AU17" s="457" t="s">
        <v>982</v>
      </c>
      <c r="AV17" s="386" t="s">
        <v>641</v>
      </c>
      <c r="AW17" s="382" t="s">
        <v>285</v>
      </c>
      <c r="AX17" s="383" t="s">
        <v>1098</v>
      </c>
      <c r="AY17" s="383" t="s">
        <v>1098</v>
      </c>
      <c r="AZ17" s="383" t="s">
        <v>14</v>
      </c>
      <c r="BA17" s="384" t="s">
        <v>14</v>
      </c>
      <c r="BB17" s="385">
        <v>4600</v>
      </c>
      <c r="BC17" s="440">
        <v>9200</v>
      </c>
      <c r="BD17" s="440">
        <v>764</v>
      </c>
      <c r="BE17" s="440">
        <v>412</v>
      </c>
      <c r="BF17" s="441">
        <v>0.6</v>
      </c>
      <c r="BG17" s="441">
        <v>0.7</v>
      </c>
      <c r="BH17" s="382">
        <v>46</v>
      </c>
      <c r="BI17" s="442" t="s">
        <v>642</v>
      </c>
      <c r="BJ17" s="383" t="s">
        <v>94</v>
      </c>
      <c r="BK17" s="382" t="s">
        <v>1098</v>
      </c>
      <c r="BL17" s="382" t="s">
        <v>1098</v>
      </c>
      <c r="BM17" s="382" t="s">
        <v>1098</v>
      </c>
      <c r="BN17" s="455" t="s">
        <v>1237</v>
      </c>
      <c r="BO17" s="455" t="s">
        <v>1237</v>
      </c>
      <c r="BP17" s="455" t="s">
        <v>1265</v>
      </c>
      <c r="BQ17" s="456" t="s">
        <v>1266</v>
      </c>
      <c r="BR17" s="457" t="s">
        <v>863</v>
      </c>
      <c r="BS17" s="386" t="s">
        <v>736</v>
      </c>
      <c r="BT17" s="382" t="s">
        <v>285</v>
      </c>
      <c r="BU17" s="383" t="s">
        <v>1098</v>
      </c>
      <c r="BV17" s="383" t="s">
        <v>1098</v>
      </c>
      <c r="BW17" s="383" t="s">
        <v>14</v>
      </c>
      <c r="BX17" s="384" t="s">
        <v>14</v>
      </c>
      <c r="BY17" s="534">
        <v>2910</v>
      </c>
      <c r="BZ17" s="42">
        <v>5820</v>
      </c>
      <c r="CA17" s="42">
        <v>1572</v>
      </c>
      <c r="CB17" s="42">
        <v>590</v>
      </c>
      <c r="CC17" s="68">
        <v>0.45</v>
      </c>
      <c r="CD17" s="68">
        <v>0.55</v>
      </c>
      <c r="CE17" s="40">
        <v>49</v>
      </c>
      <c r="CF17" s="69" t="s">
        <v>642</v>
      </c>
      <c r="CG17" s="70" t="s">
        <v>35</v>
      </c>
      <c r="CH17" s="83" t="s">
        <v>1098</v>
      </c>
      <c r="CI17" s="40" t="s">
        <v>1098</v>
      </c>
      <c r="CJ17" s="80" t="s">
        <v>1098</v>
      </c>
      <c r="CK17" s="78" t="s">
        <v>1259</v>
      </c>
      <c r="CL17" s="79" t="s">
        <v>1275</v>
      </c>
      <c r="CM17" s="82" t="s">
        <v>1275</v>
      </c>
      <c r="CN17" s="81" t="s">
        <v>1276</v>
      </c>
      <c r="CO17" s="28"/>
      <c r="CP17" s="28"/>
    </row>
    <row r="18" s="372" customFormat="1" ht="12.75" spans="1:94">
      <c r="A18" s="398" t="s">
        <v>882</v>
      </c>
      <c r="B18" s="399" t="s">
        <v>736</v>
      </c>
      <c r="C18" s="400" t="s">
        <v>255</v>
      </c>
      <c r="D18" s="399" t="s">
        <v>14</v>
      </c>
      <c r="E18" s="399" t="s">
        <v>1098</v>
      </c>
      <c r="F18" s="399" t="s">
        <v>1098</v>
      </c>
      <c r="G18" s="401" t="s">
        <v>1098</v>
      </c>
      <c r="H18" s="397">
        <v>16</v>
      </c>
      <c r="I18" s="443">
        <v>32</v>
      </c>
      <c r="J18" s="443">
        <v>8</v>
      </c>
      <c r="K18" s="443">
        <v>4</v>
      </c>
      <c r="L18" s="444">
        <v>0.75</v>
      </c>
      <c r="M18" s="444">
        <v>0.85</v>
      </c>
      <c r="N18" s="445">
        <v>3</v>
      </c>
      <c r="O18" s="446" t="s">
        <v>642</v>
      </c>
      <c r="P18" s="447" t="s">
        <v>109</v>
      </c>
      <c r="Q18" s="461" t="s">
        <v>1277</v>
      </c>
      <c r="R18" s="461" t="s">
        <v>893</v>
      </c>
      <c r="S18" s="450" t="s">
        <v>1098</v>
      </c>
      <c r="T18" s="461" t="s">
        <v>1278</v>
      </c>
      <c r="U18" s="461" t="s">
        <v>1278</v>
      </c>
      <c r="V18" s="461" t="s">
        <v>1148</v>
      </c>
      <c r="W18" s="462" t="s">
        <v>1279</v>
      </c>
      <c r="X18" s="463" t="s">
        <v>960</v>
      </c>
      <c r="Y18" s="389" t="s">
        <v>786</v>
      </c>
      <c r="Z18" s="390" t="s">
        <v>285</v>
      </c>
      <c r="AA18" s="391" t="s">
        <v>1098</v>
      </c>
      <c r="AB18" s="391" t="s">
        <v>14</v>
      </c>
      <c r="AC18" s="391" t="s">
        <v>1098</v>
      </c>
      <c r="AD18" s="392" t="s">
        <v>1098</v>
      </c>
      <c r="AE18" s="471">
        <v>3820</v>
      </c>
      <c r="AF18" s="472">
        <v>7460</v>
      </c>
      <c r="AG18" s="472">
        <v>774</v>
      </c>
      <c r="AH18" s="472">
        <v>582</v>
      </c>
      <c r="AI18" s="498">
        <v>0.7</v>
      </c>
      <c r="AJ18" s="498">
        <v>0.8</v>
      </c>
      <c r="AK18" s="390">
        <v>48</v>
      </c>
      <c r="AL18" s="499" t="s">
        <v>642</v>
      </c>
      <c r="AM18" s="391" t="s">
        <v>91</v>
      </c>
      <c r="AN18" s="390" t="s">
        <v>1098</v>
      </c>
      <c r="AO18" s="390" t="s">
        <v>1098</v>
      </c>
      <c r="AP18" s="390" t="s">
        <v>1098</v>
      </c>
      <c r="AQ18" s="517" t="s">
        <v>1230</v>
      </c>
      <c r="AR18" s="517" t="s">
        <v>1230</v>
      </c>
      <c r="AS18" s="517" t="s">
        <v>1230</v>
      </c>
      <c r="AT18" s="518" t="s">
        <v>1280</v>
      </c>
      <c r="AU18" s="463" t="s">
        <v>863</v>
      </c>
      <c r="AV18" s="389" t="s">
        <v>736</v>
      </c>
      <c r="AW18" s="390" t="s">
        <v>285</v>
      </c>
      <c r="AX18" s="391" t="s">
        <v>1098</v>
      </c>
      <c r="AY18" s="391" t="s">
        <v>1098</v>
      </c>
      <c r="AZ18" s="391" t="s">
        <v>14</v>
      </c>
      <c r="BA18" s="392" t="s">
        <v>14</v>
      </c>
      <c r="BB18" s="385">
        <v>2910</v>
      </c>
      <c r="BC18" s="440">
        <v>5820</v>
      </c>
      <c r="BD18" s="440">
        <v>1572</v>
      </c>
      <c r="BE18" s="440">
        <v>590</v>
      </c>
      <c r="BF18" s="441">
        <v>0.45</v>
      </c>
      <c r="BG18" s="441">
        <v>0.55</v>
      </c>
      <c r="BH18" s="382">
        <v>49</v>
      </c>
      <c r="BI18" s="442" t="s">
        <v>642</v>
      </c>
      <c r="BJ18" s="383" t="s">
        <v>35</v>
      </c>
      <c r="BK18" s="382" t="s">
        <v>1098</v>
      </c>
      <c r="BL18" s="382" t="s">
        <v>1098</v>
      </c>
      <c r="BM18" s="382" t="s">
        <v>1098</v>
      </c>
      <c r="BN18" s="455" t="s">
        <v>1259</v>
      </c>
      <c r="BO18" s="455" t="s">
        <v>1275</v>
      </c>
      <c r="BP18" s="455" t="s">
        <v>1275</v>
      </c>
      <c r="BQ18" s="456" t="s">
        <v>1276</v>
      </c>
      <c r="BR18" s="457" t="s">
        <v>950</v>
      </c>
      <c r="BS18" s="386" t="s">
        <v>768</v>
      </c>
      <c r="BT18" s="382" t="s">
        <v>285</v>
      </c>
      <c r="BU18" s="383" t="s">
        <v>1098</v>
      </c>
      <c r="BV18" s="383" t="s">
        <v>1098</v>
      </c>
      <c r="BW18" s="383" t="s">
        <v>1098</v>
      </c>
      <c r="BX18" s="384" t="s">
        <v>14</v>
      </c>
      <c r="BY18" s="534">
        <v>3720</v>
      </c>
      <c r="BZ18" s="42">
        <v>7440</v>
      </c>
      <c r="CA18" s="42">
        <v>832</v>
      </c>
      <c r="CB18" s="42">
        <v>403</v>
      </c>
      <c r="CC18" s="68">
        <v>0.65</v>
      </c>
      <c r="CD18" s="68">
        <v>0.75</v>
      </c>
      <c r="CE18" s="40">
        <v>44</v>
      </c>
      <c r="CF18" s="69" t="s">
        <v>614</v>
      </c>
      <c r="CG18" s="70" t="s">
        <v>109</v>
      </c>
      <c r="CH18" s="83" t="s">
        <v>1098</v>
      </c>
      <c r="CI18" s="40" t="s">
        <v>1098</v>
      </c>
      <c r="CJ18" s="80" t="s">
        <v>1098</v>
      </c>
      <c r="CK18" s="78" t="s">
        <v>752</v>
      </c>
      <c r="CL18" s="79" t="s">
        <v>1258</v>
      </c>
      <c r="CM18" s="82" t="s">
        <v>1234</v>
      </c>
      <c r="CN18" s="81" t="s">
        <v>1281</v>
      </c>
      <c r="CO18" s="28"/>
      <c r="CP18" s="28"/>
    </row>
    <row r="19" s="372" customFormat="1" spans="1:94">
      <c r="A19" s="402" t="s">
        <v>899</v>
      </c>
      <c r="B19" s="403" t="s">
        <v>802</v>
      </c>
      <c r="C19" s="400" t="s">
        <v>263</v>
      </c>
      <c r="D19" s="399" t="s">
        <v>14</v>
      </c>
      <c r="E19" s="399" t="s">
        <v>1098</v>
      </c>
      <c r="F19" s="399" t="s">
        <v>1098</v>
      </c>
      <c r="G19" s="401" t="s">
        <v>1098</v>
      </c>
      <c r="H19" s="397">
        <v>52</v>
      </c>
      <c r="I19" s="443">
        <v>104</v>
      </c>
      <c r="J19" s="443">
        <v>20</v>
      </c>
      <c r="K19" s="443">
        <v>6</v>
      </c>
      <c r="L19" s="444">
        <v>0.9</v>
      </c>
      <c r="M19" s="444">
        <v>0.99</v>
      </c>
      <c r="N19" s="445">
        <v>6</v>
      </c>
      <c r="O19" s="446" t="s">
        <v>614</v>
      </c>
      <c r="P19" s="447" t="s">
        <v>112</v>
      </c>
      <c r="Q19" s="450" t="s">
        <v>1098</v>
      </c>
      <c r="R19" s="450" t="s">
        <v>1098</v>
      </c>
      <c r="S19" s="450" t="s">
        <v>1098</v>
      </c>
      <c r="T19" s="461" t="s">
        <v>1282</v>
      </c>
      <c r="U19" s="461" t="s">
        <v>1166</v>
      </c>
      <c r="V19" s="461" t="s">
        <v>1152</v>
      </c>
      <c r="W19" s="462" t="s">
        <v>1283</v>
      </c>
      <c r="X19" s="464" t="s">
        <v>744</v>
      </c>
      <c r="Y19" s="473" t="s">
        <v>665</v>
      </c>
      <c r="Z19" s="474" t="s">
        <v>252</v>
      </c>
      <c r="AA19" s="473" t="s">
        <v>1098</v>
      </c>
      <c r="AB19" s="473" t="s">
        <v>7</v>
      </c>
      <c r="AC19" s="473" t="s">
        <v>1098</v>
      </c>
      <c r="AD19" s="475" t="s">
        <v>1098</v>
      </c>
      <c r="AE19" s="476">
        <v>3</v>
      </c>
      <c r="AF19" s="477">
        <v>6</v>
      </c>
      <c r="AG19" s="477">
        <v>3</v>
      </c>
      <c r="AH19" s="477">
        <v>1</v>
      </c>
      <c r="AI19" s="500">
        <v>0.65</v>
      </c>
      <c r="AJ19" s="500">
        <v>0.75</v>
      </c>
      <c r="AK19" s="501">
        <v>1</v>
      </c>
      <c r="AL19" s="502" t="s">
        <v>614</v>
      </c>
      <c r="AM19" s="503" t="s">
        <v>105</v>
      </c>
      <c r="AN19" s="504" t="s">
        <v>1155</v>
      </c>
      <c r="AO19" s="501" t="s">
        <v>1098</v>
      </c>
      <c r="AP19" s="501" t="s">
        <v>1098</v>
      </c>
      <c r="AQ19" s="504" t="s">
        <v>1252</v>
      </c>
      <c r="AR19" s="501" t="s">
        <v>1098</v>
      </c>
      <c r="AS19" s="501" t="s">
        <v>1098</v>
      </c>
      <c r="AT19" s="519" t="s">
        <v>1284</v>
      </c>
      <c r="AU19" s="464" t="s">
        <v>615</v>
      </c>
      <c r="AV19" s="473" t="s">
        <v>620</v>
      </c>
      <c r="AW19" s="474" t="s">
        <v>252</v>
      </c>
      <c r="AX19" s="473" t="s">
        <v>1098</v>
      </c>
      <c r="AY19" s="473" t="s">
        <v>1098</v>
      </c>
      <c r="AZ19" s="473" t="s">
        <v>14</v>
      </c>
      <c r="BA19" s="475" t="s">
        <v>1098</v>
      </c>
      <c r="BB19" s="412">
        <v>4</v>
      </c>
      <c r="BC19" s="448">
        <v>8</v>
      </c>
      <c r="BD19" s="448">
        <v>7</v>
      </c>
      <c r="BE19" s="448">
        <v>1</v>
      </c>
      <c r="BF19" s="449">
        <v>0.8</v>
      </c>
      <c r="BG19" s="449">
        <v>0.9</v>
      </c>
      <c r="BH19" s="450">
        <v>1</v>
      </c>
      <c r="BI19" s="451" t="s">
        <v>614</v>
      </c>
      <c r="BJ19" s="505" t="s">
        <v>102</v>
      </c>
      <c r="BK19" s="461" t="s">
        <v>1285</v>
      </c>
      <c r="BL19" s="461" t="s">
        <v>1286</v>
      </c>
      <c r="BM19" s="450" t="s">
        <v>1098</v>
      </c>
      <c r="BN19" s="461" t="s">
        <v>1286</v>
      </c>
      <c r="BO19" s="450" t="s">
        <v>1098</v>
      </c>
      <c r="BP19" s="450" t="s">
        <v>1098</v>
      </c>
      <c r="BQ19" s="465" t="s">
        <v>1287</v>
      </c>
      <c r="BR19" s="463" t="s">
        <v>836</v>
      </c>
      <c r="BS19" s="389" t="s">
        <v>787</v>
      </c>
      <c r="BT19" s="390" t="s">
        <v>285</v>
      </c>
      <c r="BU19" s="391" t="s">
        <v>14</v>
      </c>
      <c r="BV19" s="391" t="s">
        <v>1098</v>
      </c>
      <c r="BW19" s="391" t="s">
        <v>1098</v>
      </c>
      <c r="BX19" s="392" t="s">
        <v>14</v>
      </c>
      <c r="BY19" s="533">
        <v>3980</v>
      </c>
      <c r="BZ19" s="37">
        <v>7960</v>
      </c>
      <c r="CA19" s="37">
        <v>783</v>
      </c>
      <c r="CB19" s="37">
        <v>511</v>
      </c>
      <c r="CC19" s="65">
        <v>0.95</v>
      </c>
      <c r="CD19" s="65">
        <v>0.99</v>
      </c>
      <c r="CE19" s="35">
        <v>50</v>
      </c>
      <c r="CF19" s="66" t="s">
        <v>642</v>
      </c>
      <c r="CG19" s="67" t="s">
        <v>35</v>
      </c>
      <c r="CH19" s="84" t="s">
        <v>1098</v>
      </c>
      <c r="CI19" s="35" t="s">
        <v>1098</v>
      </c>
      <c r="CJ19" s="74" t="s">
        <v>1098</v>
      </c>
      <c r="CK19" s="73" t="s">
        <v>1205</v>
      </c>
      <c r="CL19" s="75" t="s">
        <v>1257</v>
      </c>
      <c r="CM19" s="76" t="s">
        <v>1249</v>
      </c>
      <c r="CN19" s="77" t="s">
        <v>1261</v>
      </c>
      <c r="CO19" s="28"/>
      <c r="CP19" s="28"/>
    </row>
    <row r="20" s="372" customFormat="1" spans="1:94">
      <c r="A20" s="398" t="s">
        <v>874</v>
      </c>
      <c r="B20" s="399" t="s">
        <v>645</v>
      </c>
      <c r="C20" s="400" t="s">
        <v>253</v>
      </c>
      <c r="D20" s="399" t="s">
        <v>14</v>
      </c>
      <c r="E20" s="399" t="s">
        <v>1098</v>
      </c>
      <c r="F20" s="399" t="s">
        <v>1098</v>
      </c>
      <c r="G20" s="401" t="s">
        <v>1098</v>
      </c>
      <c r="H20" s="397">
        <v>200</v>
      </c>
      <c r="I20" s="443">
        <v>400</v>
      </c>
      <c r="J20" s="443">
        <v>42</v>
      </c>
      <c r="K20" s="443">
        <v>17</v>
      </c>
      <c r="L20" s="444">
        <v>0.3</v>
      </c>
      <c r="M20" s="444">
        <v>0.4</v>
      </c>
      <c r="N20" s="445">
        <v>7</v>
      </c>
      <c r="O20" s="446" t="s">
        <v>614</v>
      </c>
      <c r="P20" s="447" t="s">
        <v>91</v>
      </c>
      <c r="Q20" s="450" t="s">
        <v>1098</v>
      </c>
      <c r="R20" s="450" t="s">
        <v>1098</v>
      </c>
      <c r="S20" s="450" t="s">
        <v>1098</v>
      </c>
      <c r="T20" s="461" t="s">
        <v>1184</v>
      </c>
      <c r="U20" s="461" t="s">
        <v>1173</v>
      </c>
      <c r="V20" s="461" t="s">
        <v>1288</v>
      </c>
      <c r="W20" s="462" t="s">
        <v>1289</v>
      </c>
      <c r="X20" s="457" t="s">
        <v>1290</v>
      </c>
      <c r="Y20" s="478" t="s">
        <v>679</v>
      </c>
      <c r="Z20" s="479" t="s">
        <v>252</v>
      </c>
      <c r="AA20" s="478" t="s">
        <v>1098</v>
      </c>
      <c r="AB20" s="478" t="s">
        <v>14</v>
      </c>
      <c r="AC20" s="478" t="s">
        <v>1098</v>
      </c>
      <c r="AD20" s="480" t="s">
        <v>1098</v>
      </c>
      <c r="AE20" s="412">
        <v>5</v>
      </c>
      <c r="AF20" s="448">
        <v>10</v>
      </c>
      <c r="AG20" s="448">
        <v>2</v>
      </c>
      <c r="AH20" s="448">
        <v>1</v>
      </c>
      <c r="AI20" s="449">
        <v>0.7</v>
      </c>
      <c r="AJ20" s="449">
        <v>0.8</v>
      </c>
      <c r="AK20" s="450">
        <v>2</v>
      </c>
      <c r="AL20" s="451" t="s">
        <v>614</v>
      </c>
      <c r="AM20" s="505" t="s">
        <v>35</v>
      </c>
      <c r="AN20" s="450" t="s">
        <v>1098</v>
      </c>
      <c r="AO20" s="450" t="s">
        <v>1098</v>
      </c>
      <c r="AP20" s="450" t="s">
        <v>1098</v>
      </c>
      <c r="AQ20" s="461" t="s">
        <v>1291</v>
      </c>
      <c r="AR20" s="461" t="s">
        <v>1291</v>
      </c>
      <c r="AS20" s="450" t="s">
        <v>1098</v>
      </c>
      <c r="AT20" s="462" t="s">
        <v>1292</v>
      </c>
      <c r="AU20" s="457" t="s">
        <v>702</v>
      </c>
      <c r="AV20" s="478" t="s">
        <v>645</v>
      </c>
      <c r="AW20" s="479" t="s">
        <v>252</v>
      </c>
      <c r="AX20" s="478" t="s">
        <v>1098</v>
      </c>
      <c r="AY20" s="478" t="s">
        <v>1098</v>
      </c>
      <c r="AZ20" s="478" t="s">
        <v>14</v>
      </c>
      <c r="BA20" s="480" t="s">
        <v>1098</v>
      </c>
      <c r="BB20" s="412">
        <v>4</v>
      </c>
      <c r="BC20" s="448">
        <v>8</v>
      </c>
      <c r="BD20" s="448">
        <v>6</v>
      </c>
      <c r="BE20" s="448">
        <v>1</v>
      </c>
      <c r="BF20" s="449">
        <v>0.6</v>
      </c>
      <c r="BG20" s="449">
        <v>0.7</v>
      </c>
      <c r="BH20" s="450">
        <v>2</v>
      </c>
      <c r="BI20" s="451" t="s">
        <v>642</v>
      </c>
      <c r="BJ20" s="505" t="s">
        <v>102</v>
      </c>
      <c r="BK20" s="461" t="s">
        <v>1293</v>
      </c>
      <c r="BL20" s="461" t="s">
        <v>1159</v>
      </c>
      <c r="BM20" s="450" t="s">
        <v>1098</v>
      </c>
      <c r="BN20" s="461" t="s">
        <v>1159</v>
      </c>
      <c r="BO20" s="450" t="s">
        <v>1098</v>
      </c>
      <c r="BP20" s="450" t="s">
        <v>1098</v>
      </c>
      <c r="BQ20" s="462" t="s">
        <v>1294</v>
      </c>
      <c r="BR20" s="464" t="s">
        <v>632</v>
      </c>
      <c r="BS20" s="473" t="s">
        <v>630</v>
      </c>
      <c r="BT20" s="474" t="s">
        <v>252</v>
      </c>
      <c r="BU20" s="473" t="s">
        <v>14</v>
      </c>
      <c r="BV20" s="473" t="s">
        <v>1098</v>
      </c>
      <c r="BW20" s="473" t="s">
        <v>1098</v>
      </c>
      <c r="BX20" s="475" t="s">
        <v>14</v>
      </c>
      <c r="BY20" s="487">
        <v>8</v>
      </c>
      <c r="BZ20" s="53">
        <v>16</v>
      </c>
      <c r="CA20" s="53">
        <v>2</v>
      </c>
      <c r="CB20" s="53">
        <v>1</v>
      </c>
      <c r="CC20" s="71">
        <v>0.65</v>
      </c>
      <c r="CD20" s="71">
        <v>0.75</v>
      </c>
      <c r="CE20" s="51">
        <v>2</v>
      </c>
      <c r="CF20" s="72" t="s">
        <v>614</v>
      </c>
      <c r="CG20" s="52" t="s">
        <v>109</v>
      </c>
      <c r="CH20" s="51" t="s">
        <v>1098</v>
      </c>
      <c r="CI20" s="51" t="s">
        <v>1098</v>
      </c>
      <c r="CJ20" s="51" t="s">
        <v>1098</v>
      </c>
      <c r="CK20" s="28" t="s">
        <v>1273</v>
      </c>
      <c r="CL20" s="51" t="s">
        <v>1098</v>
      </c>
      <c r="CM20" s="51" t="s">
        <v>1098</v>
      </c>
      <c r="CN20" s="28" t="s">
        <v>1274</v>
      </c>
      <c r="CO20" s="28"/>
      <c r="CP20" s="28"/>
    </row>
    <row r="21" s="372" customFormat="1" ht="12.75" spans="1:94">
      <c r="A21" s="398" t="s">
        <v>938</v>
      </c>
      <c r="B21" s="399" t="s">
        <v>661</v>
      </c>
      <c r="C21" s="400" t="s">
        <v>253</v>
      </c>
      <c r="D21" s="399" t="s">
        <v>14</v>
      </c>
      <c r="E21" s="399" t="s">
        <v>7</v>
      </c>
      <c r="F21" s="399" t="s">
        <v>1098</v>
      </c>
      <c r="G21" s="401" t="s">
        <v>28</v>
      </c>
      <c r="H21" s="397">
        <v>217</v>
      </c>
      <c r="I21" s="443">
        <v>434</v>
      </c>
      <c r="J21" s="443">
        <v>42</v>
      </c>
      <c r="K21" s="443">
        <v>17</v>
      </c>
      <c r="L21" s="444">
        <v>0.35</v>
      </c>
      <c r="M21" s="444">
        <v>0.45</v>
      </c>
      <c r="N21" s="445">
        <v>7</v>
      </c>
      <c r="O21" s="446" t="s">
        <v>642</v>
      </c>
      <c r="P21" s="447" t="s">
        <v>105</v>
      </c>
      <c r="Q21" s="461" t="s">
        <v>1295</v>
      </c>
      <c r="R21" s="450" t="s">
        <v>1098</v>
      </c>
      <c r="S21" s="450" t="s">
        <v>1098</v>
      </c>
      <c r="T21" s="461" t="s">
        <v>1184</v>
      </c>
      <c r="U21" s="461" t="s">
        <v>1143</v>
      </c>
      <c r="V21" s="461" t="s">
        <v>1209</v>
      </c>
      <c r="W21" s="462" t="s">
        <v>1296</v>
      </c>
      <c r="X21" s="457" t="s">
        <v>1073</v>
      </c>
      <c r="Y21" s="478" t="s">
        <v>759</v>
      </c>
      <c r="Z21" s="479" t="s">
        <v>252</v>
      </c>
      <c r="AA21" s="478" t="s">
        <v>1098</v>
      </c>
      <c r="AB21" s="478" t="s">
        <v>14</v>
      </c>
      <c r="AC21" s="478" t="s">
        <v>1098</v>
      </c>
      <c r="AD21" s="480" t="s">
        <v>1098</v>
      </c>
      <c r="AE21" s="412">
        <v>6</v>
      </c>
      <c r="AF21" s="448">
        <v>12</v>
      </c>
      <c r="AG21" s="448">
        <v>2</v>
      </c>
      <c r="AH21" s="448">
        <v>1</v>
      </c>
      <c r="AI21" s="449">
        <v>0.8</v>
      </c>
      <c r="AJ21" s="449">
        <v>0.9</v>
      </c>
      <c r="AK21" s="450">
        <v>2</v>
      </c>
      <c r="AL21" s="451" t="s">
        <v>614</v>
      </c>
      <c r="AM21" s="505" t="s">
        <v>105</v>
      </c>
      <c r="AN21" s="450" t="s">
        <v>1098</v>
      </c>
      <c r="AO21" s="450" t="s">
        <v>1098</v>
      </c>
      <c r="AP21" s="450" t="s">
        <v>1098</v>
      </c>
      <c r="AQ21" s="461" t="s">
        <v>1297</v>
      </c>
      <c r="AR21" s="461" t="s">
        <v>1297</v>
      </c>
      <c r="AS21" s="450" t="s">
        <v>1098</v>
      </c>
      <c r="AT21" s="462" t="s">
        <v>1298</v>
      </c>
      <c r="AU21" s="457" t="s">
        <v>873</v>
      </c>
      <c r="AV21" s="481" t="s">
        <v>645</v>
      </c>
      <c r="AW21" s="479" t="s">
        <v>254</v>
      </c>
      <c r="AX21" s="478" t="s">
        <v>1098</v>
      </c>
      <c r="AY21" s="478" t="s">
        <v>1098</v>
      </c>
      <c r="AZ21" s="478" t="s">
        <v>14</v>
      </c>
      <c r="BA21" s="480" t="s">
        <v>1098</v>
      </c>
      <c r="BB21" s="412">
        <v>31</v>
      </c>
      <c r="BC21" s="448">
        <v>62</v>
      </c>
      <c r="BD21" s="448">
        <v>18</v>
      </c>
      <c r="BE21" s="448">
        <v>4</v>
      </c>
      <c r="BF21" s="449">
        <v>0.75</v>
      </c>
      <c r="BG21" s="449">
        <v>0.85</v>
      </c>
      <c r="BH21" s="450">
        <v>3</v>
      </c>
      <c r="BI21" s="451" t="s">
        <v>614</v>
      </c>
      <c r="BJ21" s="505" t="s">
        <v>91</v>
      </c>
      <c r="BK21" s="461" t="s">
        <v>1299</v>
      </c>
      <c r="BL21" s="450" t="s">
        <v>1098</v>
      </c>
      <c r="BM21" s="450" t="s">
        <v>1098</v>
      </c>
      <c r="BN21" s="461" t="s">
        <v>1171</v>
      </c>
      <c r="BO21" s="461" t="s">
        <v>1115</v>
      </c>
      <c r="BP21" s="461" t="s">
        <v>1166</v>
      </c>
      <c r="BQ21" s="462" t="s">
        <v>1300</v>
      </c>
      <c r="BR21" s="457" t="s">
        <v>870</v>
      </c>
      <c r="BS21" s="478" t="s">
        <v>674</v>
      </c>
      <c r="BT21" s="479" t="s">
        <v>252</v>
      </c>
      <c r="BU21" s="478" t="s">
        <v>1098</v>
      </c>
      <c r="BV21" s="478" t="s">
        <v>1098</v>
      </c>
      <c r="BW21" s="478" t="s">
        <v>1098</v>
      </c>
      <c r="BX21" s="480" t="s">
        <v>7</v>
      </c>
      <c r="BY21" s="487">
        <v>7</v>
      </c>
      <c r="BZ21" s="53">
        <v>14</v>
      </c>
      <c r="CA21" s="53">
        <v>3</v>
      </c>
      <c r="CB21" s="53">
        <v>1</v>
      </c>
      <c r="CC21" s="71">
        <v>0.95</v>
      </c>
      <c r="CD21" s="71">
        <v>0.99</v>
      </c>
      <c r="CE21" s="51">
        <v>2</v>
      </c>
      <c r="CF21" s="72" t="s">
        <v>614</v>
      </c>
      <c r="CG21" s="52" t="s">
        <v>35</v>
      </c>
      <c r="CH21" s="28" t="s">
        <v>1301</v>
      </c>
      <c r="CI21" s="51" t="s">
        <v>1098</v>
      </c>
      <c r="CJ21" s="51" t="s">
        <v>1098</v>
      </c>
      <c r="CK21" s="28" t="s">
        <v>1106</v>
      </c>
      <c r="CL21" s="28" t="s">
        <v>1297</v>
      </c>
      <c r="CM21" s="28" t="s">
        <v>1297</v>
      </c>
      <c r="CN21" s="28" t="s">
        <v>1302</v>
      </c>
      <c r="CO21" s="28"/>
      <c r="CP21" s="28"/>
    </row>
    <row r="22" s="372" customFormat="1" ht="12.75" spans="1:94">
      <c r="A22" s="398" t="s">
        <v>948</v>
      </c>
      <c r="B22" s="399" t="s">
        <v>718</v>
      </c>
      <c r="C22" s="400" t="s">
        <v>260</v>
      </c>
      <c r="D22" s="399" t="s">
        <v>14</v>
      </c>
      <c r="E22" s="399" t="s">
        <v>14</v>
      </c>
      <c r="F22" s="399" t="s">
        <v>1098</v>
      </c>
      <c r="G22" s="401" t="s">
        <v>1098</v>
      </c>
      <c r="H22" s="397">
        <v>382</v>
      </c>
      <c r="I22" s="443">
        <v>764</v>
      </c>
      <c r="J22" s="443">
        <v>72</v>
      </c>
      <c r="K22" s="443">
        <v>25</v>
      </c>
      <c r="L22" s="444">
        <v>0.6</v>
      </c>
      <c r="M22" s="444">
        <v>0.7</v>
      </c>
      <c r="N22" s="445">
        <v>6</v>
      </c>
      <c r="O22" s="446" t="s">
        <v>614</v>
      </c>
      <c r="P22" s="447" t="s">
        <v>91</v>
      </c>
      <c r="Q22" s="461" t="s">
        <v>1303</v>
      </c>
      <c r="R22" s="450" t="s">
        <v>1098</v>
      </c>
      <c r="S22" s="450" t="s">
        <v>1098</v>
      </c>
      <c r="T22" s="461" t="s">
        <v>1201</v>
      </c>
      <c r="U22" s="461" t="s">
        <v>1252</v>
      </c>
      <c r="V22" s="461" t="s">
        <v>1219</v>
      </c>
      <c r="W22" s="462" t="s">
        <v>1304</v>
      </c>
      <c r="X22" s="457" t="s">
        <v>910</v>
      </c>
      <c r="Y22" s="481" t="s">
        <v>620</v>
      </c>
      <c r="Z22" s="479" t="s">
        <v>254</v>
      </c>
      <c r="AA22" s="478" t="s">
        <v>1098</v>
      </c>
      <c r="AB22" s="478" t="s">
        <v>7</v>
      </c>
      <c r="AC22" s="478" t="s">
        <v>1098</v>
      </c>
      <c r="AD22" s="480" t="s">
        <v>1098</v>
      </c>
      <c r="AE22" s="412">
        <v>24</v>
      </c>
      <c r="AF22" s="448">
        <v>48</v>
      </c>
      <c r="AG22" s="448">
        <v>12</v>
      </c>
      <c r="AH22" s="448">
        <v>5</v>
      </c>
      <c r="AI22" s="449">
        <v>0.5</v>
      </c>
      <c r="AJ22" s="449">
        <v>0.6</v>
      </c>
      <c r="AK22" s="450">
        <v>5</v>
      </c>
      <c r="AL22" s="451" t="s">
        <v>614</v>
      </c>
      <c r="AM22" s="505" t="s">
        <v>109</v>
      </c>
      <c r="AN22" s="461" t="s">
        <v>1305</v>
      </c>
      <c r="AO22" s="450" t="s">
        <v>1098</v>
      </c>
      <c r="AP22" s="450" t="s">
        <v>1098</v>
      </c>
      <c r="AQ22" s="461" t="s">
        <v>1106</v>
      </c>
      <c r="AR22" s="461" t="s">
        <v>1149</v>
      </c>
      <c r="AS22" s="461" t="s">
        <v>1149</v>
      </c>
      <c r="AT22" s="462" t="s">
        <v>1306</v>
      </c>
      <c r="AU22" s="457" t="s">
        <v>669</v>
      </c>
      <c r="AV22" s="481" t="s">
        <v>787</v>
      </c>
      <c r="AW22" s="479" t="s">
        <v>263</v>
      </c>
      <c r="AX22" s="478" t="s">
        <v>1098</v>
      </c>
      <c r="AY22" s="478" t="s">
        <v>1098</v>
      </c>
      <c r="AZ22" s="478" t="s">
        <v>14</v>
      </c>
      <c r="BA22" s="480" t="s">
        <v>1098</v>
      </c>
      <c r="BB22" s="412">
        <v>63</v>
      </c>
      <c r="BC22" s="448">
        <v>126</v>
      </c>
      <c r="BD22" s="448">
        <v>19</v>
      </c>
      <c r="BE22" s="448">
        <v>7</v>
      </c>
      <c r="BF22" s="449">
        <v>0.6</v>
      </c>
      <c r="BG22" s="449">
        <v>0.7</v>
      </c>
      <c r="BH22" s="450">
        <v>6</v>
      </c>
      <c r="BI22" s="451" t="s">
        <v>614</v>
      </c>
      <c r="BJ22" s="505" t="s">
        <v>97</v>
      </c>
      <c r="BK22" s="461" t="s">
        <v>1307</v>
      </c>
      <c r="BL22" s="450" t="s">
        <v>1098</v>
      </c>
      <c r="BM22" s="450" t="s">
        <v>1098</v>
      </c>
      <c r="BN22" s="461" t="s">
        <v>1141</v>
      </c>
      <c r="BO22" s="461" t="s">
        <v>1143</v>
      </c>
      <c r="BP22" s="461" t="s">
        <v>1291</v>
      </c>
      <c r="BQ22" s="462" t="s">
        <v>1308</v>
      </c>
      <c r="BR22" s="457" t="s">
        <v>703</v>
      </c>
      <c r="BS22" s="478" t="s">
        <v>661</v>
      </c>
      <c r="BT22" s="479" t="s">
        <v>252</v>
      </c>
      <c r="BU22" s="478" t="s">
        <v>1098</v>
      </c>
      <c r="BV22" s="478" t="s">
        <v>1098</v>
      </c>
      <c r="BW22" s="478" t="s">
        <v>1098</v>
      </c>
      <c r="BX22" s="480" t="s">
        <v>14</v>
      </c>
      <c r="BY22" s="487">
        <v>5</v>
      </c>
      <c r="BZ22" s="53">
        <v>10</v>
      </c>
      <c r="CA22" s="53">
        <v>6</v>
      </c>
      <c r="CB22" s="53">
        <v>1</v>
      </c>
      <c r="CC22" s="71">
        <v>0.75</v>
      </c>
      <c r="CD22" s="71">
        <v>0.85</v>
      </c>
      <c r="CE22" s="51">
        <v>1</v>
      </c>
      <c r="CF22" s="72" t="s">
        <v>614</v>
      </c>
      <c r="CG22" s="52" t="s">
        <v>87</v>
      </c>
      <c r="CH22" s="51" t="s">
        <v>1098</v>
      </c>
      <c r="CI22" s="51" t="s">
        <v>1098</v>
      </c>
      <c r="CJ22" s="51" t="s">
        <v>1098</v>
      </c>
      <c r="CK22" s="28" t="s">
        <v>1309</v>
      </c>
      <c r="CL22" s="51" t="s">
        <v>1098</v>
      </c>
      <c r="CM22" s="51" t="s">
        <v>1098</v>
      </c>
      <c r="CN22" s="51" t="s">
        <v>1284</v>
      </c>
      <c r="CO22" s="28"/>
      <c r="CP22" s="28"/>
    </row>
    <row r="23" s="372" customFormat="1" ht="12.75" spans="1:94">
      <c r="A23" s="398" t="s">
        <v>1006</v>
      </c>
      <c r="B23" s="399" t="s">
        <v>665</v>
      </c>
      <c r="C23" s="400" t="s">
        <v>274</v>
      </c>
      <c r="D23" s="399" t="s">
        <v>14</v>
      </c>
      <c r="E23" s="399" t="s">
        <v>1098</v>
      </c>
      <c r="F23" s="399" t="s">
        <v>1098</v>
      </c>
      <c r="G23" s="401" t="s">
        <v>14</v>
      </c>
      <c r="H23" s="397">
        <v>1405</v>
      </c>
      <c r="I23" s="443">
        <v>2810</v>
      </c>
      <c r="J23" s="443">
        <v>114</v>
      </c>
      <c r="K23" s="443">
        <v>45</v>
      </c>
      <c r="L23" s="444">
        <v>0.85</v>
      </c>
      <c r="M23" s="444">
        <v>0.95</v>
      </c>
      <c r="N23" s="445">
        <v>12</v>
      </c>
      <c r="O23" s="446" t="s">
        <v>794</v>
      </c>
      <c r="P23" s="447" t="s">
        <v>97</v>
      </c>
      <c r="Q23" s="461" t="s">
        <v>1310</v>
      </c>
      <c r="R23" s="450" t="s">
        <v>1098</v>
      </c>
      <c r="S23" s="450" t="s">
        <v>1098</v>
      </c>
      <c r="T23" s="461" t="s">
        <v>1311</v>
      </c>
      <c r="U23" s="461" t="s">
        <v>1224</v>
      </c>
      <c r="V23" s="461" t="s">
        <v>1312</v>
      </c>
      <c r="W23" s="462" t="s">
        <v>1313</v>
      </c>
      <c r="X23" s="457" t="s">
        <v>881</v>
      </c>
      <c r="Y23" s="481" t="s">
        <v>630</v>
      </c>
      <c r="Z23" s="479" t="s">
        <v>254</v>
      </c>
      <c r="AA23" s="478" t="s">
        <v>1098</v>
      </c>
      <c r="AB23" s="478" t="s">
        <v>14</v>
      </c>
      <c r="AC23" s="478" t="s">
        <v>1098</v>
      </c>
      <c r="AD23" s="480" t="s">
        <v>1098</v>
      </c>
      <c r="AE23" s="412">
        <v>25</v>
      </c>
      <c r="AF23" s="448">
        <v>50</v>
      </c>
      <c r="AG23" s="448">
        <v>11</v>
      </c>
      <c r="AH23" s="448">
        <v>4</v>
      </c>
      <c r="AI23" s="449">
        <v>0.7</v>
      </c>
      <c r="AJ23" s="449">
        <v>0.8</v>
      </c>
      <c r="AK23" s="450">
        <v>5</v>
      </c>
      <c r="AL23" s="451" t="s">
        <v>614</v>
      </c>
      <c r="AM23" s="505" t="s">
        <v>115</v>
      </c>
      <c r="AN23" s="450" t="s">
        <v>1098</v>
      </c>
      <c r="AO23" s="450" t="s">
        <v>1098</v>
      </c>
      <c r="AP23" s="450" t="s">
        <v>1098</v>
      </c>
      <c r="AQ23" s="461" t="s">
        <v>1135</v>
      </c>
      <c r="AR23" s="461" t="s">
        <v>1149</v>
      </c>
      <c r="AS23" s="461" t="s">
        <v>1166</v>
      </c>
      <c r="AT23" s="462" t="s">
        <v>1314</v>
      </c>
      <c r="AU23" s="460" t="s">
        <v>671</v>
      </c>
      <c r="AV23" s="478" t="s">
        <v>679</v>
      </c>
      <c r="AW23" s="479" t="s">
        <v>253</v>
      </c>
      <c r="AX23" s="478" t="s">
        <v>1098</v>
      </c>
      <c r="AY23" s="478" t="s">
        <v>1098</v>
      </c>
      <c r="AZ23" s="478" t="s">
        <v>14</v>
      </c>
      <c r="BA23" s="480" t="s">
        <v>14</v>
      </c>
      <c r="BB23" s="412">
        <v>252</v>
      </c>
      <c r="BC23" s="448">
        <v>504</v>
      </c>
      <c r="BD23" s="448">
        <v>39</v>
      </c>
      <c r="BE23" s="448">
        <v>21</v>
      </c>
      <c r="BF23" s="449">
        <v>0.95</v>
      </c>
      <c r="BG23" s="449">
        <v>0.99</v>
      </c>
      <c r="BH23" s="450">
        <v>8</v>
      </c>
      <c r="BI23" s="451" t="s">
        <v>642</v>
      </c>
      <c r="BJ23" s="505" t="s">
        <v>35</v>
      </c>
      <c r="BK23" s="461" t="s">
        <v>1315</v>
      </c>
      <c r="BL23" s="450" t="s">
        <v>1098</v>
      </c>
      <c r="BM23" s="450" t="s">
        <v>1098</v>
      </c>
      <c r="BN23" s="461" t="s">
        <v>1171</v>
      </c>
      <c r="BO23" s="461" t="s">
        <v>1152</v>
      </c>
      <c r="BP23" s="461" t="s">
        <v>1143</v>
      </c>
      <c r="BQ23" s="465" t="s">
        <v>1316</v>
      </c>
      <c r="BR23" s="457" t="s">
        <v>819</v>
      </c>
      <c r="BS23" s="478" t="s">
        <v>612</v>
      </c>
      <c r="BT23" s="479" t="s">
        <v>252</v>
      </c>
      <c r="BU23" s="478" t="s">
        <v>1098</v>
      </c>
      <c r="BV23" s="478" t="s">
        <v>1098</v>
      </c>
      <c r="BW23" s="478" t="s">
        <v>1098</v>
      </c>
      <c r="BX23" s="480" t="s">
        <v>14</v>
      </c>
      <c r="BY23" s="487">
        <v>4</v>
      </c>
      <c r="BZ23" s="53">
        <v>8</v>
      </c>
      <c r="CA23" s="53">
        <v>4</v>
      </c>
      <c r="CB23" s="53">
        <v>1</v>
      </c>
      <c r="CC23" s="71">
        <v>0.9</v>
      </c>
      <c r="CD23" s="71">
        <v>0.99</v>
      </c>
      <c r="CE23" s="51">
        <v>1</v>
      </c>
      <c r="CF23" s="72" t="s">
        <v>614</v>
      </c>
      <c r="CG23" s="52" t="s">
        <v>35</v>
      </c>
      <c r="CH23" s="28" t="s">
        <v>1317</v>
      </c>
      <c r="CI23" s="51" t="s">
        <v>1098</v>
      </c>
      <c r="CJ23" s="51" t="s">
        <v>1098</v>
      </c>
      <c r="CK23" s="28" t="s">
        <v>1309</v>
      </c>
      <c r="CL23" s="51" t="s">
        <v>1098</v>
      </c>
      <c r="CM23" s="51" t="s">
        <v>1098</v>
      </c>
      <c r="CN23" s="51" t="s">
        <v>1284</v>
      </c>
      <c r="CO23" s="28"/>
      <c r="CP23" s="28"/>
    </row>
    <row r="24" s="372" customFormat="1" ht="12.75" spans="1:94">
      <c r="A24" s="398" t="s">
        <v>1318</v>
      </c>
      <c r="B24" s="399" t="s">
        <v>658</v>
      </c>
      <c r="C24" s="400" t="s">
        <v>274</v>
      </c>
      <c r="D24" s="399" t="s">
        <v>7</v>
      </c>
      <c r="E24" s="399" t="s">
        <v>1098</v>
      </c>
      <c r="F24" s="399" t="s">
        <v>1098</v>
      </c>
      <c r="G24" s="401" t="s">
        <v>1098</v>
      </c>
      <c r="H24" s="397">
        <v>1041</v>
      </c>
      <c r="I24" s="443">
        <v>2082</v>
      </c>
      <c r="J24" s="443">
        <v>120</v>
      </c>
      <c r="K24" s="443">
        <v>38</v>
      </c>
      <c r="L24" s="444">
        <v>0.7</v>
      </c>
      <c r="M24" s="444">
        <v>0.8</v>
      </c>
      <c r="N24" s="445">
        <v>13</v>
      </c>
      <c r="O24" s="446" t="s">
        <v>642</v>
      </c>
      <c r="P24" s="447" t="s">
        <v>94</v>
      </c>
      <c r="Q24" s="461" t="s">
        <v>1319</v>
      </c>
      <c r="R24" s="450" t="s">
        <v>1098</v>
      </c>
      <c r="S24" s="450" t="s">
        <v>1098</v>
      </c>
      <c r="T24" s="461" t="s">
        <v>1320</v>
      </c>
      <c r="U24" s="461" t="s">
        <v>1321</v>
      </c>
      <c r="V24" s="461" t="s">
        <v>1322</v>
      </c>
      <c r="W24" s="462" t="s">
        <v>1323</v>
      </c>
      <c r="X24" s="457" t="s">
        <v>803</v>
      </c>
      <c r="Y24" s="481" t="s">
        <v>674</v>
      </c>
      <c r="Z24" s="479" t="s">
        <v>254</v>
      </c>
      <c r="AA24" s="478" t="s">
        <v>1098</v>
      </c>
      <c r="AB24" s="478" t="s">
        <v>14</v>
      </c>
      <c r="AC24" s="478" t="s">
        <v>1098</v>
      </c>
      <c r="AD24" s="480" t="s">
        <v>1098</v>
      </c>
      <c r="AE24" s="412">
        <v>28</v>
      </c>
      <c r="AF24" s="448">
        <v>56</v>
      </c>
      <c r="AG24" s="448">
        <v>11</v>
      </c>
      <c r="AH24" s="448">
        <v>4</v>
      </c>
      <c r="AI24" s="449">
        <v>0.85</v>
      </c>
      <c r="AJ24" s="449">
        <v>0.95</v>
      </c>
      <c r="AK24" s="450">
        <v>5</v>
      </c>
      <c r="AL24" s="451" t="s">
        <v>614</v>
      </c>
      <c r="AM24" s="505" t="s">
        <v>105</v>
      </c>
      <c r="AN24" s="461" t="s">
        <v>1324</v>
      </c>
      <c r="AO24" s="450" t="s">
        <v>1098</v>
      </c>
      <c r="AP24" s="450" t="s">
        <v>1098</v>
      </c>
      <c r="AQ24" s="461" t="s">
        <v>1100</v>
      </c>
      <c r="AR24" s="461" t="s">
        <v>1325</v>
      </c>
      <c r="AS24" s="461" t="s">
        <v>1325</v>
      </c>
      <c r="AT24" s="462" t="s">
        <v>1326</v>
      </c>
      <c r="AU24" s="460" t="s">
        <v>844</v>
      </c>
      <c r="AV24" s="478" t="s">
        <v>768</v>
      </c>
      <c r="AW24" s="479" t="s">
        <v>260</v>
      </c>
      <c r="AX24" s="478" t="s">
        <v>1098</v>
      </c>
      <c r="AY24" s="478" t="s">
        <v>1098</v>
      </c>
      <c r="AZ24" s="478" t="s">
        <v>14</v>
      </c>
      <c r="BA24" s="480" t="s">
        <v>14</v>
      </c>
      <c r="BB24" s="412">
        <v>248</v>
      </c>
      <c r="BC24" s="448">
        <v>496</v>
      </c>
      <c r="BD24" s="448">
        <v>62</v>
      </c>
      <c r="BE24" s="448">
        <v>24</v>
      </c>
      <c r="BF24" s="449">
        <v>0.9</v>
      </c>
      <c r="BG24" s="449">
        <v>0.99</v>
      </c>
      <c r="BH24" s="450">
        <v>7</v>
      </c>
      <c r="BI24" s="451" t="s">
        <v>614</v>
      </c>
      <c r="BJ24" s="505" t="s">
        <v>112</v>
      </c>
      <c r="BK24" s="461" t="s">
        <v>1327</v>
      </c>
      <c r="BL24" s="450" t="s">
        <v>1098</v>
      </c>
      <c r="BM24" s="450" t="s">
        <v>1098</v>
      </c>
      <c r="BN24" s="461" t="s">
        <v>1297</v>
      </c>
      <c r="BO24" s="461" t="s">
        <v>1252</v>
      </c>
      <c r="BP24" s="461" t="s">
        <v>1252</v>
      </c>
      <c r="BQ24" s="462" t="s">
        <v>1328</v>
      </c>
      <c r="BR24" s="457" t="s">
        <v>749</v>
      </c>
      <c r="BS24" s="478" t="s">
        <v>718</v>
      </c>
      <c r="BT24" s="479" t="s">
        <v>255</v>
      </c>
      <c r="BU24" s="478" t="s">
        <v>1098</v>
      </c>
      <c r="BV24" s="478" t="s">
        <v>1098</v>
      </c>
      <c r="BW24" s="478" t="s">
        <v>1098</v>
      </c>
      <c r="BX24" s="480" t="s">
        <v>14</v>
      </c>
      <c r="BY24" s="487">
        <v>8</v>
      </c>
      <c r="BZ24" s="53">
        <v>16</v>
      </c>
      <c r="CA24" s="53">
        <v>13</v>
      </c>
      <c r="CB24" s="53">
        <v>2</v>
      </c>
      <c r="CC24" s="71">
        <v>0.4</v>
      </c>
      <c r="CD24" s="71">
        <v>0.5</v>
      </c>
      <c r="CE24" s="51">
        <v>2</v>
      </c>
      <c r="CF24" s="72" t="s">
        <v>614</v>
      </c>
      <c r="CG24" s="52" t="s">
        <v>91</v>
      </c>
      <c r="CH24" s="28" t="s">
        <v>1329</v>
      </c>
      <c r="CI24" s="28" t="s">
        <v>1129</v>
      </c>
      <c r="CJ24" s="51" t="s">
        <v>1098</v>
      </c>
      <c r="CK24" s="28" t="s">
        <v>1322</v>
      </c>
      <c r="CL24" s="51" t="s">
        <v>1098</v>
      </c>
      <c r="CM24" s="51" t="s">
        <v>1098</v>
      </c>
      <c r="CN24" s="28" t="s">
        <v>1330</v>
      </c>
      <c r="CO24" s="28"/>
      <c r="CP24" s="28"/>
    </row>
    <row r="25" s="372" customFormat="1" ht="12.75" spans="1:94">
      <c r="A25" s="398" t="s">
        <v>975</v>
      </c>
      <c r="B25" s="399" t="s">
        <v>679</v>
      </c>
      <c r="C25" s="400" t="s">
        <v>274</v>
      </c>
      <c r="D25" s="399" t="s">
        <v>14</v>
      </c>
      <c r="E25" s="399" t="s">
        <v>1098</v>
      </c>
      <c r="F25" s="399" t="s">
        <v>1098</v>
      </c>
      <c r="G25" s="401" t="s">
        <v>1098</v>
      </c>
      <c r="H25" s="397">
        <v>763</v>
      </c>
      <c r="I25" s="443">
        <v>1526</v>
      </c>
      <c r="J25" s="443">
        <v>132</v>
      </c>
      <c r="K25" s="443">
        <v>39</v>
      </c>
      <c r="L25" s="444">
        <v>0.7</v>
      </c>
      <c r="M25" s="444">
        <v>0.8</v>
      </c>
      <c r="N25" s="445">
        <v>12</v>
      </c>
      <c r="O25" s="446" t="s">
        <v>642</v>
      </c>
      <c r="P25" s="447" t="s">
        <v>115</v>
      </c>
      <c r="Q25" s="461" t="s">
        <v>1331</v>
      </c>
      <c r="R25" s="450" t="s">
        <v>1098</v>
      </c>
      <c r="S25" s="450" t="s">
        <v>1098</v>
      </c>
      <c r="T25" s="461" t="s">
        <v>1311</v>
      </c>
      <c r="U25" s="461" t="s">
        <v>1175</v>
      </c>
      <c r="V25" s="461" t="s">
        <v>1224</v>
      </c>
      <c r="W25" s="462" t="s">
        <v>1313</v>
      </c>
      <c r="X25" s="457" t="s">
        <v>893</v>
      </c>
      <c r="Y25" s="481" t="s">
        <v>661</v>
      </c>
      <c r="Z25" s="479" t="s">
        <v>254</v>
      </c>
      <c r="AA25" s="478" t="s">
        <v>1098</v>
      </c>
      <c r="AB25" s="478" t="s">
        <v>14</v>
      </c>
      <c r="AC25" s="478" t="s">
        <v>1098</v>
      </c>
      <c r="AD25" s="480" t="s">
        <v>1098</v>
      </c>
      <c r="AE25" s="412">
        <v>30</v>
      </c>
      <c r="AF25" s="448">
        <v>60</v>
      </c>
      <c r="AG25" s="448">
        <v>12</v>
      </c>
      <c r="AH25" s="448">
        <v>6</v>
      </c>
      <c r="AI25" s="449">
        <v>0.8</v>
      </c>
      <c r="AJ25" s="449">
        <v>0.9</v>
      </c>
      <c r="AK25" s="450">
        <v>4</v>
      </c>
      <c r="AL25" s="451" t="s">
        <v>614</v>
      </c>
      <c r="AM25" s="505" t="s">
        <v>112</v>
      </c>
      <c r="AN25" s="461" t="s">
        <v>1332</v>
      </c>
      <c r="AO25" s="450" t="s">
        <v>1098</v>
      </c>
      <c r="AP25" s="450" t="s">
        <v>1098</v>
      </c>
      <c r="AQ25" s="461" t="s">
        <v>1135</v>
      </c>
      <c r="AR25" s="461" t="s">
        <v>1135</v>
      </c>
      <c r="AS25" s="461" t="s">
        <v>1135</v>
      </c>
      <c r="AT25" s="462" t="s">
        <v>1333</v>
      </c>
      <c r="AU25" s="457" t="s">
        <v>1334</v>
      </c>
      <c r="AV25" s="478" t="s">
        <v>620</v>
      </c>
      <c r="AW25" s="479" t="s">
        <v>274</v>
      </c>
      <c r="AX25" s="478" t="s">
        <v>1098</v>
      </c>
      <c r="AY25" s="478" t="s">
        <v>1098</v>
      </c>
      <c r="AZ25" s="478" t="s">
        <v>14</v>
      </c>
      <c r="BA25" s="480" t="s">
        <v>1098</v>
      </c>
      <c r="BB25" s="412">
        <v>624</v>
      </c>
      <c r="BC25" s="448">
        <v>1284</v>
      </c>
      <c r="BD25" s="448">
        <v>204</v>
      </c>
      <c r="BE25" s="448">
        <v>43</v>
      </c>
      <c r="BF25" s="449">
        <v>0.8</v>
      </c>
      <c r="BG25" s="449">
        <v>0.9</v>
      </c>
      <c r="BH25" s="450">
        <v>11</v>
      </c>
      <c r="BI25" s="451" t="s">
        <v>614</v>
      </c>
      <c r="BJ25" s="505" t="s">
        <v>35</v>
      </c>
      <c r="BK25" s="450" t="s">
        <v>1098</v>
      </c>
      <c r="BL25" s="450" t="s">
        <v>1098</v>
      </c>
      <c r="BM25" s="450" t="s">
        <v>1098</v>
      </c>
      <c r="BN25" s="461" t="s">
        <v>1312</v>
      </c>
      <c r="BO25" s="461" t="s">
        <v>1335</v>
      </c>
      <c r="BP25" s="461" t="s">
        <v>1335</v>
      </c>
      <c r="BQ25" s="462" t="s">
        <v>1336</v>
      </c>
      <c r="BR25" s="457" t="s">
        <v>1337</v>
      </c>
      <c r="BS25" s="478" t="s">
        <v>768</v>
      </c>
      <c r="BT25" s="479" t="s">
        <v>255</v>
      </c>
      <c r="BU25" s="478" t="s">
        <v>1098</v>
      </c>
      <c r="BV25" s="478" t="s">
        <v>1098</v>
      </c>
      <c r="BW25" s="478" t="s">
        <v>1098</v>
      </c>
      <c r="BX25" s="480" t="s">
        <v>7</v>
      </c>
      <c r="BY25" s="487">
        <v>13</v>
      </c>
      <c r="BZ25" s="53">
        <v>26</v>
      </c>
      <c r="CA25" s="53">
        <v>7</v>
      </c>
      <c r="CB25" s="53">
        <v>3</v>
      </c>
      <c r="CC25" s="71">
        <v>0.65</v>
      </c>
      <c r="CD25" s="71">
        <v>0.75</v>
      </c>
      <c r="CE25" s="51">
        <v>3</v>
      </c>
      <c r="CF25" s="72" t="s">
        <v>614</v>
      </c>
      <c r="CG25" s="52" t="s">
        <v>94</v>
      </c>
      <c r="CH25" s="51" t="s">
        <v>1098</v>
      </c>
      <c r="CI25" s="51" t="s">
        <v>1098</v>
      </c>
      <c r="CJ25" s="51" t="s">
        <v>1098</v>
      </c>
      <c r="CK25" s="28" t="s">
        <v>1155</v>
      </c>
      <c r="CL25" s="28" t="s">
        <v>1297</v>
      </c>
      <c r="CM25" s="28" t="s">
        <v>1338</v>
      </c>
      <c r="CN25" s="28" t="s">
        <v>1339</v>
      </c>
      <c r="CO25" s="28"/>
      <c r="CP25" s="28"/>
    </row>
    <row r="26" s="372" customFormat="1" ht="12.75" spans="1:94">
      <c r="A26" s="398" t="s">
        <v>1327</v>
      </c>
      <c r="B26" s="399" t="s">
        <v>612</v>
      </c>
      <c r="C26" s="400" t="s">
        <v>274</v>
      </c>
      <c r="D26" s="399" t="s">
        <v>14</v>
      </c>
      <c r="E26" s="399" t="s">
        <v>1098</v>
      </c>
      <c r="F26" s="399" t="s">
        <v>14</v>
      </c>
      <c r="G26" s="401" t="s">
        <v>1098</v>
      </c>
      <c r="H26" s="397">
        <v>695</v>
      </c>
      <c r="I26" s="443">
        <v>1390</v>
      </c>
      <c r="J26" s="443">
        <v>114</v>
      </c>
      <c r="K26" s="443">
        <v>44</v>
      </c>
      <c r="L26" s="444">
        <v>0.6</v>
      </c>
      <c r="M26" s="444">
        <v>0.7</v>
      </c>
      <c r="N26" s="445">
        <v>15</v>
      </c>
      <c r="O26" s="446" t="s">
        <v>614</v>
      </c>
      <c r="P26" s="447" t="s">
        <v>105</v>
      </c>
      <c r="Q26" s="450" t="s">
        <v>1098</v>
      </c>
      <c r="R26" s="450" t="s">
        <v>1098</v>
      </c>
      <c r="S26" s="450" t="s">
        <v>1098</v>
      </c>
      <c r="T26" s="461" t="s">
        <v>1340</v>
      </c>
      <c r="U26" s="461" t="s">
        <v>1202</v>
      </c>
      <c r="V26" s="461" t="s">
        <v>1245</v>
      </c>
      <c r="W26" s="462" t="s">
        <v>1341</v>
      </c>
      <c r="X26" s="457" t="s">
        <v>909</v>
      </c>
      <c r="Y26" s="481" t="s">
        <v>641</v>
      </c>
      <c r="Z26" s="479" t="s">
        <v>263</v>
      </c>
      <c r="AA26" s="478" t="s">
        <v>1098</v>
      </c>
      <c r="AB26" s="478" t="s">
        <v>7</v>
      </c>
      <c r="AC26" s="478" t="s">
        <v>1098</v>
      </c>
      <c r="AD26" s="480" t="s">
        <v>28</v>
      </c>
      <c r="AE26" s="412">
        <v>59</v>
      </c>
      <c r="AF26" s="448">
        <v>118</v>
      </c>
      <c r="AG26" s="448">
        <v>21</v>
      </c>
      <c r="AH26" s="448">
        <v>8</v>
      </c>
      <c r="AI26" s="449">
        <v>0.9</v>
      </c>
      <c r="AJ26" s="449">
        <v>0.99</v>
      </c>
      <c r="AK26" s="450">
        <v>6</v>
      </c>
      <c r="AL26" s="451" t="s">
        <v>614</v>
      </c>
      <c r="AM26" s="505" t="s">
        <v>112</v>
      </c>
      <c r="AN26" s="450" t="s">
        <v>1098</v>
      </c>
      <c r="AO26" s="450" t="s">
        <v>1098</v>
      </c>
      <c r="AP26" s="450" t="s">
        <v>1098</v>
      </c>
      <c r="AQ26" s="461" t="s">
        <v>1106</v>
      </c>
      <c r="AR26" s="461" t="s">
        <v>1148</v>
      </c>
      <c r="AS26" s="461" t="s">
        <v>1141</v>
      </c>
      <c r="AT26" s="462" t="s">
        <v>1342</v>
      </c>
      <c r="AU26" s="457" t="s">
        <v>994</v>
      </c>
      <c r="AV26" s="478" t="s">
        <v>759</v>
      </c>
      <c r="AW26" s="479" t="s">
        <v>274</v>
      </c>
      <c r="AX26" s="478" t="s">
        <v>1098</v>
      </c>
      <c r="AY26" s="478" t="s">
        <v>1098</v>
      </c>
      <c r="AZ26" s="478" t="s">
        <v>14</v>
      </c>
      <c r="BA26" s="480" t="s">
        <v>1098</v>
      </c>
      <c r="BB26" s="412">
        <v>819</v>
      </c>
      <c r="BC26" s="448">
        <v>1638</v>
      </c>
      <c r="BD26" s="448">
        <v>119</v>
      </c>
      <c r="BE26" s="448">
        <v>39</v>
      </c>
      <c r="BF26" s="449">
        <v>0.25</v>
      </c>
      <c r="BG26" s="449">
        <v>0.35</v>
      </c>
      <c r="BH26" s="450">
        <v>13</v>
      </c>
      <c r="BI26" s="451" t="s">
        <v>642</v>
      </c>
      <c r="BJ26" s="505" t="s">
        <v>94</v>
      </c>
      <c r="BK26" s="450" t="s">
        <v>1098</v>
      </c>
      <c r="BL26" s="450" t="s">
        <v>1098</v>
      </c>
      <c r="BM26" s="450" t="s">
        <v>1098</v>
      </c>
      <c r="BN26" s="461" t="s">
        <v>1343</v>
      </c>
      <c r="BO26" s="461" t="s">
        <v>1180</v>
      </c>
      <c r="BP26" s="461" t="s">
        <v>1180</v>
      </c>
      <c r="BQ26" s="462" t="s">
        <v>1344</v>
      </c>
      <c r="BR26" s="457" t="s">
        <v>1074</v>
      </c>
      <c r="BS26" s="478" t="s">
        <v>787</v>
      </c>
      <c r="BT26" s="479" t="s">
        <v>255</v>
      </c>
      <c r="BU26" s="478" t="s">
        <v>1098</v>
      </c>
      <c r="BV26" s="478" t="s">
        <v>1098</v>
      </c>
      <c r="BW26" s="478" t="s">
        <v>1098</v>
      </c>
      <c r="BX26" s="480" t="s">
        <v>14</v>
      </c>
      <c r="BY26" s="487">
        <v>14</v>
      </c>
      <c r="BZ26" s="53">
        <v>28</v>
      </c>
      <c r="CA26" s="53">
        <v>8</v>
      </c>
      <c r="CB26" s="53">
        <v>4</v>
      </c>
      <c r="CC26" s="71">
        <v>0.6</v>
      </c>
      <c r="CD26" s="71">
        <v>0.7</v>
      </c>
      <c r="CE26" s="51">
        <v>2</v>
      </c>
      <c r="CF26" s="72" t="s">
        <v>614</v>
      </c>
      <c r="CG26" s="52" t="s">
        <v>109</v>
      </c>
      <c r="CH26" s="51" t="s">
        <v>1098</v>
      </c>
      <c r="CI26" s="51" t="s">
        <v>1098</v>
      </c>
      <c r="CJ26" s="51" t="s">
        <v>1098</v>
      </c>
      <c r="CK26" s="28" t="s">
        <v>1345</v>
      </c>
      <c r="CL26" s="28" t="s">
        <v>1345</v>
      </c>
      <c r="CM26" s="51" t="s">
        <v>1098</v>
      </c>
      <c r="CN26" s="28" t="s">
        <v>1346</v>
      </c>
      <c r="CO26" s="28"/>
      <c r="CP26" s="28"/>
    </row>
    <row r="27" s="372" customFormat="1" ht="12.75" spans="1:94">
      <c r="A27" s="398" t="s">
        <v>1347</v>
      </c>
      <c r="B27" s="399" t="s">
        <v>718</v>
      </c>
      <c r="C27" s="400" t="s">
        <v>278</v>
      </c>
      <c r="D27" s="399" t="s">
        <v>14</v>
      </c>
      <c r="E27" s="399" t="s">
        <v>1098</v>
      </c>
      <c r="F27" s="399" t="s">
        <v>14</v>
      </c>
      <c r="G27" s="401" t="s">
        <v>1098</v>
      </c>
      <c r="H27" s="397">
        <v>1300</v>
      </c>
      <c r="I27" s="443">
        <v>2600</v>
      </c>
      <c r="J27" s="443">
        <v>197</v>
      </c>
      <c r="K27" s="443">
        <v>109</v>
      </c>
      <c r="L27" s="444">
        <v>0.9</v>
      </c>
      <c r="M27" s="444">
        <v>0.99</v>
      </c>
      <c r="N27" s="445">
        <v>15</v>
      </c>
      <c r="O27" s="446" t="s">
        <v>614</v>
      </c>
      <c r="P27" s="447" t="s">
        <v>87</v>
      </c>
      <c r="Q27" s="461" t="s">
        <v>1348</v>
      </c>
      <c r="R27" s="450" t="s">
        <v>1098</v>
      </c>
      <c r="S27" s="450" t="s">
        <v>1098</v>
      </c>
      <c r="T27" s="461" t="s">
        <v>1303</v>
      </c>
      <c r="U27" s="461" t="s">
        <v>1321</v>
      </c>
      <c r="V27" s="461" t="s">
        <v>1349</v>
      </c>
      <c r="W27" s="465" t="s">
        <v>1350</v>
      </c>
      <c r="X27" s="457" t="s">
        <v>894</v>
      </c>
      <c r="Y27" s="481" t="s">
        <v>736</v>
      </c>
      <c r="Z27" s="479" t="s">
        <v>263</v>
      </c>
      <c r="AA27" s="478" t="s">
        <v>1098</v>
      </c>
      <c r="AB27" s="478" t="s">
        <v>14</v>
      </c>
      <c r="AC27" s="478" t="s">
        <v>1098</v>
      </c>
      <c r="AD27" s="480" t="s">
        <v>28</v>
      </c>
      <c r="AE27" s="412">
        <v>61</v>
      </c>
      <c r="AF27" s="448">
        <v>122</v>
      </c>
      <c r="AG27" s="448">
        <v>18</v>
      </c>
      <c r="AH27" s="448">
        <v>7</v>
      </c>
      <c r="AI27" s="449">
        <v>0.65</v>
      </c>
      <c r="AJ27" s="449">
        <v>0.75</v>
      </c>
      <c r="AK27" s="450">
        <v>4</v>
      </c>
      <c r="AL27" s="451" t="s">
        <v>642</v>
      </c>
      <c r="AM27" s="505" t="s">
        <v>35</v>
      </c>
      <c r="AN27" s="461" t="s">
        <v>1351</v>
      </c>
      <c r="AO27" s="450" t="s">
        <v>1098</v>
      </c>
      <c r="AP27" s="450" t="s">
        <v>1098</v>
      </c>
      <c r="AQ27" s="461" t="s">
        <v>1152</v>
      </c>
      <c r="AR27" s="461" t="s">
        <v>1152</v>
      </c>
      <c r="AS27" s="461" t="s">
        <v>1143</v>
      </c>
      <c r="AT27" s="465" t="s">
        <v>1352</v>
      </c>
      <c r="AU27" s="457" t="s">
        <v>1327</v>
      </c>
      <c r="AV27" s="478" t="s">
        <v>612</v>
      </c>
      <c r="AW27" s="479" t="s">
        <v>274</v>
      </c>
      <c r="AX27" s="478" t="s">
        <v>14</v>
      </c>
      <c r="AY27" s="478" t="s">
        <v>1098</v>
      </c>
      <c r="AZ27" s="478" t="s">
        <v>14</v>
      </c>
      <c r="BA27" s="480" t="s">
        <v>1098</v>
      </c>
      <c r="BB27" s="412">
        <v>695</v>
      </c>
      <c r="BC27" s="448">
        <v>1390</v>
      </c>
      <c r="BD27" s="448">
        <v>114</v>
      </c>
      <c r="BE27" s="448">
        <v>44</v>
      </c>
      <c r="BF27" s="449">
        <v>0.6</v>
      </c>
      <c r="BG27" s="449">
        <v>0.7</v>
      </c>
      <c r="BH27" s="450">
        <v>15</v>
      </c>
      <c r="BI27" s="451" t="s">
        <v>614</v>
      </c>
      <c r="BJ27" s="505" t="s">
        <v>105</v>
      </c>
      <c r="BK27" s="450" t="s">
        <v>1098</v>
      </c>
      <c r="BL27" s="450" t="s">
        <v>1098</v>
      </c>
      <c r="BM27" s="450" t="s">
        <v>1098</v>
      </c>
      <c r="BN27" s="461" t="s">
        <v>1340</v>
      </c>
      <c r="BO27" s="461" t="s">
        <v>1202</v>
      </c>
      <c r="BP27" s="461" t="s">
        <v>1245</v>
      </c>
      <c r="BQ27" s="462" t="s">
        <v>1341</v>
      </c>
      <c r="BR27" s="457" t="s">
        <v>891</v>
      </c>
      <c r="BS27" s="481" t="s">
        <v>658</v>
      </c>
      <c r="BT27" s="479" t="s">
        <v>254</v>
      </c>
      <c r="BU27" s="478" t="s">
        <v>1098</v>
      </c>
      <c r="BV27" s="478" t="s">
        <v>1098</v>
      </c>
      <c r="BW27" s="478" t="s">
        <v>1098</v>
      </c>
      <c r="BX27" s="480" t="s">
        <v>14</v>
      </c>
      <c r="BY27" s="487">
        <v>33</v>
      </c>
      <c r="BZ27" s="53">
        <v>66</v>
      </c>
      <c r="CA27" s="53">
        <v>12</v>
      </c>
      <c r="CB27" s="53">
        <v>5</v>
      </c>
      <c r="CC27" s="71">
        <v>0.7</v>
      </c>
      <c r="CD27" s="71">
        <v>0.8</v>
      </c>
      <c r="CE27" s="51">
        <v>3</v>
      </c>
      <c r="CF27" s="72" t="s">
        <v>614</v>
      </c>
      <c r="CG27" s="52" t="s">
        <v>97</v>
      </c>
      <c r="CH27" s="28" t="s">
        <v>1187</v>
      </c>
      <c r="CI27" s="51" t="s">
        <v>1098</v>
      </c>
      <c r="CJ27" s="51" t="s">
        <v>1098</v>
      </c>
      <c r="CK27" s="28" t="s">
        <v>1301</v>
      </c>
      <c r="CL27" s="28" t="s">
        <v>1353</v>
      </c>
      <c r="CM27" s="28" t="s">
        <v>1354</v>
      </c>
      <c r="CN27" s="28" t="s">
        <v>1355</v>
      </c>
      <c r="CO27" s="28"/>
      <c r="CP27" s="28"/>
    </row>
    <row r="28" s="372" customFormat="1" ht="12.75" spans="1:94">
      <c r="A28" s="398" t="s">
        <v>1356</v>
      </c>
      <c r="B28" s="399" t="s">
        <v>786</v>
      </c>
      <c r="C28" s="400" t="s">
        <v>278</v>
      </c>
      <c r="D28" s="399" t="s">
        <v>14</v>
      </c>
      <c r="E28" s="399" t="s">
        <v>14</v>
      </c>
      <c r="F28" s="399" t="s">
        <v>1098</v>
      </c>
      <c r="G28" s="401" t="s">
        <v>1098</v>
      </c>
      <c r="H28" s="397">
        <v>2050</v>
      </c>
      <c r="I28" s="443">
        <v>4100</v>
      </c>
      <c r="J28" s="443">
        <v>177</v>
      </c>
      <c r="K28" s="443">
        <v>82</v>
      </c>
      <c r="L28" s="444">
        <v>0.25</v>
      </c>
      <c r="M28" s="444">
        <v>0.35</v>
      </c>
      <c r="N28" s="445">
        <v>15</v>
      </c>
      <c r="O28" s="446" t="s">
        <v>642</v>
      </c>
      <c r="P28" s="447" t="s">
        <v>105</v>
      </c>
      <c r="Q28" s="461" t="s">
        <v>1357</v>
      </c>
      <c r="R28" s="450" t="s">
        <v>1098</v>
      </c>
      <c r="S28" s="450" t="s">
        <v>1098</v>
      </c>
      <c r="T28" s="461" t="s">
        <v>1251</v>
      </c>
      <c r="U28" s="461" t="s">
        <v>1224</v>
      </c>
      <c r="V28" s="461" t="s">
        <v>1320</v>
      </c>
      <c r="W28" s="462" t="s">
        <v>1358</v>
      </c>
      <c r="X28" s="457" t="s">
        <v>931</v>
      </c>
      <c r="Y28" s="481" t="s">
        <v>697</v>
      </c>
      <c r="Z28" s="479" t="s">
        <v>263</v>
      </c>
      <c r="AA28" s="478" t="s">
        <v>1098</v>
      </c>
      <c r="AB28" s="478" t="s">
        <v>7</v>
      </c>
      <c r="AC28" s="478" t="s">
        <v>1098</v>
      </c>
      <c r="AD28" s="480" t="s">
        <v>28</v>
      </c>
      <c r="AE28" s="412">
        <v>81</v>
      </c>
      <c r="AF28" s="448">
        <v>162</v>
      </c>
      <c r="AG28" s="448">
        <v>21</v>
      </c>
      <c r="AH28" s="448">
        <v>9</v>
      </c>
      <c r="AI28" s="449">
        <v>0.95</v>
      </c>
      <c r="AJ28" s="449">
        <v>0.99</v>
      </c>
      <c r="AK28" s="450">
        <v>5</v>
      </c>
      <c r="AL28" s="451" t="s">
        <v>642</v>
      </c>
      <c r="AM28" s="505" t="s">
        <v>115</v>
      </c>
      <c r="AN28" s="461" t="s">
        <v>1359</v>
      </c>
      <c r="AO28" s="450" t="s">
        <v>1098</v>
      </c>
      <c r="AP28" s="450" t="s">
        <v>1098</v>
      </c>
      <c r="AQ28" s="461" t="s">
        <v>1152</v>
      </c>
      <c r="AR28" s="461" t="s">
        <v>1143</v>
      </c>
      <c r="AS28" s="461" t="s">
        <v>1102</v>
      </c>
      <c r="AT28" s="462" t="s">
        <v>1360</v>
      </c>
      <c r="AU28" s="457" t="s">
        <v>1347</v>
      </c>
      <c r="AV28" s="478" t="s">
        <v>718</v>
      </c>
      <c r="AW28" s="479" t="s">
        <v>278</v>
      </c>
      <c r="AX28" s="478" t="s">
        <v>14</v>
      </c>
      <c r="AY28" s="478" t="s">
        <v>1098</v>
      </c>
      <c r="AZ28" s="478" t="s">
        <v>14</v>
      </c>
      <c r="BA28" s="480" t="s">
        <v>1098</v>
      </c>
      <c r="BB28" s="412">
        <v>1300</v>
      </c>
      <c r="BC28" s="448">
        <v>2600</v>
      </c>
      <c r="BD28" s="448">
        <v>197</v>
      </c>
      <c r="BE28" s="448">
        <v>109</v>
      </c>
      <c r="BF28" s="449">
        <v>0.9</v>
      </c>
      <c r="BG28" s="449">
        <v>0.99</v>
      </c>
      <c r="BH28" s="450">
        <v>15</v>
      </c>
      <c r="BI28" s="451" t="s">
        <v>614</v>
      </c>
      <c r="BJ28" s="505" t="s">
        <v>87</v>
      </c>
      <c r="BK28" s="461" t="s">
        <v>1348</v>
      </c>
      <c r="BL28" s="450" t="s">
        <v>1098</v>
      </c>
      <c r="BM28" s="450" t="s">
        <v>1098</v>
      </c>
      <c r="BN28" s="461" t="s">
        <v>1303</v>
      </c>
      <c r="BO28" s="461" t="s">
        <v>1321</v>
      </c>
      <c r="BP28" s="461" t="s">
        <v>1349</v>
      </c>
      <c r="BQ28" s="465" t="s">
        <v>1350</v>
      </c>
      <c r="BR28" s="457" t="s">
        <v>889</v>
      </c>
      <c r="BS28" s="481" t="s">
        <v>612</v>
      </c>
      <c r="BT28" s="479" t="s">
        <v>254</v>
      </c>
      <c r="BU28" s="478" t="s">
        <v>1098</v>
      </c>
      <c r="BV28" s="478" t="s">
        <v>1098</v>
      </c>
      <c r="BW28" s="478" t="s">
        <v>1098</v>
      </c>
      <c r="BX28" s="480" t="s">
        <v>14</v>
      </c>
      <c r="BY28" s="487">
        <v>29</v>
      </c>
      <c r="BZ28" s="53">
        <v>58</v>
      </c>
      <c r="CA28" s="53">
        <v>12</v>
      </c>
      <c r="CB28" s="53">
        <v>4</v>
      </c>
      <c r="CC28" s="71">
        <v>0.55</v>
      </c>
      <c r="CD28" s="71">
        <v>0.65</v>
      </c>
      <c r="CE28" s="51">
        <v>5</v>
      </c>
      <c r="CF28" s="72" t="s">
        <v>614</v>
      </c>
      <c r="CG28" s="52" t="s">
        <v>97</v>
      </c>
      <c r="CH28" s="51" t="s">
        <v>1098</v>
      </c>
      <c r="CI28" s="51" t="s">
        <v>1098</v>
      </c>
      <c r="CJ28" s="51" t="s">
        <v>1098</v>
      </c>
      <c r="CK28" s="28" t="s">
        <v>1125</v>
      </c>
      <c r="CL28" s="28" t="s">
        <v>1309</v>
      </c>
      <c r="CM28" s="28" t="s">
        <v>1309</v>
      </c>
      <c r="CN28" s="28" t="s">
        <v>1361</v>
      </c>
      <c r="CO28" s="28"/>
      <c r="CP28" s="28"/>
    </row>
    <row r="29" s="372" customFormat="1" ht="12.75" spans="1:94">
      <c r="A29" s="398" t="s">
        <v>848</v>
      </c>
      <c r="B29" s="399" t="s">
        <v>620</v>
      </c>
      <c r="C29" s="400" t="s">
        <v>282</v>
      </c>
      <c r="D29" s="399" t="s">
        <v>14</v>
      </c>
      <c r="E29" s="399" t="s">
        <v>1098</v>
      </c>
      <c r="F29" s="399" t="s">
        <v>1098</v>
      </c>
      <c r="G29" s="401" t="s">
        <v>1098</v>
      </c>
      <c r="H29" s="397">
        <v>2448</v>
      </c>
      <c r="I29" s="443">
        <v>4896</v>
      </c>
      <c r="J29" s="443">
        <v>457</v>
      </c>
      <c r="K29" s="443">
        <v>170</v>
      </c>
      <c r="L29" s="444">
        <v>0.75</v>
      </c>
      <c r="M29" s="444">
        <v>0.85</v>
      </c>
      <c r="N29" s="445">
        <v>21</v>
      </c>
      <c r="O29" s="446" t="s">
        <v>614</v>
      </c>
      <c r="P29" s="447" t="s">
        <v>91</v>
      </c>
      <c r="Q29" s="450" t="s">
        <v>1098</v>
      </c>
      <c r="R29" s="450" t="s">
        <v>1098</v>
      </c>
      <c r="S29" s="450" t="s">
        <v>1098</v>
      </c>
      <c r="T29" s="461" t="s">
        <v>1257</v>
      </c>
      <c r="U29" s="461" t="s">
        <v>1231</v>
      </c>
      <c r="V29" s="461" t="s">
        <v>1249</v>
      </c>
      <c r="W29" s="465" t="s">
        <v>1362</v>
      </c>
      <c r="X29" s="460" t="s">
        <v>842</v>
      </c>
      <c r="Y29" s="478" t="s">
        <v>665</v>
      </c>
      <c r="Z29" s="479" t="s">
        <v>253</v>
      </c>
      <c r="AA29" s="478" t="s">
        <v>1098</v>
      </c>
      <c r="AB29" s="478" t="s">
        <v>14</v>
      </c>
      <c r="AC29" s="478" t="s">
        <v>1098</v>
      </c>
      <c r="AD29" s="480" t="s">
        <v>1098</v>
      </c>
      <c r="AE29" s="412">
        <v>83</v>
      </c>
      <c r="AF29" s="448">
        <v>166</v>
      </c>
      <c r="AG29" s="448">
        <v>54</v>
      </c>
      <c r="AH29" s="448">
        <v>18</v>
      </c>
      <c r="AI29" s="449">
        <v>0.5</v>
      </c>
      <c r="AJ29" s="449">
        <v>0.6</v>
      </c>
      <c r="AK29" s="450">
        <v>6</v>
      </c>
      <c r="AL29" s="451" t="s">
        <v>614</v>
      </c>
      <c r="AM29" s="505" t="s">
        <v>109</v>
      </c>
      <c r="AN29" s="461" t="s">
        <v>1245</v>
      </c>
      <c r="AO29" s="450" t="s">
        <v>1098</v>
      </c>
      <c r="AP29" s="450" t="s">
        <v>1098</v>
      </c>
      <c r="AQ29" s="461" t="s">
        <v>1106</v>
      </c>
      <c r="AR29" s="461" t="s">
        <v>1106</v>
      </c>
      <c r="AS29" s="461" t="s">
        <v>1106</v>
      </c>
      <c r="AT29" s="465" t="s">
        <v>1363</v>
      </c>
      <c r="AU29" s="457" t="s">
        <v>1364</v>
      </c>
      <c r="AV29" s="478" t="s">
        <v>768</v>
      </c>
      <c r="AW29" s="479" t="s">
        <v>278</v>
      </c>
      <c r="AX29" s="478" t="s">
        <v>1098</v>
      </c>
      <c r="AY29" s="478" t="s">
        <v>1098</v>
      </c>
      <c r="AZ29" s="478" t="s">
        <v>14</v>
      </c>
      <c r="BA29" s="480" t="s">
        <v>14</v>
      </c>
      <c r="BB29" s="412">
        <v>1944</v>
      </c>
      <c r="BC29" s="448">
        <v>3888</v>
      </c>
      <c r="BD29" s="448">
        <v>207</v>
      </c>
      <c r="BE29" s="448">
        <v>81</v>
      </c>
      <c r="BF29" s="449">
        <v>0.5</v>
      </c>
      <c r="BG29" s="449">
        <v>0.6</v>
      </c>
      <c r="BH29" s="450">
        <v>20</v>
      </c>
      <c r="BI29" s="451" t="s">
        <v>642</v>
      </c>
      <c r="BJ29" s="505" t="s">
        <v>105</v>
      </c>
      <c r="BK29" s="461" t="s">
        <v>1365</v>
      </c>
      <c r="BL29" s="450" t="s">
        <v>1098</v>
      </c>
      <c r="BM29" s="450" t="s">
        <v>1098</v>
      </c>
      <c r="BN29" s="461" t="s">
        <v>1366</v>
      </c>
      <c r="BO29" s="461" t="s">
        <v>1245</v>
      </c>
      <c r="BP29" s="461" t="s">
        <v>1367</v>
      </c>
      <c r="BQ29" s="465" t="s">
        <v>1368</v>
      </c>
      <c r="BR29" s="460" t="s">
        <v>925</v>
      </c>
      <c r="BS29" s="478" t="s">
        <v>658</v>
      </c>
      <c r="BT29" s="479" t="s">
        <v>253</v>
      </c>
      <c r="BU29" s="478" t="s">
        <v>1098</v>
      </c>
      <c r="BV29" s="478" t="s">
        <v>1098</v>
      </c>
      <c r="BW29" s="478" t="s">
        <v>1098</v>
      </c>
      <c r="BX29" s="480" t="s">
        <v>14</v>
      </c>
      <c r="BY29" s="487">
        <v>194</v>
      </c>
      <c r="BZ29" s="53">
        <v>388</v>
      </c>
      <c r="CA29" s="53">
        <v>45</v>
      </c>
      <c r="CB29" s="53">
        <v>14</v>
      </c>
      <c r="CC29" s="71">
        <v>0.4</v>
      </c>
      <c r="CD29" s="71">
        <v>0.5</v>
      </c>
      <c r="CE29" s="51">
        <v>8</v>
      </c>
      <c r="CF29" s="72" t="s">
        <v>614</v>
      </c>
      <c r="CG29" s="52" t="s">
        <v>109</v>
      </c>
      <c r="CH29" s="28" t="s">
        <v>1239</v>
      </c>
      <c r="CI29" s="51" t="s">
        <v>1098</v>
      </c>
      <c r="CJ29" s="51" t="s">
        <v>1098</v>
      </c>
      <c r="CK29" s="28" t="s">
        <v>1198</v>
      </c>
      <c r="CL29" s="28" t="s">
        <v>1309</v>
      </c>
      <c r="CM29" s="28" t="s">
        <v>1309</v>
      </c>
      <c r="CN29" s="28" t="s">
        <v>1369</v>
      </c>
      <c r="CO29" s="28"/>
      <c r="CP29" s="28"/>
    </row>
    <row r="30" s="372" customFormat="1" ht="12.75" spans="1:94">
      <c r="A30" s="398" t="s">
        <v>1000</v>
      </c>
      <c r="B30" s="399" t="s">
        <v>679</v>
      </c>
      <c r="C30" s="400" t="s">
        <v>282</v>
      </c>
      <c r="D30" s="399" t="s">
        <v>14</v>
      </c>
      <c r="E30" s="399" t="s">
        <v>14</v>
      </c>
      <c r="F30" s="399" t="s">
        <v>1098</v>
      </c>
      <c r="G30" s="401" t="s">
        <v>28</v>
      </c>
      <c r="H30" s="397">
        <v>4855</v>
      </c>
      <c r="I30" s="443">
        <v>9710</v>
      </c>
      <c r="J30" s="443">
        <v>318</v>
      </c>
      <c r="K30" s="443">
        <v>193</v>
      </c>
      <c r="L30" s="444">
        <v>0.95</v>
      </c>
      <c r="M30" s="444">
        <v>0.99</v>
      </c>
      <c r="N30" s="445">
        <v>27</v>
      </c>
      <c r="O30" s="446" t="s">
        <v>794</v>
      </c>
      <c r="P30" s="447" t="s">
        <v>109</v>
      </c>
      <c r="Q30" s="461" t="s">
        <v>1370</v>
      </c>
      <c r="R30" s="450" t="s">
        <v>1098</v>
      </c>
      <c r="S30" s="450" t="s">
        <v>1098</v>
      </c>
      <c r="T30" s="461" t="s">
        <v>1257</v>
      </c>
      <c r="U30" s="461" t="s">
        <v>1231</v>
      </c>
      <c r="V30" s="461" t="s">
        <v>1235</v>
      </c>
      <c r="W30" s="462" t="s">
        <v>1371</v>
      </c>
      <c r="X30" s="460" t="s">
        <v>743</v>
      </c>
      <c r="Y30" s="478" t="s">
        <v>630</v>
      </c>
      <c r="Z30" s="479" t="s">
        <v>253</v>
      </c>
      <c r="AA30" s="478" t="s">
        <v>1098</v>
      </c>
      <c r="AB30" s="478" t="s">
        <v>14</v>
      </c>
      <c r="AC30" s="478" t="s">
        <v>1098</v>
      </c>
      <c r="AD30" s="480" t="s">
        <v>1098</v>
      </c>
      <c r="AE30" s="412">
        <v>160</v>
      </c>
      <c r="AF30" s="448">
        <v>320</v>
      </c>
      <c r="AG30" s="448">
        <v>44</v>
      </c>
      <c r="AH30" s="448">
        <v>14</v>
      </c>
      <c r="AI30" s="449">
        <v>0.8</v>
      </c>
      <c r="AJ30" s="449">
        <v>0.9</v>
      </c>
      <c r="AK30" s="450">
        <v>8</v>
      </c>
      <c r="AL30" s="451" t="s">
        <v>614</v>
      </c>
      <c r="AM30" s="505" t="s">
        <v>97</v>
      </c>
      <c r="AN30" s="461" t="s">
        <v>1372</v>
      </c>
      <c r="AO30" s="450" t="s">
        <v>1098</v>
      </c>
      <c r="AP30" s="450" t="s">
        <v>1098</v>
      </c>
      <c r="AQ30" s="461" t="s">
        <v>1143</v>
      </c>
      <c r="AR30" s="461" t="s">
        <v>1184</v>
      </c>
      <c r="AS30" s="461" t="s">
        <v>1309</v>
      </c>
      <c r="AT30" s="462" t="s">
        <v>1373</v>
      </c>
      <c r="AU30" s="457" t="s">
        <v>1374</v>
      </c>
      <c r="AV30" s="478" t="s">
        <v>787</v>
      </c>
      <c r="AW30" s="479" t="s">
        <v>278</v>
      </c>
      <c r="AX30" s="478" t="s">
        <v>1098</v>
      </c>
      <c r="AY30" s="478" t="s">
        <v>1098</v>
      </c>
      <c r="AZ30" s="478" t="s">
        <v>14</v>
      </c>
      <c r="BA30" s="480" t="s">
        <v>14</v>
      </c>
      <c r="BB30" s="412">
        <v>1854</v>
      </c>
      <c r="BC30" s="448">
        <v>3708</v>
      </c>
      <c r="BD30" s="448">
        <v>198</v>
      </c>
      <c r="BE30" s="448">
        <v>103</v>
      </c>
      <c r="BF30" s="449">
        <v>0.85</v>
      </c>
      <c r="BG30" s="449">
        <v>0.95</v>
      </c>
      <c r="BH30" s="450">
        <v>20</v>
      </c>
      <c r="BI30" s="451" t="s">
        <v>642</v>
      </c>
      <c r="BJ30" s="505" t="s">
        <v>112</v>
      </c>
      <c r="BK30" s="450" t="s">
        <v>1098</v>
      </c>
      <c r="BL30" s="450" t="s">
        <v>1098</v>
      </c>
      <c r="BM30" s="450" t="s">
        <v>1098</v>
      </c>
      <c r="BN30" s="461" t="s">
        <v>1235</v>
      </c>
      <c r="BO30" s="461" t="s">
        <v>1257</v>
      </c>
      <c r="BP30" s="461" t="s">
        <v>1231</v>
      </c>
      <c r="BQ30" s="465" t="s">
        <v>1375</v>
      </c>
      <c r="BR30" s="457" t="s">
        <v>671</v>
      </c>
      <c r="BS30" s="478" t="s">
        <v>679</v>
      </c>
      <c r="BT30" s="479" t="s">
        <v>253</v>
      </c>
      <c r="BU30" s="478" t="s">
        <v>1098</v>
      </c>
      <c r="BV30" s="478" t="s">
        <v>1098</v>
      </c>
      <c r="BW30" s="478" t="s">
        <v>14</v>
      </c>
      <c r="BX30" s="480" t="s">
        <v>14</v>
      </c>
      <c r="BY30" s="487">
        <v>252</v>
      </c>
      <c r="BZ30" s="53">
        <v>504</v>
      </c>
      <c r="CA30" s="53">
        <v>39</v>
      </c>
      <c r="CB30" s="53">
        <v>21</v>
      </c>
      <c r="CC30" s="71">
        <v>0.95</v>
      </c>
      <c r="CD30" s="71">
        <v>0.99</v>
      </c>
      <c r="CE30" s="51">
        <v>8</v>
      </c>
      <c r="CF30" s="72" t="s">
        <v>642</v>
      </c>
      <c r="CG30" s="52" t="s">
        <v>35</v>
      </c>
      <c r="CH30" s="28" t="s">
        <v>1315</v>
      </c>
      <c r="CI30" s="51" t="s">
        <v>1098</v>
      </c>
      <c r="CJ30" s="51" t="s">
        <v>1098</v>
      </c>
      <c r="CK30" s="28" t="s">
        <v>1171</v>
      </c>
      <c r="CL30" s="28" t="s">
        <v>1152</v>
      </c>
      <c r="CM30" s="28" t="s">
        <v>1143</v>
      </c>
      <c r="CN30" s="51" t="s">
        <v>1316</v>
      </c>
      <c r="CO30" s="28"/>
      <c r="CP30" s="28"/>
    </row>
    <row r="31" s="372" customFormat="1" ht="12.75" spans="1:94">
      <c r="A31" s="398" t="s">
        <v>849</v>
      </c>
      <c r="B31" s="399" t="s">
        <v>612</v>
      </c>
      <c r="C31" s="400" t="s">
        <v>282</v>
      </c>
      <c r="D31" s="399" t="s">
        <v>14</v>
      </c>
      <c r="E31" s="399" t="s">
        <v>28</v>
      </c>
      <c r="F31" s="399" t="s">
        <v>1098</v>
      </c>
      <c r="G31" s="401" t="s">
        <v>14</v>
      </c>
      <c r="H31" s="397">
        <v>1846</v>
      </c>
      <c r="I31" s="443">
        <v>3692</v>
      </c>
      <c r="J31" s="443">
        <v>288</v>
      </c>
      <c r="K31" s="443">
        <v>210</v>
      </c>
      <c r="L31" s="444">
        <v>0.7</v>
      </c>
      <c r="M31" s="444">
        <v>0.8</v>
      </c>
      <c r="N31" s="445">
        <v>28</v>
      </c>
      <c r="O31" s="446" t="s">
        <v>614</v>
      </c>
      <c r="P31" s="447" t="s">
        <v>112</v>
      </c>
      <c r="Q31" s="450" t="s">
        <v>1098</v>
      </c>
      <c r="R31" s="450" t="s">
        <v>1098</v>
      </c>
      <c r="S31" s="450" t="s">
        <v>1098</v>
      </c>
      <c r="T31" s="461" t="s">
        <v>1254</v>
      </c>
      <c r="U31" s="461" t="s">
        <v>1231</v>
      </c>
      <c r="V31" s="461" t="s">
        <v>1235</v>
      </c>
      <c r="W31" s="462" t="s">
        <v>1376</v>
      </c>
      <c r="X31" s="460" t="s">
        <v>938</v>
      </c>
      <c r="Y31" s="478" t="s">
        <v>661</v>
      </c>
      <c r="Z31" s="479" t="s">
        <v>253</v>
      </c>
      <c r="AA31" s="478" t="s">
        <v>14</v>
      </c>
      <c r="AB31" s="478" t="s">
        <v>7</v>
      </c>
      <c r="AC31" s="478" t="s">
        <v>1098</v>
      </c>
      <c r="AD31" s="480" t="s">
        <v>28</v>
      </c>
      <c r="AE31" s="412">
        <v>217</v>
      </c>
      <c r="AF31" s="448">
        <v>434</v>
      </c>
      <c r="AG31" s="448">
        <v>42</v>
      </c>
      <c r="AH31" s="448">
        <v>17</v>
      </c>
      <c r="AI31" s="449">
        <v>0.35</v>
      </c>
      <c r="AJ31" s="449">
        <v>0.45</v>
      </c>
      <c r="AK31" s="450">
        <v>7</v>
      </c>
      <c r="AL31" s="451" t="s">
        <v>642</v>
      </c>
      <c r="AM31" s="505" t="s">
        <v>105</v>
      </c>
      <c r="AN31" s="461" t="s">
        <v>1295</v>
      </c>
      <c r="AO31" s="450" t="s">
        <v>1098</v>
      </c>
      <c r="AP31" s="450" t="s">
        <v>1098</v>
      </c>
      <c r="AQ31" s="461" t="s">
        <v>1184</v>
      </c>
      <c r="AR31" s="461" t="s">
        <v>1143</v>
      </c>
      <c r="AS31" s="461" t="s">
        <v>1209</v>
      </c>
      <c r="AT31" s="462" t="s">
        <v>1296</v>
      </c>
      <c r="AU31" s="457" t="s">
        <v>946</v>
      </c>
      <c r="AV31" s="478" t="s">
        <v>658</v>
      </c>
      <c r="AW31" s="479" t="s">
        <v>282</v>
      </c>
      <c r="AX31" s="478" t="s">
        <v>28</v>
      </c>
      <c r="AY31" s="478" t="s">
        <v>28</v>
      </c>
      <c r="AZ31" s="478" t="s">
        <v>7</v>
      </c>
      <c r="BA31" s="480" t="s">
        <v>28</v>
      </c>
      <c r="BB31" s="412">
        <v>2478</v>
      </c>
      <c r="BC31" s="448">
        <v>4956</v>
      </c>
      <c r="BD31" s="448">
        <v>282</v>
      </c>
      <c r="BE31" s="448">
        <v>210</v>
      </c>
      <c r="BF31" s="449">
        <v>0.85</v>
      </c>
      <c r="BG31" s="449">
        <v>0.95</v>
      </c>
      <c r="BH31" s="450">
        <v>21</v>
      </c>
      <c r="BI31" s="451" t="s">
        <v>614</v>
      </c>
      <c r="BJ31" s="505" t="s">
        <v>115</v>
      </c>
      <c r="BK31" s="450" t="s">
        <v>1098</v>
      </c>
      <c r="BL31" s="450" t="s">
        <v>1098</v>
      </c>
      <c r="BM31" s="450" t="s">
        <v>1098</v>
      </c>
      <c r="BN31" s="461" t="s">
        <v>1319</v>
      </c>
      <c r="BO31" s="461" t="s">
        <v>1275</v>
      </c>
      <c r="BP31" s="461" t="s">
        <v>1254</v>
      </c>
      <c r="BQ31" s="462" t="s">
        <v>1377</v>
      </c>
      <c r="BR31" s="460" t="s">
        <v>1378</v>
      </c>
      <c r="BS31" s="478" t="s">
        <v>612</v>
      </c>
      <c r="BT31" s="479" t="s">
        <v>253</v>
      </c>
      <c r="BU31" s="478" t="s">
        <v>1098</v>
      </c>
      <c r="BV31" s="478" t="s">
        <v>1098</v>
      </c>
      <c r="BW31" s="478" t="s">
        <v>1098</v>
      </c>
      <c r="BX31" s="480" t="s">
        <v>14</v>
      </c>
      <c r="BY31" s="487">
        <v>194</v>
      </c>
      <c r="BZ31" s="53">
        <v>388</v>
      </c>
      <c r="CA31" s="53">
        <v>42</v>
      </c>
      <c r="CB31" s="53">
        <v>20</v>
      </c>
      <c r="CC31" s="71">
        <v>0.6</v>
      </c>
      <c r="CD31" s="71">
        <v>0.7</v>
      </c>
      <c r="CE31" s="51">
        <v>6</v>
      </c>
      <c r="CF31" s="72" t="s">
        <v>642</v>
      </c>
      <c r="CG31" s="52" t="s">
        <v>97</v>
      </c>
      <c r="CH31" s="28" t="s">
        <v>1379</v>
      </c>
      <c r="CI31" s="51" t="s">
        <v>1098</v>
      </c>
      <c r="CJ31" s="51" t="s">
        <v>1098</v>
      </c>
      <c r="CK31" s="28" t="s">
        <v>1210</v>
      </c>
      <c r="CL31" s="28" t="s">
        <v>1171</v>
      </c>
      <c r="CM31" s="28" t="s">
        <v>1219</v>
      </c>
      <c r="CN31" s="28" t="s">
        <v>1380</v>
      </c>
      <c r="CO31" s="28"/>
      <c r="CP31" s="28"/>
    </row>
    <row r="32" s="372" customFormat="1" ht="12.75" spans="1:94">
      <c r="A32" s="398" t="s">
        <v>795</v>
      </c>
      <c r="B32" s="399" t="s">
        <v>641</v>
      </c>
      <c r="C32" s="400" t="s">
        <v>285</v>
      </c>
      <c r="D32" s="399" t="s">
        <v>14</v>
      </c>
      <c r="E32" s="399" t="s">
        <v>1098</v>
      </c>
      <c r="F32" s="399" t="s">
        <v>14</v>
      </c>
      <c r="G32" s="401" t="s">
        <v>1098</v>
      </c>
      <c r="H32" s="397">
        <v>3216</v>
      </c>
      <c r="I32" s="443">
        <v>6432</v>
      </c>
      <c r="J32" s="443">
        <v>2800</v>
      </c>
      <c r="K32" s="443">
        <v>325</v>
      </c>
      <c r="L32" s="444">
        <v>0.8</v>
      </c>
      <c r="M32" s="444">
        <v>0.9</v>
      </c>
      <c r="N32" s="445">
        <v>45</v>
      </c>
      <c r="O32" s="446" t="s">
        <v>614</v>
      </c>
      <c r="P32" s="447" t="s">
        <v>94</v>
      </c>
      <c r="Q32" s="450" t="s">
        <v>1098</v>
      </c>
      <c r="R32" s="450" t="s">
        <v>1098</v>
      </c>
      <c r="S32" s="450" t="s">
        <v>1098</v>
      </c>
      <c r="T32" s="461" t="s">
        <v>1257</v>
      </c>
      <c r="U32" s="461" t="s">
        <v>1254</v>
      </c>
      <c r="V32" s="461" t="s">
        <v>1381</v>
      </c>
      <c r="W32" s="462" t="s">
        <v>1382</v>
      </c>
      <c r="X32" s="460" t="s">
        <v>672</v>
      </c>
      <c r="Y32" s="478" t="s">
        <v>759</v>
      </c>
      <c r="Z32" s="479" t="s">
        <v>253</v>
      </c>
      <c r="AA32" s="478" t="s">
        <v>1098</v>
      </c>
      <c r="AB32" s="478" t="s">
        <v>14</v>
      </c>
      <c r="AC32" s="478" t="s">
        <v>1098</v>
      </c>
      <c r="AD32" s="480" t="s">
        <v>1098</v>
      </c>
      <c r="AE32" s="412">
        <v>187</v>
      </c>
      <c r="AF32" s="448">
        <v>374</v>
      </c>
      <c r="AG32" s="448">
        <v>38</v>
      </c>
      <c r="AH32" s="448">
        <v>19</v>
      </c>
      <c r="AI32" s="449">
        <v>0.75</v>
      </c>
      <c r="AJ32" s="449">
        <v>0.85</v>
      </c>
      <c r="AK32" s="450">
        <v>5</v>
      </c>
      <c r="AL32" s="451" t="s">
        <v>614</v>
      </c>
      <c r="AM32" s="505" t="s">
        <v>102</v>
      </c>
      <c r="AN32" s="450" t="s">
        <v>1098</v>
      </c>
      <c r="AO32" s="450" t="s">
        <v>1098</v>
      </c>
      <c r="AP32" s="450" t="s">
        <v>1098</v>
      </c>
      <c r="AQ32" s="461" t="s">
        <v>1383</v>
      </c>
      <c r="AR32" s="461" t="s">
        <v>1132</v>
      </c>
      <c r="AS32" s="461" t="s">
        <v>1132</v>
      </c>
      <c r="AT32" s="462" t="s">
        <v>1384</v>
      </c>
      <c r="AU32" s="457" t="s">
        <v>1365</v>
      </c>
      <c r="AV32" s="478" t="s">
        <v>674</v>
      </c>
      <c r="AW32" s="479" t="s">
        <v>282</v>
      </c>
      <c r="AX32" s="478" t="s">
        <v>28</v>
      </c>
      <c r="AY32" s="478" t="s">
        <v>1098</v>
      </c>
      <c r="AZ32" s="478" t="s">
        <v>14</v>
      </c>
      <c r="BA32" s="480" t="s">
        <v>1098</v>
      </c>
      <c r="BB32" s="412">
        <v>3190</v>
      </c>
      <c r="BC32" s="448">
        <v>6380</v>
      </c>
      <c r="BD32" s="448">
        <v>309</v>
      </c>
      <c r="BE32" s="448">
        <v>171</v>
      </c>
      <c r="BF32" s="449">
        <v>0.9</v>
      </c>
      <c r="BG32" s="449">
        <v>0.99</v>
      </c>
      <c r="BH32" s="450">
        <v>29</v>
      </c>
      <c r="BI32" s="451" t="s">
        <v>642</v>
      </c>
      <c r="BJ32" s="505" t="s">
        <v>105</v>
      </c>
      <c r="BK32" s="461" t="s">
        <v>1385</v>
      </c>
      <c r="BL32" s="450" t="s">
        <v>1098</v>
      </c>
      <c r="BM32" s="450" t="s">
        <v>1098</v>
      </c>
      <c r="BN32" s="461" t="s">
        <v>1265</v>
      </c>
      <c r="BO32" s="461" t="s">
        <v>1366</v>
      </c>
      <c r="BP32" s="461" t="s">
        <v>1249</v>
      </c>
      <c r="BQ32" s="462" t="s">
        <v>1386</v>
      </c>
      <c r="BR32" s="460" t="s">
        <v>955</v>
      </c>
      <c r="BS32" s="478" t="s">
        <v>731</v>
      </c>
      <c r="BT32" s="479" t="s">
        <v>260</v>
      </c>
      <c r="BU32" s="478" t="s">
        <v>1098</v>
      </c>
      <c r="BV32" s="478" t="s">
        <v>1098</v>
      </c>
      <c r="BW32" s="478" t="s">
        <v>1098</v>
      </c>
      <c r="BX32" s="480" t="s">
        <v>14</v>
      </c>
      <c r="BY32" s="487">
        <v>541</v>
      </c>
      <c r="BZ32" s="53">
        <v>1082</v>
      </c>
      <c r="CA32" s="53">
        <v>74</v>
      </c>
      <c r="CB32" s="53">
        <v>24</v>
      </c>
      <c r="CC32" s="71">
        <v>0.65</v>
      </c>
      <c r="CD32" s="71">
        <v>0.75</v>
      </c>
      <c r="CE32" s="51">
        <v>9</v>
      </c>
      <c r="CF32" s="72" t="s">
        <v>642</v>
      </c>
      <c r="CG32" s="52" t="s">
        <v>115</v>
      </c>
      <c r="CH32" s="28" t="s">
        <v>1387</v>
      </c>
      <c r="CI32" s="51" t="s">
        <v>1098</v>
      </c>
      <c r="CJ32" s="51" t="s">
        <v>1098</v>
      </c>
      <c r="CK32" s="28" t="s">
        <v>1311</v>
      </c>
      <c r="CL32" s="28" t="s">
        <v>1175</v>
      </c>
      <c r="CM32" s="28" t="s">
        <v>1219</v>
      </c>
      <c r="CN32" s="28" t="s">
        <v>1388</v>
      </c>
      <c r="CO32" s="28"/>
      <c r="CP32" s="28"/>
    </row>
    <row r="33" s="372" customFormat="1" ht="12.75" spans="1:94">
      <c r="A33" s="404" t="s">
        <v>968</v>
      </c>
      <c r="B33" s="405" t="s">
        <v>768</v>
      </c>
      <c r="C33" s="406" t="s">
        <v>285</v>
      </c>
      <c r="D33" s="405" t="s">
        <v>14</v>
      </c>
      <c r="E33" s="405" t="s">
        <v>1098</v>
      </c>
      <c r="F33" s="405" t="s">
        <v>1098</v>
      </c>
      <c r="G33" s="407" t="s">
        <v>1098</v>
      </c>
      <c r="H33" s="397">
        <v>3852</v>
      </c>
      <c r="I33" s="443">
        <v>7704</v>
      </c>
      <c r="J33" s="443">
        <v>671</v>
      </c>
      <c r="K33" s="443">
        <v>478</v>
      </c>
      <c r="L33" s="444">
        <v>0.7</v>
      </c>
      <c r="M33" s="444">
        <v>0.8</v>
      </c>
      <c r="N33" s="445">
        <v>42</v>
      </c>
      <c r="O33" s="446" t="s">
        <v>642</v>
      </c>
      <c r="P33" s="447" t="s">
        <v>105</v>
      </c>
      <c r="Q33" s="450" t="s">
        <v>1098</v>
      </c>
      <c r="R33" s="450" t="s">
        <v>1098</v>
      </c>
      <c r="S33" s="450" t="s">
        <v>1098</v>
      </c>
      <c r="T33" s="461" t="s">
        <v>1257</v>
      </c>
      <c r="U33" s="461" t="s">
        <v>1365</v>
      </c>
      <c r="V33" s="461" t="s">
        <v>1389</v>
      </c>
      <c r="W33" s="462" t="s">
        <v>1390</v>
      </c>
      <c r="X33" s="460" t="s">
        <v>1391</v>
      </c>
      <c r="Y33" s="478" t="s">
        <v>634</v>
      </c>
      <c r="Z33" s="479" t="s">
        <v>260</v>
      </c>
      <c r="AA33" s="478" t="s">
        <v>1098</v>
      </c>
      <c r="AB33" s="478" t="s">
        <v>14</v>
      </c>
      <c r="AC33" s="478" t="s">
        <v>1098</v>
      </c>
      <c r="AD33" s="480" t="s">
        <v>1098</v>
      </c>
      <c r="AE33" s="412">
        <v>350</v>
      </c>
      <c r="AF33" s="448">
        <v>700</v>
      </c>
      <c r="AG33" s="448">
        <v>148</v>
      </c>
      <c r="AH33" s="448">
        <v>27</v>
      </c>
      <c r="AI33" s="449">
        <v>0.7</v>
      </c>
      <c r="AJ33" s="449">
        <v>0.8</v>
      </c>
      <c r="AK33" s="450">
        <v>8</v>
      </c>
      <c r="AL33" s="451" t="s">
        <v>642</v>
      </c>
      <c r="AM33" s="505" t="s">
        <v>1098</v>
      </c>
      <c r="AN33" s="461" t="s">
        <v>1392</v>
      </c>
      <c r="AO33" s="450" t="s">
        <v>1098</v>
      </c>
      <c r="AP33" s="450" t="s">
        <v>1098</v>
      </c>
      <c r="AQ33" s="461" t="s">
        <v>1392</v>
      </c>
      <c r="AR33" s="450" t="s">
        <v>1098</v>
      </c>
      <c r="AS33" s="450" t="s">
        <v>1098</v>
      </c>
      <c r="AT33" s="465" t="s">
        <v>1393</v>
      </c>
      <c r="AU33" s="457" t="s">
        <v>958</v>
      </c>
      <c r="AV33" s="478" t="s">
        <v>661</v>
      </c>
      <c r="AW33" s="479" t="s">
        <v>282</v>
      </c>
      <c r="AX33" s="478" t="s">
        <v>1098</v>
      </c>
      <c r="AY33" s="478" t="s">
        <v>14</v>
      </c>
      <c r="AZ33" s="478" t="s">
        <v>14</v>
      </c>
      <c r="BA33" s="480" t="s">
        <v>28</v>
      </c>
      <c r="BB33" s="412">
        <v>2761</v>
      </c>
      <c r="BC33" s="448">
        <v>5522</v>
      </c>
      <c r="BD33" s="448">
        <v>297</v>
      </c>
      <c r="BE33" s="448">
        <v>204</v>
      </c>
      <c r="BF33" s="449">
        <v>0.95</v>
      </c>
      <c r="BG33" s="449">
        <v>0.99</v>
      </c>
      <c r="BH33" s="450">
        <v>28</v>
      </c>
      <c r="BI33" s="451" t="s">
        <v>642</v>
      </c>
      <c r="BJ33" s="505" t="s">
        <v>109</v>
      </c>
      <c r="BK33" s="461" t="s">
        <v>1394</v>
      </c>
      <c r="BL33" s="450" t="s">
        <v>1098</v>
      </c>
      <c r="BM33" s="450" t="s">
        <v>1098</v>
      </c>
      <c r="BN33" s="461" t="s">
        <v>1257</v>
      </c>
      <c r="BO33" s="461" t="s">
        <v>1231</v>
      </c>
      <c r="BP33" s="461" t="s">
        <v>1202</v>
      </c>
      <c r="BQ33" s="462" t="s">
        <v>1395</v>
      </c>
      <c r="BR33" s="457" t="s">
        <v>844</v>
      </c>
      <c r="BS33" s="478" t="s">
        <v>768</v>
      </c>
      <c r="BT33" s="479" t="s">
        <v>260</v>
      </c>
      <c r="BU33" s="478" t="s">
        <v>1098</v>
      </c>
      <c r="BV33" s="478" t="s">
        <v>1098</v>
      </c>
      <c r="BW33" s="478" t="s">
        <v>14</v>
      </c>
      <c r="BX33" s="480" t="s">
        <v>14</v>
      </c>
      <c r="BY33" s="487">
        <v>248</v>
      </c>
      <c r="BZ33" s="53">
        <v>496</v>
      </c>
      <c r="CA33" s="53">
        <v>62</v>
      </c>
      <c r="CB33" s="53">
        <v>24</v>
      </c>
      <c r="CC33" s="71">
        <v>0.9</v>
      </c>
      <c r="CD33" s="71">
        <v>0.99</v>
      </c>
      <c r="CE33" s="51">
        <v>7</v>
      </c>
      <c r="CF33" s="72" t="s">
        <v>614</v>
      </c>
      <c r="CG33" s="52" t="s">
        <v>112</v>
      </c>
      <c r="CH33" s="28" t="s">
        <v>1327</v>
      </c>
      <c r="CI33" s="51" t="s">
        <v>1098</v>
      </c>
      <c r="CJ33" s="51" t="s">
        <v>1098</v>
      </c>
      <c r="CK33" s="28" t="s">
        <v>1297</v>
      </c>
      <c r="CL33" s="28" t="s">
        <v>1252</v>
      </c>
      <c r="CM33" s="28" t="s">
        <v>1252</v>
      </c>
      <c r="CN33" s="28" t="s">
        <v>1328</v>
      </c>
      <c r="CO33" s="28"/>
      <c r="CP33" s="28"/>
    </row>
    <row r="34" s="28" customFormat="1" ht="12.75" spans="1:92">
      <c r="A34" s="408" t="s">
        <v>647</v>
      </c>
      <c r="B34" s="409" t="s">
        <v>658</v>
      </c>
      <c r="C34" s="410" t="s">
        <v>252</v>
      </c>
      <c r="D34" s="409" t="s">
        <v>14</v>
      </c>
      <c r="E34" s="409" t="s">
        <v>1098</v>
      </c>
      <c r="F34" s="409" t="s">
        <v>1098</v>
      </c>
      <c r="G34" s="411" t="s">
        <v>1098</v>
      </c>
      <c r="H34" s="412">
        <v>2</v>
      </c>
      <c r="I34" s="448">
        <v>4</v>
      </c>
      <c r="J34" s="448">
        <v>7</v>
      </c>
      <c r="K34" s="448">
        <v>2</v>
      </c>
      <c r="L34" s="449">
        <v>0.5</v>
      </c>
      <c r="M34" s="449">
        <v>0.6</v>
      </c>
      <c r="N34" s="450">
        <v>1</v>
      </c>
      <c r="O34" s="451" t="s">
        <v>614</v>
      </c>
      <c r="P34" s="447" t="s">
        <v>102</v>
      </c>
      <c r="Q34" s="461" t="s">
        <v>1396</v>
      </c>
      <c r="R34" s="461" t="s">
        <v>1110</v>
      </c>
      <c r="S34" s="450" t="s">
        <v>1098</v>
      </c>
      <c r="T34" s="461" t="s">
        <v>1214</v>
      </c>
      <c r="U34" s="450" t="s">
        <v>1098</v>
      </c>
      <c r="V34" s="450" t="s">
        <v>1098</v>
      </c>
      <c r="W34" s="462" t="s">
        <v>1397</v>
      </c>
      <c r="X34" s="457" t="s">
        <v>948</v>
      </c>
      <c r="Y34" s="478" t="s">
        <v>718</v>
      </c>
      <c r="Z34" s="479" t="s">
        <v>260</v>
      </c>
      <c r="AA34" s="478" t="s">
        <v>14</v>
      </c>
      <c r="AB34" s="478" t="s">
        <v>14</v>
      </c>
      <c r="AC34" s="478" t="s">
        <v>1098</v>
      </c>
      <c r="AD34" s="480" t="s">
        <v>1098</v>
      </c>
      <c r="AE34" s="412">
        <v>382</v>
      </c>
      <c r="AF34" s="448">
        <v>764</v>
      </c>
      <c r="AG34" s="448">
        <v>72</v>
      </c>
      <c r="AH34" s="448">
        <v>25</v>
      </c>
      <c r="AI34" s="449">
        <v>0.6</v>
      </c>
      <c r="AJ34" s="449">
        <v>0.7</v>
      </c>
      <c r="AK34" s="450">
        <v>6</v>
      </c>
      <c r="AL34" s="451" t="s">
        <v>614</v>
      </c>
      <c r="AM34" s="505" t="s">
        <v>91</v>
      </c>
      <c r="AN34" s="461" t="s">
        <v>1303</v>
      </c>
      <c r="AO34" s="450" t="s">
        <v>1098</v>
      </c>
      <c r="AP34" s="450" t="s">
        <v>1098</v>
      </c>
      <c r="AQ34" s="461" t="s">
        <v>1201</v>
      </c>
      <c r="AR34" s="461" t="s">
        <v>1252</v>
      </c>
      <c r="AS34" s="461" t="s">
        <v>1219</v>
      </c>
      <c r="AT34" s="462" t="s">
        <v>1304</v>
      </c>
      <c r="AU34" s="457" t="s">
        <v>980</v>
      </c>
      <c r="AV34" s="478" t="s">
        <v>759</v>
      </c>
      <c r="AW34" s="479" t="s">
        <v>282</v>
      </c>
      <c r="AX34" s="478" t="s">
        <v>28</v>
      </c>
      <c r="AY34" s="478" t="s">
        <v>1098</v>
      </c>
      <c r="AZ34" s="478" t="s">
        <v>14</v>
      </c>
      <c r="BA34" s="480" t="s">
        <v>14</v>
      </c>
      <c r="BB34" s="412">
        <v>2873</v>
      </c>
      <c r="BC34" s="448">
        <v>5746</v>
      </c>
      <c r="BD34" s="448">
        <v>292</v>
      </c>
      <c r="BE34" s="448">
        <v>212</v>
      </c>
      <c r="BF34" s="449">
        <v>0.9</v>
      </c>
      <c r="BG34" s="449">
        <v>0.99</v>
      </c>
      <c r="BH34" s="450">
        <v>27</v>
      </c>
      <c r="BI34" s="451" t="s">
        <v>642</v>
      </c>
      <c r="BJ34" s="505" t="s">
        <v>105</v>
      </c>
      <c r="BK34" s="461" t="s">
        <v>1398</v>
      </c>
      <c r="BL34" s="450" t="s">
        <v>1098</v>
      </c>
      <c r="BM34" s="450" t="s">
        <v>1098</v>
      </c>
      <c r="BN34" s="461" t="s">
        <v>1257</v>
      </c>
      <c r="BO34" s="461" t="s">
        <v>1254</v>
      </c>
      <c r="BP34" s="461" t="s">
        <v>1231</v>
      </c>
      <c r="BQ34" s="462" t="s">
        <v>1399</v>
      </c>
      <c r="BR34" s="460" t="s">
        <v>1009</v>
      </c>
      <c r="BS34" s="478" t="s">
        <v>802</v>
      </c>
      <c r="BT34" s="479" t="s">
        <v>260</v>
      </c>
      <c r="BU34" s="478" t="s">
        <v>1098</v>
      </c>
      <c r="BV34" s="478" t="s">
        <v>1098</v>
      </c>
      <c r="BW34" s="478" t="s">
        <v>1098</v>
      </c>
      <c r="BX34" s="480" t="s">
        <v>14</v>
      </c>
      <c r="BY34" s="487">
        <v>810</v>
      </c>
      <c r="BZ34" s="53">
        <v>1620</v>
      </c>
      <c r="CA34" s="53">
        <v>75</v>
      </c>
      <c r="CB34" s="53">
        <v>22</v>
      </c>
      <c r="CC34" s="71">
        <v>0.95</v>
      </c>
      <c r="CD34" s="71">
        <v>0.99</v>
      </c>
      <c r="CE34" s="51">
        <v>10</v>
      </c>
      <c r="CF34" s="72" t="s">
        <v>794</v>
      </c>
      <c r="CG34" s="52" t="s">
        <v>105</v>
      </c>
      <c r="CH34" s="28" t="s">
        <v>1400</v>
      </c>
      <c r="CI34" s="28" t="s">
        <v>1401</v>
      </c>
      <c r="CJ34" s="51" t="s">
        <v>1098</v>
      </c>
      <c r="CK34" s="28" t="s">
        <v>1148</v>
      </c>
      <c r="CL34" s="28" t="s">
        <v>1311</v>
      </c>
      <c r="CM34" s="28" t="s">
        <v>1224</v>
      </c>
      <c r="CN34" s="28" t="s">
        <v>1402</v>
      </c>
    </row>
    <row r="35" s="28" customFormat="1" ht="12" spans="1:92">
      <c r="A35" s="380" t="s">
        <v>646</v>
      </c>
      <c r="B35" s="413" t="s">
        <v>645</v>
      </c>
      <c r="C35" s="414" t="s">
        <v>252</v>
      </c>
      <c r="D35" s="413" t="s">
        <v>14</v>
      </c>
      <c r="E35" s="413" t="s">
        <v>1098</v>
      </c>
      <c r="F35" s="413" t="s">
        <v>1098</v>
      </c>
      <c r="G35" s="415" t="s">
        <v>1098</v>
      </c>
      <c r="H35" s="412">
        <v>2</v>
      </c>
      <c r="I35" s="448">
        <v>4</v>
      </c>
      <c r="J35" s="448">
        <v>9</v>
      </c>
      <c r="K35" s="448">
        <v>2</v>
      </c>
      <c r="L35" s="449">
        <v>0.45</v>
      </c>
      <c r="M35" s="449">
        <v>0.55</v>
      </c>
      <c r="N35" s="450">
        <v>1</v>
      </c>
      <c r="O35" s="451" t="s">
        <v>614</v>
      </c>
      <c r="P35" s="447" t="s">
        <v>97</v>
      </c>
      <c r="Q35" s="461" t="s">
        <v>1353</v>
      </c>
      <c r="R35" s="450" t="s">
        <v>1098</v>
      </c>
      <c r="S35" s="450" t="s">
        <v>1098</v>
      </c>
      <c r="T35" s="461" t="s">
        <v>1353</v>
      </c>
      <c r="U35" s="450" t="s">
        <v>1098</v>
      </c>
      <c r="V35" s="450" t="s">
        <v>1098</v>
      </c>
      <c r="W35" s="462" t="s">
        <v>1403</v>
      </c>
      <c r="X35" s="457" t="s">
        <v>1404</v>
      </c>
      <c r="Y35" s="478" t="s">
        <v>736</v>
      </c>
      <c r="Z35" s="479" t="s">
        <v>260</v>
      </c>
      <c r="AA35" s="478" t="s">
        <v>1098</v>
      </c>
      <c r="AB35" s="478" t="s">
        <v>7</v>
      </c>
      <c r="AC35" s="478" t="s">
        <v>1098</v>
      </c>
      <c r="AD35" s="480" t="s">
        <v>1098</v>
      </c>
      <c r="AE35" s="412">
        <v>423</v>
      </c>
      <c r="AF35" s="448">
        <v>846</v>
      </c>
      <c r="AG35" s="448">
        <v>66</v>
      </c>
      <c r="AH35" s="448">
        <v>23</v>
      </c>
      <c r="AI35" s="449">
        <v>0.8</v>
      </c>
      <c r="AJ35" s="449">
        <v>0.9</v>
      </c>
      <c r="AK35" s="450">
        <v>8</v>
      </c>
      <c r="AL35" s="451" t="s">
        <v>642</v>
      </c>
      <c r="AM35" s="505" t="s">
        <v>105</v>
      </c>
      <c r="AN35" s="461" t="s">
        <v>1405</v>
      </c>
      <c r="AO35" s="450" t="s">
        <v>1098</v>
      </c>
      <c r="AP35" s="450" t="s">
        <v>1098</v>
      </c>
      <c r="AQ35" s="461" t="s">
        <v>1176</v>
      </c>
      <c r="AR35" s="461" t="s">
        <v>1345</v>
      </c>
      <c r="AS35" s="461" t="s">
        <v>1219</v>
      </c>
      <c r="AT35" s="462" t="s">
        <v>1406</v>
      </c>
      <c r="AU35" s="457" t="s">
        <v>916</v>
      </c>
      <c r="AV35" s="478" t="s">
        <v>634</v>
      </c>
      <c r="AW35" s="479" t="s">
        <v>285</v>
      </c>
      <c r="AX35" s="478" t="s">
        <v>1098</v>
      </c>
      <c r="AY35" s="478" t="s">
        <v>1098</v>
      </c>
      <c r="AZ35" s="478" t="s">
        <v>14</v>
      </c>
      <c r="BA35" s="480" t="s">
        <v>1098</v>
      </c>
      <c r="BB35" s="412">
        <v>3740</v>
      </c>
      <c r="BC35" s="448">
        <v>7480</v>
      </c>
      <c r="BD35" s="448">
        <v>1278</v>
      </c>
      <c r="BE35" s="448">
        <v>470</v>
      </c>
      <c r="BF35" s="449">
        <v>0.5</v>
      </c>
      <c r="BG35" s="449">
        <v>0.6</v>
      </c>
      <c r="BH35" s="450">
        <v>50</v>
      </c>
      <c r="BI35" s="451" t="s">
        <v>642</v>
      </c>
      <c r="BJ35" s="505" t="s">
        <v>102</v>
      </c>
      <c r="BK35" s="450" t="s">
        <v>1098</v>
      </c>
      <c r="BL35" s="450" t="s">
        <v>1098</v>
      </c>
      <c r="BM35" s="450" t="s">
        <v>1098</v>
      </c>
      <c r="BN35" s="461" t="s">
        <v>1310</v>
      </c>
      <c r="BO35" s="461" t="s">
        <v>1231</v>
      </c>
      <c r="BP35" s="461" t="s">
        <v>1389</v>
      </c>
      <c r="BQ35" s="462" t="s">
        <v>1407</v>
      </c>
      <c r="BR35" s="460" t="s">
        <v>833</v>
      </c>
      <c r="BS35" s="478" t="s">
        <v>787</v>
      </c>
      <c r="BT35" s="479" t="s">
        <v>260</v>
      </c>
      <c r="BU35" s="478" t="s">
        <v>28</v>
      </c>
      <c r="BV35" s="478" t="s">
        <v>28</v>
      </c>
      <c r="BW35" s="478" t="s">
        <v>28</v>
      </c>
      <c r="BX35" s="480" t="s">
        <v>7</v>
      </c>
      <c r="BY35" s="487">
        <v>294</v>
      </c>
      <c r="BZ35" s="53">
        <v>588</v>
      </c>
      <c r="CA35" s="53">
        <v>75</v>
      </c>
      <c r="CB35" s="53">
        <v>25</v>
      </c>
      <c r="CC35" s="71">
        <v>0.5</v>
      </c>
      <c r="CD35" s="71">
        <v>0.6</v>
      </c>
      <c r="CE35" s="51">
        <v>6</v>
      </c>
      <c r="CF35" s="72" t="s">
        <v>614</v>
      </c>
      <c r="CG35" s="52" t="s">
        <v>112</v>
      </c>
      <c r="CH35" s="51" t="s">
        <v>1098</v>
      </c>
      <c r="CI35" s="51" t="s">
        <v>1098</v>
      </c>
      <c r="CJ35" s="51" t="s">
        <v>1098</v>
      </c>
      <c r="CK35" s="28" t="s">
        <v>1408</v>
      </c>
      <c r="CL35" s="28" t="s">
        <v>1345</v>
      </c>
      <c r="CM35" s="28" t="s">
        <v>1166</v>
      </c>
      <c r="CN35" s="51" t="s">
        <v>1409</v>
      </c>
    </row>
    <row r="36" s="28" customFormat="1" ht="12" spans="1:92">
      <c r="A36" s="380" t="s">
        <v>656</v>
      </c>
      <c r="B36" s="413" t="s">
        <v>718</v>
      </c>
      <c r="C36" s="414" t="s">
        <v>255</v>
      </c>
      <c r="D36" s="413" t="s">
        <v>14</v>
      </c>
      <c r="E36" s="413" t="s">
        <v>1098</v>
      </c>
      <c r="F36" s="413" t="s">
        <v>1098</v>
      </c>
      <c r="G36" s="415" t="s">
        <v>1098</v>
      </c>
      <c r="H36" s="412">
        <v>10</v>
      </c>
      <c r="I36" s="448">
        <v>20</v>
      </c>
      <c r="J36" s="448">
        <v>11</v>
      </c>
      <c r="K36" s="448">
        <v>6</v>
      </c>
      <c r="L36" s="449">
        <v>0.7</v>
      </c>
      <c r="M36" s="449">
        <v>0.8</v>
      </c>
      <c r="N36" s="450">
        <v>3</v>
      </c>
      <c r="O36" s="451" t="s">
        <v>614</v>
      </c>
      <c r="P36" s="447" t="s">
        <v>94</v>
      </c>
      <c r="Q36" s="461" t="s">
        <v>1410</v>
      </c>
      <c r="R36" s="461" t="s">
        <v>1411</v>
      </c>
      <c r="S36" s="450" t="s">
        <v>1098</v>
      </c>
      <c r="T36" s="461" t="s">
        <v>1100</v>
      </c>
      <c r="U36" s="461" t="s">
        <v>1100</v>
      </c>
      <c r="V36" s="461" t="s">
        <v>1106</v>
      </c>
      <c r="W36" s="465" t="s">
        <v>1412</v>
      </c>
      <c r="X36" s="457" t="s">
        <v>1413</v>
      </c>
      <c r="Y36" s="478" t="s">
        <v>630</v>
      </c>
      <c r="Z36" s="479" t="s">
        <v>274</v>
      </c>
      <c r="AA36" s="478" t="s">
        <v>1098</v>
      </c>
      <c r="AB36" s="478" t="s">
        <v>14</v>
      </c>
      <c r="AC36" s="478" t="s">
        <v>1098</v>
      </c>
      <c r="AD36" s="480" t="s">
        <v>1098</v>
      </c>
      <c r="AE36" s="412">
        <v>844</v>
      </c>
      <c r="AF36" s="448">
        <v>1688</v>
      </c>
      <c r="AG36" s="448">
        <v>126</v>
      </c>
      <c r="AH36" s="448">
        <v>44</v>
      </c>
      <c r="AI36" s="449">
        <v>0.95</v>
      </c>
      <c r="AJ36" s="449">
        <v>0.99</v>
      </c>
      <c r="AK36" s="450">
        <v>15</v>
      </c>
      <c r="AL36" s="451" t="s">
        <v>642</v>
      </c>
      <c r="AM36" s="505" t="s">
        <v>1098</v>
      </c>
      <c r="AN36" s="461" t="s">
        <v>1414</v>
      </c>
      <c r="AO36" s="450" t="s">
        <v>1098</v>
      </c>
      <c r="AP36" s="450" t="s">
        <v>1098</v>
      </c>
      <c r="AQ36" s="461" t="s">
        <v>1176</v>
      </c>
      <c r="AR36" s="461" t="s">
        <v>1312</v>
      </c>
      <c r="AS36" s="461" t="s">
        <v>1219</v>
      </c>
      <c r="AT36" s="462" t="s">
        <v>1415</v>
      </c>
      <c r="AU36" s="457" t="s">
        <v>795</v>
      </c>
      <c r="AV36" s="478" t="s">
        <v>641</v>
      </c>
      <c r="AW36" s="479" t="s">
        <v>285</v>
      </c>
      <c r="AX36" s="478" t="s">
        <v>14</v>
      </c>
      <c r="AY36" s="478" t="s">
        <v>1098</v>
      </c>
      <c r="AZ36" s="478" t="s">
        <v>14</v>
      </c>
      <c r="BA36" s="480" t="s">
        <v>1098</v>
      </c>
      <c r="BB36" s="412">
        <v>3216</v>
      </c>
      <c r="BC36" s="448">
        <v>6432</v>
      </c>
      <c r="BD36" s="448">
        <v>2800</v>
      </c>
      <c r="BE36" s="448">
        <v>325</v>
      </c>
      <c r="BF36" s="449">
        <v>0.8</v>
      </c>
      <c r="BG36" s="449">
        <v>0.9</v>
      </c>
      <c r="BH36" s="450">
        <v>45</v>
      </c>
      <c r="BI36" s="451" t="s">
        <v>614</v>
      </c>
      <c r="BJ36" s="505" t="s">
        <v>94</v>
      </c>
      <c r="BK36" s="450" t="s">
        <v>1098</v>
      </c>
      <c r="BL36" s="450" t="s">
        <v>1098</v>
      </c>
      <c r="BM36" s="450" t="s">
        <v>1098</v>
      </c>
      <c r="BN36" s="461" t="s">
        <v>1257</v>
      </c>
      <c r="BO36" s="461" t="s">
        <v>1254</v>
      </c>
      <c r="BP36" s="461" t="s">
        <v>1381</v>
      </c>
      <c r="BQ36" s="462" t="s">
        <v>1382</v>
      </c>
      <c r="BR36" s="457" t="s">
        <v>1006</v>
      </c>
      <c r="BS36" s="478" t="s">
        <v>665</v>
      </c>
      <c r="BT36" s="479" t="s">
        <v>274</v>
      </c>
      <c r="BU36" s="478" t="s">
        <v>14</v>
      </c>
      <c r="BV36" s="478" t="s">
        <v>1098</v>
      </c>
      <c r="BW36" s="478" t="s">
        <v>1098</v>
      </c>
      <c r="BX36" s="480" t="s">
        <v>14</v>
      </c>
      <c r="BY36" s="487">
        <v>1405</v>
      </c>
      <c r="BZ36" s="53">
        <v>2810</v>
      </c>
      <c r="CA36" s="53">
        <v>114</v>
      </c>
      <c r="CB36" s="53">
        <v>45</v>
      </c>
      <c r="CC36" s="71">
        <v>0.85</v>
      </c>
      <c r="CD36" s="71">
        <v>0.95</v>
      </c>
      <c r="CE36" s="51">
        <v>12</v>
      </c>
      <c r="CF36" s="72" t="s">
        <v>794</v>
      </c>
      <c r="CG36" s="52" t="s">
        <v>97</v>
      </c>
      <c r="CH36" s="28" t="s">
        <v>1310</v>
      </c>
      <c r="CI36" s="51" t="s">
        <v>1098</v>
      </c>
      <c r="CJ36" s="51" t="s">
        <v>1098</v>
      </c>
      <c r="CK36" s="28" t="s">
        <v>1311</v>
      </c>
      <c r="CL36" s="28" t="s">
        <v>1224</v>
      </c>
      <c r="CM36" s="28" t="s">
        <v>1312</v>
      </c>
      <c r="CN36" s="28" t="s">
        <v>1313</v>
      </c>
    </row>
    <row r="37" s="28" customFormat="1" ht="12" spans="1:92">
      <c r="A37" s="380" t="s">
        <v>774</v>
      </c>
      <c r="B37" s="413" t="s">
        <v>768</v>
      </c>
      <c r="C37" s="414" t="s">
        <v>255</v>
      </c>
      <c r="D37" s="413" t="s">
        <v>14</v>
      </c>
      <c r="E37" s="413" t="s">
        <v>1098</v>
      </c>
      <c r="F37" s="413" t="s">
        <v>1098</v>
      </c>
      <c r="G37" s="415" t="s">
        <v>1098</v>
      </c>
      <c r="H37" s="412">
        <v>10</v>
      </c>
      <c r="I37" s="448">
        <v>20</v>
      </c>
      <c r="J37" s="448">
        <v>18</v>
      </c>
      <c r="K37" s="448">
        <v>4</v>
      </c>
      <c r="L37" s="449">
        <v>0.8</v>
      </c>
      <c r="M37" s="449">
        <v>0.9</v>
      </c>
      <c r="N37" s="450">
        <v>2</v>
      </c>
      <c r="O37" s="451" t="s">
        <v>614</v>
      </c>
      <c r="P37" s="447" t="s">
        <v>105</v>
      </c>
      <c r="Q37" s="450" t="s">
        <v>1098</v>
      </c>
      <c r="R37" s="450" t="s">
        <v>1098</v>
      </c>
      <c r="S37" s="450" t="s">
        <v>1098</v>
      </c>
      <c r="T37" s="461" t="s">
        <v>1148</v>
      </c>
      <c r="U37" s="461" t="s">
        <v>1148</v>
      </c>
      <c r="V37" s="461" t="s">
        <v>1338</v>
      </c>
      <c r="W37" s="462" t="s">
        <v>1416</v>
      </c>
      <c r="X37" s="457" t="s">
        <v>962</v>
      </c>
      <c r="Y37" s="478" t="s">
        <v>661</v>
      </c>
      <c r="Z37" s="479" t="s">
        <v>274</v>
      </c>
      <c r="AA37" s="478" t="s">
        <v>1098</v>
      </c>
      <c r="AB37" s="478" t="s">
        <v>7</v>
      </c>
      <c r="AC37" s="478" t="s">
        <v>1098</v>
      </c>
      <c r="AD37" s="480" t="s">
        <v>28</v>
      </c>
      <c r="AE37" s="412">
        <v>789</v>
      </c>
      <c r="AF37" s="448">
        <v>1578</v>
      </c>
      <c r="AG37" s="448">
        <v>123</v>
      </c>
      <c r="AH37" s="448">
        <v>40</v>
      </c>
      <c r="AI37" s="449">
        <v>0.75</v>
      </c>
      <c r="AJ37" s="449">
        <v>0.85</v>
      </c>
      <c r="AK37" s="450">
        <v>15</v>
      </c>
      <c r="AL37" s="451" t="s">
        <v>642</v>
      </c>
      <c r="AM37" s="505" t="s">
        <v>91</v>
      </c>
      <c r="AN37" s="461" t="s">
        <v>1417</v>
      </c>
      <c r="AO37" s="450" t="s">
        <v>1098</v>
      </c>
      <c r="AP37" s="450" t="s">
        <v>1098</v>
      </c>
      <c r="AQ37" s="461" t="s">
        <v>1251</v>
      </c>
      <c r="AR37" s="461" t="s">
        <v>1180</v>
      </c>
      <c r="AS37" s="461" t="s">
        <v>1224</v>
      </c>
      <c r="AT37" s="462" t="s">
        <v>1418</v>
      </c>
      <c r="AU37" s="457" t="s">
        <v>1419</v>
      </c>
      <c r="AV37" s="478" t="s">
        <v>718</v>
      </c>
      <c r="AW37" s="479" t="s">
        <v>285</v>
      </c>
      <c r="AX37" s="478" t="s">
        <v>1098</v>
      </c>
      <c r="AY37" s="478" t="s">
        <v>1098</v>
      </c>
      <c r="AZ37" s="478" t="s">
        <v>14</v>
      </c>
      <c r="BA37" s="480" t="s">
        <v>1098</v>
      </c>
      <c r="BB37" s="412">
        <v>3024</v>
      </c>
      <c r="BC37" s="448">
        <v>6048</v>
      </c>
      <c r="BD37" s="448">
        <v>705</v>
      </c>
      <c r="BE37" s="448">
        <v>441</v>
      </c>
      <c r="BF37" s="449">
        <v>0.9</v>
      </c>
      <c r="BG37" s="449">
        <v>0.99</v>
      </c>
      <c r="BH37" s="450">
        <v>49</v>
      </c>
      <c r="BI37" s="451" t="s">
        <v>614</v>
      </c>
      <c r="BJ37" s="505" t="s">
        <v>115</v>
      </c>
      <c r="BK37" s="450" t="s">
        <v>1098</v>
      </c>
      <c r="BL37" s="450" t="s">
        <v>1098</v>
      </c>
      <c r="BM37" s="450" t="s">
        <v>1098</v>
      </c>
      <c r="BN37" s="461" t="s">
        <v>1265</v>
      </c>
      <c r="BO37" s="461" t="s">
        <v>1348</v>
      </c>
      <c r="BP37" s="461" t="s">
        <v>1258</v>
      </c>
      <c r="BQ37" s="462" t="s">
        <v>1420</v>
      </c>
      <c r="BR37" s="457" t="s">
        <v>996</v>
      </c>
      <c r="BS37" s="478" t="s">
        <v>674</v>
      </c>
      <c r="BT37" s="479" t="s">
        <v>274</v>
      </c>
      <c r="BU37" s="478" t="s">
        <v>1098</v>
      </c>
      <c r="BV37" s="478" t="s">
        <v>1098</v>
      </c>
      <c r="BW37" s="478" t="s">
        <v>1098</v>
      </c>
      <c r="BX37" s="480" t="s">
        <v>14</v>
      </c>
      <c r="BY37" s="487">
        <v>1014</v>
      </c>
      <c r="BZ37" s="53">
        <v>2028</v>
      </c>
      <c r="CA37" s="53">
        <v>112</v>
      </c>
      <c r="CB37" s="53">
        <v>40</v>
      </c>
      <c r="CC37" s="71">
        <v>0.8</v>
      </c>
      <c r="CD37" s="71">
        <v>0.9</v>
      </c>
      <c r="CE37" s="51">
        <v>11</v>
      </c>
      <c r="CF37" s="72" t="s">
        <v>642</v>
      </c>
      <c r="CG37" s="52" t="s">
        <v>109</v>
      </c>
      <c r="CH37" s="28" t="s">
        <v>1421</v>
      </c>
      <c r="CI37" s="51" t="s">
        <v>1098</v>
      </c>
      <c r="CJ37" s="51" t="s">
        <v>1098</v>
      </c>
      <c r="CK37" s="28" t="s">
        <v>1311</v>
      </c>
      <c r="CL37" s="28" t="s">
        <v>1251</v>
      </c>
      <c r="CM37" s="28" t="s">
        <v>1224</v>
      </c>
      <c r="CN37" s="28" t="s">
        <v>1422</v>
      </c>
    </row>
    <row r="38" s="28" customFormat="1" ht="12" spans="1:92">
      <c r="A38" s="380" t="s">
        <v>755</v>
      </c>
      <c r="B38" s="413" t="s">
        <v>787</v>
      </c>
      <c r="C38" s="414" t="s">
        <v>255</v>
      </c>
      <c r="D38" s="413" t="s">
        <v>14</v>
      </c>
      <c r="E38" s="413" t="s">
        <v>1098</v>
      </c>
      <c r="F38" s="413" t="s">
        <v>1098</v>
      </c>
      <c r="G38" s="415" t="s">
        <v>1098</v>
      </c>
      <c r="H38" s="412">
        <v>11</v>
      </c>
      <c r="I38" s="448">
        <v>22</v>
      </c>
      <c r="J38" s="448">
        <v>11</v>
      </c>
      <c r="K38" s="448">
        <v>5</v>
      </c>
      <c r="L38" s="449">
        <v>0.65</v>
      </c>
      <c r="M38" s="449">
        <v>0.75</v>
      </c>
      <c r="N38" s="450">
        <v>3</v>
      </c>
      <c r="O38" s="451" t="s">
        <v>614</v>
      </c>
      <c r="P38" s="447" t="s">
        <v>112</v>
      </c>
      <c r="Q38" s="461" t="s">
        <v>1423</v>
      </c>
      <c r="R38" s="450" t="s">
        <v>1098</v>
      </c>
      <c r="S38" s="450" t="s">
        <v>1098</v>
      </c>
      <c r="T38" s="461" t="s">
        <v>1100</v>
      </c>
      <c r="U38" s="461" t="s">
        <v>1100</v>
      </c>
      <c r="V38" s="461" t="s">
        <v>1338</v>
      </c>
      <c r="W38" s="462" t="s">
        <v>1424</v>
      </c>
      <c r="X38" s="457" t="s">
        <v>1356</v>
      </c>
      <c r="Y38" s="478" t="s">
        <v>786</v>
      </c>
      <c r="Z38" s="479" t="s">
        <v>278</v>
      </c>
      <c r="AA38" s="478" t="s">
        <v>14</v>
      </c>
      <c r="AB38" s="478" t="s">
        <v>14</v>
      </c>
      <c r="AC38" s="478" t="s">
        <v>1098</v>
      </c>
      <c r="AD38" s="480" t="s">
        <v>1098</v>
      </c>
      <c r="AE38" s="412">
        <v>2050</v>
      </c>
      <c r="AF38" s="448">
        <v>4100</v>
      </c>
      <c r="AG38" s="448">
        <v>177</v>
      </c>
      <c r="AH38" s="448">
        <v>82</v>
      </c>
      <c r="AI38" s="449">
        <v>0.25</v>
      </c>
      <c r="AJ38" s="449">
        <v>0.35</v>
      </c>
      <c r="AK38" s="450">
        <v>15</v>
      </c>
      <c r="AL38" s="451" t="s">
        <v>642</v>
      </c>
      <c r="AM38" s="505" t="s">
        <v>105</v>
      </c>
      <c r="AN38" s="461" t="s">
        <v>1357</v>
      </c>
      <c r="AO38" s="450" t="s">
        <v>1098</v>
      </c>
      <c r="AP38" s="450" t="s">
        <v>1098</v>
      </c>
      <c r="AQ38" s="461" t="s">
        <v>1251</v>
      </c>
      <c r="AR38" s="461" t="s">
        <v>1224</v>
      </c>
      <c r="AS38" s="461" t="s">
        <v>1320</v>
      </c>
      <c r="AT38" s="462" t="s">
        <v>1358</v>
      </c>
      <c r="AU38" s="463" t="s">
        <v>998</v>
      </c>
      <c r="AV38" s="482" t="s">
        <v>802</v>
      </c>
      <c r="AW38" s="483" t="s">
        <v>285</v>
      </c>
      <c r="AX38" s="482" t="s">
        <v>1098</v>
      </c>
      <c r="AY38" s="482" t="s">
        <v>1098</v>
      </c>
      <c r="AZ38" s="482" t="s">
        <v>14</v>
      </c>
      <c r="BA38" s="484" t="s">
        <v>14</v>
      </c>
      <c r="BB38" s="412">
        <v>6500</v>
      </c>
      <c r="BC38" s="448">
        <v>9999</v>
      </c>
      <c r="BD38" s="448">
        <v>594</v>
      </c>
      <c r="BE38" s="448">
        <v>367</v>
      </c>
      <c r="BF38" s="449">
        <v>0.95</v>
      </c>
      <c r="BG38" s="449">
        <v>0.99</v>
      </c>
      <c r="BH38" s="450">
        <v>50</v>
      </c>
      <c r="BI38" s="451" t="s">
        <v>794</v>
      </c>
      <c r="BJ38" s="505" t="s">
        <v>109</v>
      </c>
      <c r="BK38" s="450" t="s">
        <v>1098</v>
      </c>
      <c r="BL38" s="450" t="s">
        <v>1098</v>
      </c>
      <c r="BM38" s="450" t="s">
        <v>1098</v>
      </c>
      <c r="BN38" s="461" t="s">
        <v>1249</v>
      </c>
      <c r="BO38" s="461" t="s">
        <v>1425</v>
      </c>
      <c r="BP38" s="461" t="s">
        <v>1426</v>
      </c>
      <c r="BQ38" s="462" t="s">
        <v>1427</v>
      </c>
      <c r="BR38" s="457" t="s">
        <v>1428</v>
      </c>
      <c r="BS38" s="478" t="s">
        <v>641</v>
      </c>
      <c r="BT38" s="479" t="s">
        <v>278</v>
      </c>
      <c r="BU38" s="478" t="s">
        <v>1098</v>
      </c>
      <c r="BV38" s="478" t="s">
        <v>1098</v>
      </c>
      <c r="BW38" s="478" t="s">
        <v>1098</v>
      </c>
      <c r="BX38" s="480" t="s">
        <v>14</v>
      </c>
      <c r="BY38" s="487">
        <v>1050</v>
      </c>
      <c r="BZ38" s="53">
        <v>2100</v>
      </c>
      <c r="CA38" s="53">
        <v>201</v>
      </c>
      <c r="CB38" s="53">
        <v>108</v>
      </c>
      <c r="CC38" s="71">
        <v>0.65</v>
      </c>
      <c r="CD38" s="71">
        <v>0.75</v>
      </c>
      <c r="CE38" s="51">
        <v>20</v>
      </c>
      <c r="CF38" s="72" t="s">
        <v>614</v>
      </c>
      <c r="CG38" s="52" t="s">
        <v>112</v>
      </c>
      <c r="CH38" s="51" t="s">
        <v>1098</v>
      </c>
      <c r="CI38" s="51" t="s">
        <v>1098</v>
      </c>
      <c r="CJ38" s="51" t="s">
        <v>1098</v>
      </c>
      <c r="CK38" s="28" t="s">
        <v>1311</v>
      </c>
      <c r="CL38" s="28" t="s">
        <v>1429</v>
      </c>
      <c r="CM38" s="28" t="s">
        <v>1307</v>
      </c>
      <c r="CN38" s="51" t="s">
        <v>1430</v>
      </c>
    </row>
    <row r="39" s="28" customFormat="1" ht="12.75" spans="1:92">
      <c r="A39" s="380" t="s">
        <v>705</v>
      </c>
      <c r="B39" s="413" t="s">
        <v>665</v>
      </c>
      <c r="C39" s="414" t="s">
        <v>253</v>
      </c>
      <c r="D39" s="413" t="s">
        <v>14</v>
      </c>
      <c r="E39" s="413" t="s">
        <v>1098</v>
      </c>
      <c r="F39" s="413" t="s">
        <v>1098</v>
      </c>
      <c r="G39" s="415" t="s">
        <v>1098</v>
      </c>
      <c r="H39" s="412">
        <v>64</v>
      </c>
      <c r="I39" s="448">
        <v>128</v>
      </c>
      <c r="J39" s="448">
        <v>138</v>
      </c>
      <c r="K39" s="448">
        <v>24</v>
      </c>
      <c r="L39" s="449">
        <v>0.4</v>
      </c>
      <c r="M39" s="449">
        <v>0.5</v>
      </c>
      <c r="N39" s="450">
        <v>5</v>
      </c>
      <c r="O39" s="451" t="s">
        <v>614</v>
      </c>
      <c r="P39" s="447" t="s">
        <v>102</v>
      </c>
      <c r="Q39" s="461" t="s">
        <v>1431</v>
      </c>
      <c r="R39" s="461" t="s">
        <v>1432</v>
      </c>
      <c r="S39" s="461" t="s">
        <v>1433</v>
      </c>
      <c r="T39" s="461" t="s">
        <v>1431</v>
      </c>
      <c r="U39" s="461" t="s">
        <v>1432</v>
      </c>
      <c r="V39" s="450" t="s">
        <v>1098</v>
      </c>
      <c r="W39" s="465" t="s">
        <v>1434</v>
      </c>
      <c r="X39" s="457" t="s">
        <v>1414</v>
      </c>
      <c r="Y39" s="478" t="s">
        <v>630</v>
      </c>
      <c r="Z39" s="479" t="s">
        <v>282</v>
      </c>
      <c r="AA39" s="478" t="s">
        <v>1098</v>
      </c>
      <c r="AB39" s="478" t="s">
        <v>7</v>
      </c>
      <c r="AC39" s="478" t="s">
        <v>1098</v>
      </c>
      <c r="AD39" s="480" t="s">
        <v>28</v>
      </c>
      <c r="AE39" s="412">
        <v>2327</v>
      </c>
      <c r="AF39" s="448">
        <v>4654</v>
      </c>
      <c r="AG39" s="448">
        <v>288</v>
      </c>
      <c r="AH39" s="448">
        <v>230</v>
      </c>
      <c r="AI39" s="449">
        <v>0.65</v>
      </c>
      <c r="AJ39" s="449">
        <v>0.75</v>
      </c>
      <c r="AK39" s="450">
        <v>25</v>
      </c>
      <c r="AL39" s="451" t="s">
        <v>642</v>
      </c>
      <c r="AM39" s="505" t="s">
        <v>102</v>
      </c>
      <c r="AN39" s="461" t="s">
        <v>1435</v>
      </c>
      <c r="AO39" s="450" t="s">
        <v>1098</v>
      </c>
      <c r="AP39" s="450" t="s">
        <v>1098</v>
      </c>
      <c r="AQ39" s="461" t="s">
        <v>1405</v>
      </c>
      <c r="AR39" s="461" t="s">
        <v>1331</v>
      </c>
      <c r="AS39" s="461" t="s">
        <v>1265</v>
      </c>
      <c r="AT39" s="462" t="s">
        <v>1436</v>
      </c>
      <c r="AU39" s="464" t="s">
        <v>662</v>
      </c>
      <c r="AV39" s="409" t="s">
        <v>661</v>
      </c>
      <c r="AW39" s="410" t="s">
        <v>252</v>
      </c>
      <c r="AX39" s="409" t="s">
        <v>1098</v>
      </c>
      <c r="AY39" s="409" t="s">
        <v>1098</v>
      </c>
      <c r="AZ39" s="409" t="s">
        <v>14</v>
      </c>
      <c r="BA39" s="411" t="s">
        <v>1098</v>
      </c>
      <c r="BB39" s="412">
        <v>2</v>
      </c>
      <c r="BC39" s="448">
        <v>4</v>
      </c>
      <c r="BD39" s="448">
        <v>7</v>
      </c>
      <c r="BE39" s="448">
        <v>2</v>
      </c>
      <c r="BF39" s="449">
        <v>0.4</v>
      </c>
      <c r="BG39" s="449">
        <v>0.5</v>
      </c>
      <c r="BH39" s="450">
        <v>1</v>
      </c>
      <c r="BI39" s="451" t="s">
        <v>614</v>
      </c>
      <c r="BJ39" s="506" t="s">
        <v>91</v>
      </c>
      <c r="BK39" s="461" t="s">
        <v>1437</v>
      </c>
      <c r="BL39" s="450" t="s">
        <v>1098</v>
      </c>
      <c r="BM39" s="450" t="s">
        <v>1098</v>
      </c>
      <c r="BN39" s="461" t="s">
        <v>1437</v>
      </c>
      <c r="BO39" s="450" t="s">
        <v>1098</v>
      </c>
      <c r="BP39" s="450" t="s">
        <v>1098</v>
      </c>
      <c r="BQ39" s="465" t="s">
        <v>1438</v>
      </c>
      <c r="BR39" s="457" t="s">
        <v>1439</v>
      </c>
      <c r="BS39" s="478" t="s">
        <v>736</v>
      </c>
      <c r="BT39" s="479" t="s">
        <v>278</v>
      </c>
      <c r="BU39" s="478" t="s">
        <v>1098</v>
      </c>
      <c r="BV39" s="478" t="s">
        <v>1098</v>
      </c>
      <c r="BW39" s="478" t="s">
        <v>1098</v>
      </c>
      <c r="BX39" s="480" t="s">
        <v>14</v>
      </c>
      <c r="BY39" s="487">
        <v>2006</v>
      </c>
      <c r="BZ39" s="53">
        <v>4012</v>
      </c>
      <c r="CA39" s="53">
        <v>264</v>
      </c>
      <c r="CB39" s="53">
        <v>111</v>
      </c>
      <c r="CC39" s="71">
        <v>0.8</v>
      </c>
      <c r="CD39" s="71">
        <v>0.9</v>
      </c>
      <c r="CE39" s="51">
        <v>20</v>
      </c>
      <c r="CF39" s="72" t="s">
        <v>642</v>
      </c>
      <c r="CG39" s="52" t="s">
        <v>102</v>
      </c>
      <c r="CH39" s="28" t="s">
        <v>1425</v>
      </c>
      <c r="CI39" s="51" t="s">
        <v>1098</v>
      </c>
      <c r="CJ39" s="51" t="s">
        <v>1098</v>
      </c>
      <c r="CK39" s="28" t="s">
        <v>1206</v>
      </c>
      <c r="CL39" s="28" t="s">
        <v>1224</v>
      </c>
      <c r="CM39" s="28" t="s">
        <v>1251</v>
      </c>
      <c r="CN39" s="28" t="s">
        <v>1440</v>
      </c>
    </row>
    <row r="40" s="28" customFormat="1" ht="12" spans="1:92">
      <c r="A40" s="380" t="s">
        <v>805</v>
      </c>
      <c r="B40" s="413" t="s">
        <v>645</v>
      </c>
      <c r="C40" s="414" t="s">
        <v>253</v>
      </c>
      <c r="D40" s="413" t="s">
        <v>14</v>
      </c>
      <c r="E40" s="413" t="s">
        <v>1098</v>
      </c>
      <c r="F40" s="413" t="s">
        <v>1098</v>
      </c>
      <c r="G40" s="415" t="s">
        <v>1098</v>
      </c>
      <c r="H40" s="412">
        <v>160</v>
      </c>
      <c r="I40" s="448">
        <v>320</v>
      </c>
      <c r="J40" s="448">
        <v>59</v>
      </c>
      <c r="K40" s="448">
        <v>22</v>
      </c>
      <c r="L40" s="449">
        <v>0.8</v>
      </c>
      <c r="M40" s="449">
        <v>0.9</v>
      </c>
      <c r="N40" s="450">
        <v>7</v>
      </c>
      <c r="O40" s="451" t="s">
        <v>614</v>
      </c>
      <c r="P40" s="447" t="s">
        <v>102</v>
      </c>
      <c r="Q40" s="450" t="s">
        <v>1098</v>
      </c>
      <c r="R40" s="450" t="s">
        <v>1098</v>
      </c>
      <c r="S40" s="450" t="s">
        <v>1098</v>
      </c>
      <c r="T40" s="461" t="s">
        <v>1441</v>
      </c>
      <c r="U40" s="461" t="s">
        <v>1115</v>
      </c>
      <c r="V40" s="461" t="s">
        <v>1143</v>
      </c>
      <c r="W40" s="462" t="s">
        <v>1442</v>
      </c>
      <c r="X40" s="457" t="s">
        <v>958</v>
      </c>
      <c r="Y40" s="478" t="s">
        <v>661</v>
      </c>
      <c r="Z40" s="479" t="s">
        <v>282</v>
      </c>
      <c r="AA40" s="478" t="s">
        <v>1098</v>
      </c>
      <c r="AB40" s="478" t="s">
        <v>14</v>
      </c>
      <c r="AC40" s="478" t="s">
        <v>14</v>
      </c>
      <c r="AD40" s="480" t="s">
        <v>28</v>
      </c>
      <c r="AE40" s="412">
        <v>2761</v>
      </c>
      <c r="AF40" s="448">
        <v>5522</v>
      </c>
      <c r="AG40" s="448">
        <v>297</v>
      </c>
      <c r="AH40" s="448">
        <v>204</v>
      </c>
      <c r="AI40" s="449">
        <v>0.95</v>
      </c>
      <c r="AJ40" s="449">
        <v>0.99</v>
      </c>
      <c r="AK40" s="450">
        <v>28</v>
      </c>
      <c r="AL40" s="451" t="s">
        <v>642</v>
      </c>
      <c r="AM40" s="505" t="s">
        <v>109</v>
      </c>
      <c r="AN40" s="461" t="s">
        <v>1394</v>
      </c>
      <c r="AO40" s="450" t="s">
        <v>1098</v>
      </c>
      <c r="AP40" s="450" t="s">
        <v>1098</v>
      </c>
      <c r="AQ40" s="461" t="s">
        <v>1257</v>
      </c>
      <c r="AR40" s="461" t="s">
        <v>1231</v>
      </c>
      <c r="AS40" s="461" t="s">
        <v>1202</v>
      </c>
      <c r="AT40" s="462" t="s">
        <v>1395</v>
      </c>
      <c r="AU40" s="457" t="s">
        <v>745</v>
      </c>
      <c r="AV40" s="413" t="s">
        <v>736</v>
      </c>
      <c r="AW40" s="414" t="s">
        <v>255</v>
      </c>
      <c r="AX40" s="413" t="s">
        <v>1098</v>
      </c>
      <c r="AY40" s="413" t="s">
        <v>1098</v>
      </c>
      <c r="AZ40" s="413" t="s">
        <v>14</v>
      </c>
      <c r="BA40" s="415" t="s">
        <v>1098</v>
      </c>
      <c r="BB40" s="412">
        <v>11</v>
      </c>
      <c r="BC40" s="448">
        <v>22</v>
      </c>
      <c r="BD40" s="448">
        <v>9</v>
      </c>
      <c r="BE40" s="448">
        <v>4</v>
      </c>
      <c r="BF40" s="449">
        <v>0.65</v>
      </c>
      <c r="BG40" s="449">
        <v>0.75</v>
      </c>
      <c r="BH40" s="450">
        <v>2</v>
      </c>
      <c r="BI40" s="451" t="s">
        <v>614</v>
      </c>
      <c r="BJ40" s="506" t="s">
        <v>35</v>
      </c>
      <c r="BK40" s="450" t="s">
        <v>1098</v>
      </c>
      <c r="BL40" s="450" t="s">
        <v>1098</v>
      </c>
      <c r="BM40" s="450" t="s">
        <v>1098</v>
      </c>
      <c r="BN40" s="461" t="s">
        <v>1148</v>
      </c>
      <c r="BO40" s="461" t="s">
        <v>1297</v>
      </c>
      <c r="BP40" s="461" t="s">
        <v>1106</v>
      </c>
      <c r="BQ40" s="462" t="s">
        <v>1443</v>
      </c>
      <c r="BR40" s="457" t="s">
        <v>1364</v>
      </c>
      <c r="BS40" s="478" t="s">
        <v>768</v>
      </c>
      <c r="BT40" s="479" t="s">
        <v>278</v>
      </c>
      <c r="BU40" s="478" t="s">
        <v>1098</v>
      </c>
      <c r="BV40" s="478" t="s">
        <v>1098</v>
      </c>
      <c r="BW40" s="478" t="s">
        <v>14</v>
      </c>
      <c r="BX40" s="480" t="s">
        <v>14</v>
      </c>
      <c r="BY40" s="487">
        <v>1944</v>
      </c>
      <c r="BZ40" s="53">
        <v>3888</v>
      </c>
      <c r="CA40" s="53">
        <v>207</v>
      </c>
      <c r="CB40" s="53">
        <v>81</v>
      </c>
      <c r="CC40" s="71">
        <v>0.5</v>
      </c>
      <c r="CD40" s="71">
        <v>0.6</v>
      </c>
      <c r="CE40" s="51">
        <v>20</v>
      </c>
      <c r="CF40" s="72" t="s">
        <v>642</v>
      </c>
      <c r="CG40" s="52" t="s">
        <v>105</v>
      </c>
      <c r="CH40" s="28" t="s">
        <v>1365</v>
      </c>
      <c r="CI40" s="51" t="s">
        <v>1098</v>
      </c>
      <c r="CJ40" s="51" t="s">
        <v>1098</v>
      </c>
      <c r="CK40" s="28" t="s">
        <v>1366</v>
      </c>
      <c r="CL40" s="28" t="s">
        <v>1245</v>
      </c>
      <c r="CM40" s="28" t="s">
        <v>1367</v>
      </c>
      <c r="CN40" s="51" t="s">
        <v>1368</v>
      </c>
    </row>
    <row r="41" s="28" customFormat="1" ht="12" spans="1:92">
      <c r="A41" s="380" t="s">
        <v>845</v>
      </c>
      <c r="B41" s="413" t="s">
        <v>661</v>
      </c>
      <c r="C41" s="414" t="s">
        <v>253</v>
      </c>
      <c r="D41" s="413" t="s">
        <v>14</v>
      </c>
      <c r="E41" s="413" t="s">
        <v>14</v>
      </c>
      <c r="F41" s="413" t="s">
        <v>1098</v>
      </c>
      <c r="G41" s="415" t="s">
        <v>1098</v>
      </c>
      <c r="H41" s="412">
        <v>131</v>
      </c>
      <c r="I41" s="448">
        <v>262</v>
      </c>
      <c r="J41" s="448">
        <v>58</v>
      </c>
      <c r="K41" s="448">
        <v>26</v>
      </c>
      <c r="L41" s="449">
        <v>0.75</v>
      </c>
      <c r="M41" s="449">
        <v>0.85</v>
      </c>
      <c r="N41" s="450">
        <v>8</v>
      </c>
      <c r="O41" s="451" t="s">
        <v>614</v>
      </c>
      <c r="P41" s="447" t="s">
        <v>109</v>
      </c>
      <c r="Q41" s="450" t="s">
        <v>1098</v>
      </c>
      <c r="R41" s="450" t="s">
        <v>1098</v>
      </c>
      <c r="S41" s="450" t="s">
        <v>1098</v>
      </c>
      <c r="T41" s="461" t="s">
        <v>1173</v>
      </c>
      <c r="U41" s="461" t="s">
        <v>1173</v>
      </c>
      <c r="V41" s="461" t="s">
        <v>1444</v>
      </c>
      <c r="W41" s="462" t="s">
        <v>1445</v>
      </c>
      <c r="X41" s="457" t="s">
        <v>1000</v>
      </c>
      <c r="Y41" s="478" t="s">
        <v>679</v>
      </c>
      <c r="Z41" s="479" t="s">
        <v>282</v>
      </c>
      <c r="AA41" s="478" t="s">
        <v>14</v>
      </c>
      <c r="AB41" s="478" t="s">
        <v>14</v>
      </c>
      <c r="AC41" s="478" t="s">
        <v>1098</v>
      </c>
      <c r="AD41" s="480" t="s">
        <v>28</v>
      </c>
      <c r="AE41" s="412">
        <v>4855</v>
      </c>
      <c r="AF41" s="448">
        <v>9710</v>
      </c>
      <c r="AG41" s="448">
        <v>318</v>
      </c>
      <c r="AH41" s="448">
        <v>193</v>
      </c>
      <c r="AI41" s="449">
        <v>0.95</v>
      </c>
      <c r="AJ41" s="449">
        <v>0.99</v>
      </c>
      <c r="AK41" s="450">
        <v>27</v>
      </c>
      <c r="AL41" s="451" t="s">
        <v>794</v>
      </c>
      <c r="AM41" s="505" t="s">
        <v>109</v>
      </c>
      <c r="AN41" s="461" t="s">
        <v>1370</v>
      </c>
      <c r="AO41" s="450" t="s">
        <v>1098</v>
      </c>
      <c r="AP41" s="450" t="s">
        <v>1098</v>
      </c>
      <c r="AQ41" s="461" t="s">
        <v>1257</v>
      </c>
      <c r="AR41" s="461" t="s">
        <v>1231</v>
      </c>
      <c r="AS41" s="461" t="s">
        <v>1235</v>
      </c>
      <c r="AT41" s="462" t="s">
        <v>1371</v>
      </c>
      <c r="AU41" s="457" t="s">
        <v>701</v>
      </c>
      <c r="AV41" s="413" t="s">
        <v>697</v>
      </c>
      <c r="AW41" s="414" t="s">
        <v>255</v>
      </c>
      <c r="AX41" s="413" t="s">
        <v>1098</v>
      </c>
      <c r="AY41" s="413" t="s">
        <v>1098</v>
      </c>
      <c r="AZ41" s="413" t="s">
        <v>14</v>
      </c>
      <c r="BA41" s="415" t="s">
        <v>1098</v>
      </c>
      <c r="BB41" s="412">
        <v>8</v>
      </c>
      <c r="BC41" s="448">
        <v>16</v>
      </c>
      <c r="BD41" s="448">
        <v>18</v>
      </c>
      <c r="BE41" s="448">
        <v>5</v>
      </c>
      <c r="BF41" s="449">
        <v>0.85</v>
      </c>
      <c r="BG41" s="449">
        <v>0.95</v>
      </c>
      <c r="BH41" s="450">
        <v>2</v>
      </c>
      <c r="BI41" s="451" t="s">
        <v>614</v>
      </c>
      <c r="BJ41" s="506" t="s">
        <v>105</v>
      </c>
      <c r="BK41" s="461" t="s">
        <v>1446</v>
      </c>
      <c r="BL41" s="450" t="s">
        <v>1098</v>
      </c>
      <c r="BM41" s="450" t="s">
        <v>1098</v>
      </c>
      <c r="BN41" s="461" t="s">
        <v>1297</v>
      </c>
      <c r="BO41" s="461" t="s">
        <v>1297</v>
      </c>
      <c r="BP41" s="461" t="s">
        <v>1338</v>
      </c>
      <c r="BQ41" s="462" t="s">
        <v>1447</v>
      </c>
      <c r="BR41" s="457" t="s">
        <v>1374</v>
      </c>
      <c r="BS41" s="478" t="s">
        <v>787</v>
      </c>
      <c r="BT41" s="479" t="s">
        <v>278</v>
      </c>
      <c r="BU41" s="478" t="s">
        <v>1098</v>
      </c>
      <c r="BV41" s="478" t="s">
        <v>1098</v>
      </c>
      <c r="BW41" s="478" t="s">
        <v>14</v>
      </c>
      <c r="BX41" s="480" t="s">
        <v>14</v>
      </c>
      <c r="BY41" s="487">
        <v>1854</v>
      </c>
      <c r="BZ41" s="53">
        <v>3708</v>
      </c>
      <c r="CA41" s="53">
        <v>198</v>
      </c>
      <c r="CB41" s="53">
        <v>103</v>
      </c>
      <c r="CC41" s="71">
        <v>0.85</v>
      </c>
      <c r="CD41" s="71">
        <v>0.95</v>
      </c>
      <c r="CE41" s="51">
        <v>20</v>
      </c>
      <c r="CF41" s="72" t="s">
        <v>642</v>
      </c>
      <c r="CG41" s="52" t="s">
        <v>112</v>
      </c>
      <c r="CH41" s="51" t="s">
        <v>1098</v>
      </c>
      <c r="CI41" s="51" t="s">
        <v>1098</v>
      </c>
      <c r="CJ41" s="51" t="s">
        <v>1098</v>
      </c>
      <c r="CK41" s="28" t="s">
        <v>1235</v>
      </c>
      <c r="CL41" s="28" t="s">
        <v>1257</v>
      </c>
      <c r="CM41" s="28" t="s">
        <v>1231</v>
      </c>
      <c r="CN41" s="51" t="s">
        <v>1375</v>
      </c>
    </row>
    <row r="42" s="28" customFormat="1" ht="12" spans="1:92">
      <c r="A42" s="380" t="s">
        <v>1448</v>
      </c>
      <c r="B42" s="413" t="s">
        <v>786</v>
      </c>
      <c r="C42" s="414" t="s">
        <v>260</v>
      </c>
      <c r="D42" s="413" t="s">
        <v>14</v>
      </c>
      <c r="E42" s="413" t="s">
        <v>1098</v>
      </c>
      <c r="F42" s="413" t="s">
        <v>1098</v>
      </c>
      <c r="G42" s="415" t="s">
        <v>1098</v>
      </c>
      <c r="H42" s="412">
        <v>275</v>
      </c>
      <c r="I42" s="448">
        <v>550</v>
      </c>
      <c r="J42" s="448">
        <v>102</v>
      </c>
      <c r="K42" s="448">
        <v>40</v>
      </c>
      <c r="L42" s="449">
        <v>0.5</v>
      </c>
      <c r="M42" s="449">
        <v>0.6</v>
      </c>
      <c r="N42" s="450">
        <v>9</v>
      </c>
      <c r="O42" s="451" t="s">
        <v>614</v>
      </c>
      <c r="P42" s="447" t="s">
        <v>91</v>
      </c>
      <c r="Q42" s="461" t="s">
        <v>1449</v>
      </c>
      <c r="R42" s="450" t="s">
        <v>1098</v>
      </c>
      <c r="S42" s="450" t="s">
        <v>1098</v>
      </c>
      <c r="T42" s="461" t="s">
        <v>1450</v>
      </c>
      <c r="U42" s="461" t="s">
        <v>1173</v>
      </c>
      <c r="V42" s="461" t="s">
        <v>1173</v>
      </c>
      <c r="W42" s="462" t="s">
        <v>1451</v>
      </c>
      <c r="X42" s="457" t="s">
        <v>973</v>
      </c>
      <c r="Y42" s="478" t="s">
        <v>736</v>
      </c>
      <c r="Z42" s="479" t="s">
        <v>285</v>
      </c>
      <c r="AA42" s="478" t="s">
        <v>1098</v>
      </c>
      <c r="AB42" s="478" t="s">
        <v>7</v>
      </c>
      <c r="AC42" s="478" t="s">
        <v>1098</v>
      </c>
      <c r="AD42" s="480" t="s">
        <v>28</v>
      </c>
      <c r="AE42" s="412">
        <v>3750</v>
      </c>
      <c r="AF42" s="448">
        <v>7500</v>
      </c>
      <c r="AG42" s="448">
        <v>651</v>
      </c>
      <c r="AH42" s="448">
        <v>478</v>
      </c>
      <c r="AI42" s="449">
        <v>0.95</v>
      </c>
      <c r="AJ42" s="449">
        <v>0.99</v>
      </c>
      <c r="AK42" s="450">
        <v>46</v>
      </c>
      <c r="AL42" s="451" t="s">
        <v>642</v>
      </c>
      <c r="AM42" s="505" t="s">
        <v>97</v>
      </c>
      <c r="AN42" s="461" t="s">
        <v>1452</v>
      </c>
      <c r="AO42" s="450" t="s">
        <v>1098</v>
      </c>
      <c r="AP42" s="450" t="s">
        <v>1098</v>
      </c>
      <c r="AQ42" s="461" t="s">
        <v>1414</v>
      </c>
      <c r="AR42" s="461" t="s">
        <v>1453</v>
      </c>
      <c r="AS42" s="461" t="s">
        <v>1265</v>
      </c>
      <c r="AT42" s="462" t="s">
        <v>1454</v>
      </c>
      <c r="AU42" s="457" t="s">
        <v>1455</v>
      </c>
      <c r="AV42" s="413" t="s">
        <v>665</v>
      </c>
      <c r="AW42" s="414" t="s">
        <v>254</v>
      </c>
      <c r="AX42" s="413" t="s">
        <v>1098</v>
      </c>
      <c r="AY42" s="413" t="s">
        <v>1098</v>
      </c>
      <c r="AZ42" s="413" t="s">
        <v>7</v>
      </c>
      <c r="BA42" s="415" t="s">
        <v>7</v>
      </c>
      <c r="BB42" s="412">
        <v>24</v>
      </c>
      <c r="BC42" s="448">
        <v>48</v>
      </c>
      <c r="BD42" s="448">
        <v>18</v>
      </c>
      <c r="BE42" s="448">
        <v>8</v>
      </c>
      <c r="BF42" s="449">
        <v>0.2</v>
      </c>
      <c r="BG42" s="449">
        <v>0.3</v>
      </c>
      <c r="BH42" s="450">
        <v>4</v>
      </c>
      <c r="BI42" s="451" t="s">
        <v>614</v>
      </c>
      <c r="BJ42" s="506" t="s">
        <v>97</v>
      </c>
      <c r="BK42" s="461" t="s">
        <v>1456</v>
      </c>
      <c r="BL42" s="450" t="s">
        <v>1098</v>
      </c>
      <c r="BM42" s="450" t="s">
        <v>1098</v>
      </c>
      <c r="BN42" s="461" t="s">
        <v>1457</v>
      </c>
      <c r="BO42" s="461" t="s">
        <v>1457</v>
      </c>
      <c r="BP42" s="461" t="s">
        <v>1457</v>
      </c>
      <c r="BQ42" s="462" t="s">
        <v>1458</v>
      </c>
      <c r="BR42" s="457" t="s">
        <v>917</v>
      </c>
      <c r="BS42" s="478" t="s">
        <v>665</v>
      </c>
      <c r="BT42" s="479" t="s">
        <v>282</v>
      </c>
      <c r="BU42" s="478" t="s">
        <v>1098</v>
      </c>
      <c r="BV42" s="478" t="s">
        <v>1098</v>
      </c>
      <c r="BW42" s="478" t="s">
        <v>1098</v>
      </c>
      <c r="BX42" s="480" t="s">
        <v>14</v>
      </c>
      <c r="BY42" s="487">
        <v>3097</v>
      </c>
      <c r="BZ42" s="53">
        <v>6194</v>
      </c>
      <c r="CA42" s="53">
        <v>322</v>
      </c>
      <c r="CB42" s="53">
        <v>191</v>
      </c>
      <c r="CC42" s="71">
        <v>0.95</v>
      </c>
      <c r="CD42" s="71">
        <v>0.99</v>
      </c>
      <c r="CE42" s="51">
        <v>26</v>
      </c>
      <c r="CF42" s="72" t="s">
        <v>642</v>
      </c>
      <c r="CG42" s="52" t="s">
        <v>97</v>
      </c>
      <c r="CH42" s="28" t="s">
        <v>1459</v>
      </c>
      <c r="CI42" s="51" t="s">
        <v>1098</v>
      </c>
      <c r="CJ42" s="51" t="s">
        <v>1098</v>
      </c>
      <c r="CK42" s="28" t="s">
        <v>1400</v>
      </c>
      <c r="CL42" s="28" t="s">
        <v>1312</v>
      </c>
      <c r="CM42" s="28" t="s">
        <v>1249</v>
      </c>
      <c r="CN42" s="28" t="s">
        <v>1460</v>
      </c>
    </row>
    <row r="43" s="28" customFormat="1" ht="12" spans="1:92">
      <c r="A43" s="380" t="s">
        <v>1461</v>
      </c>
      <c r="B43" s="413" t="s">
        <v>787</v>
      </c>
      <c r="C43" s="414" t="s">
        <v>260</v>
      </c>
      <c r="D43" s="413" t="s">
        <v>14</v>
      </c>
      <c r="E43" s="413" t="s">
        <v>14</v>
      </c>
      <c r="F43" s="413" t="s">
        <v>1098</v>
      </c>
      <c r="G43" s="415" t="s">
        <v>1098</v>
      </c>
      <c r="H43" s="412">
        <v>271</v>
      </c>
      <c r="I43" s="448">
        <v>542</v>
      </c>
      <c r="J43" s="448">
        <v>108</v>
      </c>
      <c r="K43" s="448">
        <v>34</v>
      </c>
      <c r="L43" s="449">
        <v>0.7</v>
      </c>
      <c r="M43" s="449">
        <v>0.8</v>
      </c>
      <c r="N43" s="450">
        <v>9</v>
      </c>
      <c r="O43" s="451" t="s">
        <v>614</v>
      </c>
      <c r="P43" s="447" t="s">
        <v>94</v>
      </c>
      <c r="Q43" s="461" t="s">
        <v>1462</v>
      </c>
      <c r="R43" s="450" t="s">
        <v>1098</v>
      </c>
      <c r="S43" s="450" t="s">
        <v>1098</v>
      </c>
      <c r="T43" s="461" t="s">
        <v>1173</v>
      </c>
      <c r="U43" s="461" t="s">
        <v>1173</v>
      </c>
      <c r="V43" s="461" t="s">
        <v>1173</v>
      </c>
      <c r="W43" s="462" t="s">
        <v>1463</v>
      </c>
      <c r="X43" s="457" t="s">
        <v>957</v>
      </c>
      <c r="Y43" s="478" t="s">
        <v>697</v>
      </c>
      <c r="Z43" s="479" t="s">
        <v>285</v>
      </c>
      <c r="AA43" s="478" t="s">
        <v>1098</v>
      </c>
      <c r="AB43" s="478" t="s">
        <v>14</v>
      </c>
      <c r="AC43" s="478" t="s">
        <v>1098</v>
      </c>
      <c r="AD43" s="480" t="s">
        <v>1098</v>
      </c>
      <c r="AE43" s="412">
        <v>3383</v>
      </c>
      <c r="AF43" s="448">
        <v>6766</v>
      </c>
      <c r="AG43" s="448">
        <v>702</v>
      </c>
      <c r="AH43" s="448">
        <v>441</v>
      </c>
      <c r="AI43" s="449">
        <v>0.9</v>
      </c>
      <c r="AJ43" s="449">
        <v>0.99</v>
      </c>
      <c r="AK43" s="450">
        <v>45</v>
      </c>
      <c r="AL43" s="451" t="s">
        <v>642</v>
      </c>
      <c r="AM43" s="505" t="s">
        <v>1098</v>
      </c>
      <c r="AN43" s="450" t="s">
        <v>1098</v>
      </c>
      <c r="AO43" s="450" t="s">
        <v>1098</v>
      </c>
      <c r="AP43" s="450" t="s">
        <v>1098</v>
      </c>
      <c r="AQ43" s="461" t="s">
        <v>1417</v>
      </c>
      <c r="AR43" s="461" t="s">
        <v>1417</v>
      </c>
      <c r="AS43" s="461" t="s">
        <v>1202</v>
      </c>
      <c r="AT43" s="462" t="s">
        <v>1464</v>
      </c>
      <c r="AU43" s="457" t="s">
        <v>754</v>
      </c>
      <c r="AV43" s="413" t="s">
        <v>612</v>
      </c>
      <c r="AW43" s="414" t="s">
        <v>254</v>
      </c>
      <c r="AX43" s="413" t="s">
        <v>1098</v>
      </c>
      <c r="AY43" s="413" t="s">
        <v>1098</v>
      </c>
      <c r="AZ43" s="413" t="s">
        <v>14</v>
      </c>
      <c r="BA43" s="415" t="s">
        <v>1098</v>
      </c>
      <c r="BB43" s="412">
        <v>24</v>
      </c>
      <c r="BC43" s="448">
        <v>48</v>
      </c>
      <c r="BD43" s="448">
        <v>32</v>
      </c>
      <c r="BE43" s="448">
        <v>6</v>
      </c>
      <c r="BF43" s="449">
        <v>0.75</v>
      </c>
      <c r="BG43" s="449">
        <v>0.85</v>
      </c>
      <c r="BH43" s="450">
        <v>5</v>
      </c>
      <c r="BI43" s="451" t="s">
        <v>614</v>
      </c>
      <c r="BJ43" s="506" t="s">
        <v>112</v>
      </c>
      <c r="BK43" s="461" t="s">
        <v>1349</v>
      </c>
      <c r="BL43" s="450" t="s">
        <v>1098</v>
      </c>
      <c r="BM43" s="450" t="s">
        <v>1098</v>
      </c>
      <c r="BN43" s="461" t="s">
        <v>1410</v>
      </c>
      <c r="BO43" s="461" t="s">
        <v>1149</v>
      </c>
      <c r="BP43" s="461" t="s">
        <v>1166</v>
      </c>
      <c r="BQ43" s="462" t="s">
        <v>1465</v>
      </c>
      <c r="BR43" s="457" t="s">
        <v>980</v>
      </c>
      <c r="BS43" s="478" t="s">
        <v>759</v>
      </c>
      <c r="BT43" s="479" t="s">
        <v>282</v>
      </c>
      <c r="BU43" s="478" t="s">
        <v>28</v>
      </c>
      <c r="BV43" s="478" t="s">
        <v>1098</v>
      </c>
      <c r="BW43" s="478" t="s">
        <v>14</v>
      </c>
      <c r="BX43" s="480" t="s">
        <v>14</v>
      </c>
      <c r="BY43" s="487">
        <v>2873</v>
      </c>
      <c r="BZ43" s="53">
        <v>5746</v>
      </c>
      <c r="CA43" s="53">
        <v>292</v>
      </c>
      <c r="CB43" s="53">
        <v>212</v>
      </c>
      <c r="CC43" s="71">
        <v>0.9</v>
      </c>
      <c r="CD43" s="71">
        <v>0.99</v>
      </c>
      <c r="CE43" s="51">
        <v>27</v>
      </c>
      <c r="CF43" s="72" t="s">
        <v>642</v>
      </c>
      <c r="CG43" s="52" t="s">
        <v>105</v>
      </c>
      <c r="CH43" s="28" t="s">
        <v>1398</v>
      </c>
      <c r="CI43" s="51" t="s">
        <v>1098</v>
      </c>
      <c r="CJ43" s="51" t="s">
        <v>1098</v>
      </c>
      <c r="CK43" s="28" t="s">
        <v>1257</v>
      </c>
      <c r="CL43" s="28" t="s">
        <v>1254</v>
      </c>
      <c r="CM43" s="28" t="s">
        <v>1231</v>
      </c>
      <c r="CN43" s="28" t="s">
        <v>1399</v>
      </c>
    </row>
    <row r="44" s="28" customFormat="1" ht="12" spans="1:92">
      <c r="A44" s="380" t="s">
        <v>813</v>
      </c>
      <c r="B44" s="413" t="s">
        <v>620</v>
      </c>
      <c r="C44" s="414" t="s">
        <v>274</v>
      </c>
      <c r="D44" s="413" t="s">
        <v>14</v>
      </c>
      <c r="E44" s="413" t="s">
        <v>1098</v>
      </c>
      <c r="F44" s="413" t="s">
        <v>1098</v>
      </c>
      <c r="G44" s="415" t="s">
        <v>1098</v>
      </c>
      <c r="H44" s="412">
        <v>435</v>
      </c>
      <c r="I44" s="448">
        <v>870</v>
      </c>
      <c r="J44" s="448">
        <v>336</v>
      </c>
      <c r="K44" s="448">
        <v>64</v>
      </c>
      <c r="L44" s="449">
        <v>0.55</v>
      </c>
      <c r="M44" s="449">
        <v>0.65</v>
      </c>
      <c r="N44" s="450">
        <v>15</v>
      </c>
      <c r="O44" s="451" t="s">
        <v>614</v>
      </c>
      <c r="P44" s="447" t="s">
        <v>97</v>
      </c>
      <c r="Q44" s="461" t="s">
        <v>1319</v>
      </c>
      <c r="R44" s="450" t="s">
        <v>1098</v>
      </c>
      <c r="S44" s="450" t="s">
        <v>1098</v>
      </c>
      <c r="T44" s="461" t="s">
        <v>1273</v>
      </c>
      <c r="U44" s="461" t="s">
        <v>1320</v>
      </c>
      <c r="V44" s="461" t="s">
        <v>1320</v>
      </c>
      <c r="W44" s="465" t="s">
        <v>1466</v>
      </c>
      <c r="X44" s="463" t="s">
        <v>837</v>
      </c>
      <c r="Y44" s="482" t="s">
        <v>787</v>
      </c>
      <c r="Z44" s="483" t="s">
        <v>285</v>
      </c>
      <c r="AA44" s="482" t="s">
        <v>1098</v>
      </c>
      <c r="AB44" s="482" t="s">
        <v>14</v>
      </c>
      <c r="AC44" s="482" t="s">
        <v>1098</v>
      </c>
      <c r="AD44" s="484" t="s">
        <v>14</v>
      </c>
      <c r="AE44" s="412">
        <v>5555</v>
      </c>
      <c r="AF44" s="448">
        <v>9999</v>
      </c>
      <c r="AG44" s="448">
        <v>612</v>
      </c>
      <c r="AH44" s="448">
        <v>362</v>
      </c>
      <c r="AI44" s="449">
        <v>0.5</v>
      </c>
      <c r="AJ44" s="449">
        <v>0.6</v>
      </c>
      <c r="AK44" s="450">
        <v>43</v>
      </c>
      <c r="AL44" s="451" t="s">
        <v>794</v>
      </c>
      <c r="AM44" s="505" t="s">
        <v>35</v>
      </c>
      <c r="AN44" s="450" t="s">
        <v>1098</v>
      </c>
      <c r="AO44" s="450" t="s">
        <v>1098</v>
      </c>
      <c r="AP44" s="450" t="s">
        <v>1098</v>
      </c>
      <c r="AQ44" s="461" t="s">
        <v>1421</v>
      </c>
      <c r="AR44" s="461" t="s">
        <v>1467</v>
      </c>
      <c r="AS44" s="461" t="s">
        <v>1468</v>
      </c>
      <c r="AT44" s="462" t="s">
        <v>1469</v>
      </c>
      <c r="AU44" s="457" t="s">
        <v>811</v>
      </c>
      <c r="AV44" s="413" t="s">
        <v>786</v>
      </c>
      <c r="AW44" s="414" t="s">
        <v>263</v>
      </c>
      <c r="AX44" s="413" t="s">
        <v>1098</v>
      </c>
      <c r="AY44" s="413" t="s">
        <v>1098</v>
      </c>
      <c r="AZ44" s="413" t="s">
        <v>14</v>
      </c>
      <c r="BA44" s="415" t="s">
        <v>1098</v>
      </c>
      <c r="BB44" s="412">
        <v>39</v>
      </c>
      <c r="BC44" s="448">
        <v>78</v>
      </c>
      <c r="BD44" s="448">
        <v>27</v>
      </c>
      <c r="BE44" s="448">
        <v>12</v>
      </c>
      <c r="BF44" s="449">
        <v>0.6</v>
      </c>
      <c r="BG44" s="449">
        <v>0.7</v>
      </c>
      <c r="BH44" s="450">
        <v>4</v>
      </c>
      <c r="BI44" s="451" t="s">
        <v>614</v>
      </c>
      <c r="BJ44" s="506" t="s">
        <v>97</v>
      </c>
      <c r="BK44" s="450" t="s">
        <v>1098</v>
      </c>
      <c r="BL44" s="450" t="s">
        <v>1098</v>
      </c>
      <c r="BM44" s="450" t="s">
        <v>1098</v>
      </c>
      <c r="BN44" s="461" t="s">
        <v>1470</v>
      </c>
      <c r="BO44" s="461" t="s">
        <v>1470</v>
      </c>
      <c r="BP44" s="461" t="s">
        <v>1471</v>
      </c>
      <c r="BQ44" s="462" t="s">
        <v>1472</v>
      </c>
      <c r="BR44" s="457" t="s">
        <v>849</v>
      </c>
      <c r="BS44" s="478" t="s">
        <v>612</v>
      </c>
      <c r="BT44" s="479" t="s">
        <v>282</v>
      </c>
      <c r="BU44" s="478" t="s">
        <v>14</v>
      </c>
      <c r="BV44" s="478" t="s">
        <v>28</v>
      </c>
      <c r="BW44" s="478" t="s">
        <v>1098</v>
      </c>
      <c r="BX44" s="480" t="s">
        <v>14</v>
      </c>
      <c r="BY44" s="487">
        <v>1846</v>
      </c>
      <c r="BZ44" s="53">
        <v>3692</v>
      </c>
      <c r="CA44" s="53">
        <v>288</v>
      </c>
      <c r="CB44" s="53">
        <v>210</v>
      </c>
      <c r="CC44" s="71">
        <v>0.7</v>
      </c>
      <c r="CD44" s="71">
        <v>0.8</v>
      </c>
      <c r="CE44" s="51">
        <v>28</v>
      </c>
      <c r="CF44" s="72" t="s">
        <v>614</v>
      </c>
      <c r="CG44" s="52" t="s">
        <v>112</v>
      </c>
      <c r="CH44" s="51" t="s">
        <v>1098</v>
      </c>
      <c r="CI44" s="51" t="s">
        <v>1098</v>
      </c>
      <c r="CJ44" s="51" t="s">
        <v>1098</v>
      </c>
      <c r="CK44" s="28" t="s">
        <v>1254</v>
      </c>
      <c r="CL44" s="28" t="s">
        <v>1231</v>
      </c>
      <c r="CM44" s="28" t="s">
        <v>1235</v>
      </c>
      <c r="CN44" s="28" t="s">
        <v>1376</v>
      </c>
    </row>
    <row r="45" s="28" customFormat="1" ht="12.75" spans="1:92">
      <c r="A45" s="380" t="s">
        <v>1473</v>
      </c>
      <c r="B45" s="413" t="s">
        <v>718</v>
      </c>
      <c r="C45" s="414" t="s">
        <v>278</v>
      </c>
      <c r="D45" s="413" t="s">
        <v>14</v>
      </c>
      <c r="E45" s="413" t="s">
        <v>1098</v>
      </c>
      <c r="F45" s="413" t="s">
        <v>14</v>
      </c>
      <c r="G45" s="415" t="s">
        <v>1098</v>
      </c>
      <c r="H45" s="412">
        <v>908</v>
      </c>
      <c r="I45" s="448">
        <v>1816</v>
      </c>
      <c r="J45" s="448">
        <v>268</v>
      </c>
      <c r="K45" s="448">
        <v>136</v>
      </c>
      <c r="L45" s="449">
        <v>0.75</v>
      </c>
      <c r="M45" s="449">
        <v>0.85</v>
      </c>
      <c r="N45" s="450">
        <v>17</v>
      </c>
      <c r="O45" s="451" t="s">
        <v>614</v>
      </c>
      <c r="P45" s="447" t="s">
        <v>94</v>
      </c>
      <c r="Q45" s="450" t="s">
        <v>1098</v>
      </c>
      <c r="R45" s="450" t="s">
        <v>1098</v>
      </c>
      <c r="S45" s="450" t="s">
        <v>1098</v>
      </c>
      <c r="T45" s="461" t="s">
        <v>1474</v>
      </c>
      <c r="U45" s="461" t="s">
        <v>1474</v>
      </c>
      <c r="V45" s="461" t="s">
        <v>1474</v>
      </c>
      <c r="W45" s="462" t="s">
        <v>1475</v>
      </c>
      <c r="X45" s="464" t="s">
        <v>617</v>
      </c>
      <c r="Y45" s="409" t="s">
        <v>674</v>
      </c>
      <c r="Z45" s="410" t="s">
        <v>252</v>
      </c>
      <c r="AA45" s="409" t="s">
        <v>1098</v>
      </c>
      <c r="AB45" s="409" t="s">
        <v>14</v>
      </c>
      <c r="AC45" s="409" t="s">
        <v>1098</v>
      </c>
      <c r="AD45" s="411" t="s">
        <v>1098</v>
      </c>
      <c r="AE45" s="412">
        <v>4</v>
      </c>
      <c r="AF45" s="448">
        <v>8</v>
      </c>
      <c r="AG45" s="448">
        <v>12</v>
      </c>
      <c r="AH45" s="448">
        <v>2</v>
      </c>
      <c r="AI45" s="449">
        <v>0.85</v>
      </c>
      <c r="AJ45" s="449">
        <v>0.95</v>
      </c>
      <c r="AK45" s="450">
        <v>1</v>
      </c>
      <c r="AL45" s="451" t="s">
        <v>642</v>
      </c>
      <c r="AM45" s="506" t="s">
        <v>87</v>
      </c>
      <c r="AN45" s="461" t="s">
        <v>1476</v>
      </c>
      <c r="AO45" s="461" t="s">
        <v>1477</v>
      </c>
      <c r="AP45" s="450" t="s">
        <v>1098</v>
      </c>
      <c r="AQ45" s="461" t="s">
        <v>1476</v>
      </c>
      <c r="AR45" s="450" t="s">
        <v>1098</v>
      </c>
      <c r="AS45" s="450" t="s">
        <v>1098</v>
      </c>
      <c r="AT45" s="462" t="s">
        <v>1478</v>
      </c>
      <c r="AU45" s="460" t="s">
        <v>692</v>
      </c>
      <c r="AV45" s="413" t="s">
        <v>718</v>
      </c>
      <c r="AW45" s="414" t="s">
        <v>260</v>
      </c>
      <c r="AX45" s="413" t="s">
        <v>1098</v>
      </c>
      <c r="AY45" s="413" t="s">
        <v>1098</v>
      </c>
      <c r="AZ45" s="413" t="s">
        <v>14</v>
      </c>
      <c r="BA45" s="415" t="s">
        <v>1098</v>
      </c>
      <c r="BB45" s="412">
        <v>143</v>
      </c>
      <c r="BC45" s="448">
        <v>286</v>
      </c>
      <c r="BD45" s="448">
        <v>229</v>
      </c>
      <c r="BE45" s="448">
        <v>35</v>
      </c>
      <c r="BF45" s="449">
        <v>0.45</v>
      </c>
      <c r="BG45" s="449">
        <v>0.55</v>
      </c>
      <c r="BH45" s="450">
        <v>9</v>
      </c>
      <c r="BI45" s="451" t="s">
        <v>614</v>
      </c>
      <c r="BJ45" s="506" t="s">
        <v>102</v>
      </c>
      <c r="BK45" s="461" t="s">
        <v>1479</v>
      </c>
      <c r="BL45" s="461" t="s">
        <v>1315</v>
      </c>
      <c r="BM45" s="450" t="s">
        <v>1098</v>
      </c>
      <c r="BN45" s="461" t="s">
        <v>1173</v>
      </c>
      <c r="BO45" s="461" t="s">
        <v>1479</v>
      </c>
      <c r="BP45" s="450" t="s">
        <v>1098</v>
      </c>
      <c r="BQ45" s="465" t="s">
        <v>1480</v>
      </c>
      <c r="BR45" s="457" t="s">
        <v>998</v>
      </c>
      <c r="BS45" s="478" t="s">
        <v>802</v>
      </c>
      <c r="BT45" s="479" t="s">
        <v>285</v>
      </c>
      <c r="BU45" s="478" t="s">
        <v>1098</v>
      </c>
      <c r="BV45" s="478" t="s">
        <v>1098</v>
      </c>
      <c r="BW45" s="478" t="s">
        <v>14</v>
      </c>
      <c r="BX45" s="480" t="s">
        <v>14</v>
      </c>
      <c r="BY45" s="487">
        <v>6500</v>
      </c>
      <c r="BZ45" s="53">
        <v>9999</v>
      </c>
      <c r="CA45" s="53">
        <v>594</v>
      </c>
      <c r="CB45" s="53">
        <v>367</v>
      </c>
      <c r="CC45" s="71">
        <v>0.95</v>
      </c>
      <c r="CD45" s="71">
        <v>0.99</v>
      </c>
      <c r="CE45" s="51">
        <v>50</v>
      </c>
      <c r="CF45" s="72" t="s">
        <v>794</v>
      </c>
      <c r="CG45" s="52" t="s">
        <v>109</v>
      </c>
      <c r="CH45" s="51" t="s">
        <v>1098</v>
      </c>
      <c r="CI45" s="51" t="s">
        <v>1098</v>
      </c>
      <c r="CJ45" s="51" t="s">
        <v>1098</v>
      </c>
      <c r="CK45" s="28" t="s">
        <v>1249</v>
      </c>
      <c r="CL45" s="28" t="s">
        <v>1425</v>
      </c>
      <c r="CM45" s="28" t="s">
        <v>1426</v>
      </c>
      <c r="CN45" s="28" t="s">
        <v>1427</v>
      </c>
    </row>
    <row r="46" s="28" customFormat="1" ht="12" spans="1:92">
      <c r="A46" s="380" t="s">
        <v>1481</v>
      </c>
      <c r="B46" s="413" t="s">
        <v>645</v>
      </c>
      <c r="C46" s="414" t="s">
        <v>282</v>
      </c>
      <c r="D46" s="413" t="s">
        <v>14</v>
      </c>
      <c r="E46" s="413" t="s">
        <v>1098</v>
      </c>
      <c r="F46" s="413" t="s">
        <v>28</v>
      </c>
      <c r="G46" s="415" t="s">
        <v>1098</v>
      </c>
      <c r="H46" s="412">
        <v>1828</v>
      </c>
      <c r="I46" s="448">
        <v>3656</v>
      </c>
      <c r="J46" s="448">
        <v>432</v>
      </c>
      <c r="K46" s="448">
        <v>312</v>
      </c>
      <c r="L46" s="449">
        <v>0.85</v>
      </c>
      <c r="M46" s="449">
        <v>0.95</v>
      </c>
      <c r="N46" s="450">
        <v>22</v>
      </c>
      <c r="O46" s="451" t="s">
        <v>614</v>
      </c>
      <c r="P46" s="447" t="s">
        <v>112</v>
      </c>
      <c r="Q46" s="461" t="s">
        <v>1482</v>
      </c>
      <c r="R46" s="450" t="s">
        <v>1098</v>
      </c>
      <c r="S46" s="450" t="s">
        <v>1098</v>
      </c>
      <c r="T46" s="461" t="s">
        <v>1483</v>
      </c>
      <c r="U46" s="461" t="s">
        <v>1202</v>
      </c>
      <c r="V46" s="461" t="s">
        <v>1321</v>
      </c>
      <c r="W46" s="462" t="s">
        <v>1484</v>
      </c>
      <c r="X46" s="457" t="s">
        <v>651</v>
      </c>
      <c r="Y46" s="413" t="s">
        <v>731</v>
      </c>
      <c r="Z46" s="414" t="s">
        <v>255</v>
      </c>
      <c r="AA46" s="413" t="s">
        <v>1098</v>
      </c>
      <c r="AB46" s="413" t="s">
        <v>14</v>
      </c>
      <c r="AC46" s="413" t="s">
        <v>1098</v>
      </c>
      <c r="AD46" s="415" t="s">
        <v>1098</v>
      </c>
      <c r="AE46" s="412">
        <v>8</v>
      </c>
      <c r="AF46" s="448">
        <v>16</v>
      </c>
      <c r="AG46" s="448">
        <v>12</v>
      </c>
      <c r="AH46" s="448">
        <v>6</v>
      </c>
      <c r="AI46" s="449">
        <v>0.6</v>
      </c>
      <c r="AJ46" s="449">
        <v>0.7</v>
      </c>
      <c r="AK46" s="450">
        <v>3</v>
      </c>
      <c r="AL46" s="451" t="s">
        <v>614</v>
      </c>
      <c r="AM46" s="506" t="s">
        <v>91</v>
      </c>
      <c r="AN46" s="461" t="s">
        <v>1485</v>
      </c>
      <c r="AO46" s="450" t="s">
        <v>1098</v>
      </c>
      <c r="AP46" s="450" t="s">
        <v>1098</v>
      </c>
      <c r="AQ46" s="461" t="s">
        <v>1112</v>
      </c>
      <c r="AR46" s="461" t="s">
        <v>1112</v>
      </c>
      <c r="AS46" s="461" t="s">
        <v>1106</v>
      </c>
      <c r="AT46" s="462" t="s">
        <v>1486</v>
      </c>
      <c r="AU46" s="457" t="s">
        <v>1487</v>
      </c>
      <c r="AV46" s="413" t="s">
        <v>661</v>
      </c>
      <c r="AW46" s="414" t="s">
        <v>274</v>
      </c>
      <c r="AX46" s="413" t="s">
        <v>1098</v>
      </c>
      <c r="AY46" s="413" t="s">
        <v>1098</v>
      </c>
      <c r="AZ46" s="413" t="s">
        <v>7</v>
      </c>
      <c r="BA46" s="415" t="s">
        <v>1098</v>
      </c>
      <c r="BB46" s="412">
        <v>535</v>
      </c>
      <c r="BC46" s="448">
        <v>1070</v>
      </c>
      <c r="BD46" s="448">
        <v>184</v>
      </c>
      <c r="BE46" s="448">
        <v>62</v>
      </c>
      <c r="BF46" s="449">
        <v>0.85</v>
      </c>
      <c r="BG46" s="449">
        <v>0.95</v>
      </c>
      <c r="BH46" s="450">
        <v>12</v>
      </c>
      <c r="BI46" s="451" t="s">
        <v>614</v>
      </c>
      <c r="BJ46" s="506" t="s">
        <v>94</v>
      </c>
      <c r="BK46" s="450" t="s">
        <v>1098</v>
      </c>
      <c r="BL46" s="450" t="s">
        <v>1098</v>
      </c>
      <c r="BM46" s="450" t="s">
        <v>1098</v>
      </c>
      <c r="BN46" s="461" t="s">
        <v>1320</v>
      </c>
      <c r="BO46" s="461" t="s">
        <v>1320</v>
      </c>
      <c r="BP46" s="461" t="s">
        <v>1320</v>
      </c>
      <c r="BQ46" s="462" t="s">
        <v>1488</v>
      </c>
      <c r="BR46" s="463" t="s">
        <v>837</v>
      </c>
      <c r="BS46" s="482" t="s">
        <v>787</v>
      </c>
      <c r="BT46" s="483" t="s">
        <v>285</v>
      </c>
      <c r="BU46" s="482" t="s">
        <v>1098</v>
      </c>
      <c r="BV46" s="482" t="s">
        <v>14</v>
      </c>
      <c r="BW46" s="482" t="s">
        <v>1098</v>
      </c>
      <c r="BX46" s="484" t="s">
        <v>14</v>
      </c>
      <c r="BY46" s="487">
        <v>5555</v>
      </c>
      <c r="BZ46" s="53">
        <v>9999</v>
      </c>
      <c r="CA46" s="53">
        <v>612</v>
      </c>
      <c r="CB46" s="53">
        <v>362</v>
      </c>
      <c r="CC46" s="71">
        <v>0.5</v>
      </c>
      <c r="CD46" s="71">
        <v>0.6</v>
      </c>
      <c r="CE46" s="51">
        <v>43</v>
      </c>
      <c r="CF46" s="72" t="s">
        <v>794</v>
      </c>
      <c r="CG46" s="52" t="s">
        <v>35</v>
      </c>
      <c r="CH46" s="51" t="s">
        <v>1098</v>
      </c>
      <c r="CI46" s="51" t="s">
        <v>1098</v>
      </c>
      <c r="CJ46" s="51" t="s">
        <v>1098</v>
      </c>
      <c r="CK46" s="28" t="s">
        <v>1421</v>
      </c>
      <c r="CL46" s="28" t="s">
        <v>1467</v>
      </c>
      <c r="CM46" s="28" t="s">
        <v>1468</v>
      </c>
      <c r="CN46" s="28" t="s">
        <v>1469</v>
      </c>
    </row>
    <row r="47" s="28" customFormat="1" ht="12.75" spans="1:92">
      <c r="A47" s="380" t="s">
        <v>920</v>
      </c>
      <c r="B47" s="413" t="s">
        <v>718</v>
      </c>
      <c r="C47" s="414" t="s">
        <v>285</v>
      </c>
      <c r="D47" s="413" t="s">
        <v>7</v>
      </c>
      <c r="E47" s="413" t="s">
        <v>1098</v>
      </c>
      <c r="F47" s="413" t="s">
        <v>1098</v>
      </c>
      <c r="G47" s="415" t="s">
        <v>1098</v>
      </c>
      <c r="H47" s="412">
        <v>3111</v>
      </c>
      <c r="I47" s="448">
        <v>6222</v>
      </c>
      <c r="J47" s="448">
        <v>963</v>
      </c>
      <c r="K47" s="448">
        <v>694</v>
      </c>
      <c r="L47" s="449">
        <v>0.8</v>
      </c>
      <c r="M47" s="449">
        <v>0.9</v>
      </c>
      <c r="N47" s="450">
        <v>41</v>
      </c>
      <c r="O47" s="451" t="s">
        <v>614</v>
      </c>
      <c r="P47" s="447" t="s">
        <v>97</v>
      </c>
      <c r="Q47" s="450" t="s">
        <v>1098</v>
      </c>
      <c r="R47" s="450" t="s">
        <v>1098</v>
      </c>
      <c r="S47" s="450" t="s">
        <v>1098</v>
      </c>
      <c r="T47" s="461" t="s">
        <v>1265</v>
      </c>
      <c r="U47" s="461" t="s">
        <v>1489</v>
      </c>
      <c r="V47" s="461" t="s">
        <v>1275</v>
      </c>
      <c r="W47" s="462" t="s">
        <v>1490</v>
      </c>
      <c r="X47" s="460" t="s">
        <v>845</v>
      </c>
      <c r="Y47" s="413" t="s">
        <v>661</v>
      </c>
      <c r="Z47" s="414" t="s">
        <v>253</v>
      </c>
      <c r="AA47" s="413" t="s">
        <v>14</v>
      </c>
      <c r="AB47" s="413" t="s">
        <v>14</v>
      </c>
      <c r="AC47" s="413" t="s">
        <v>1098</v>
      </c>
      <c r="AD47" s="415" t="s">
        <v>1098</v>
      </c>
      <c r="AE47" s="412">
        <v>131</v>
      </c>
      <c r="AF47" s="448">
        <v>262</v>
      </c>
      <c r="AG47" s="448">
        <v>58</v>
      </c>
      <c r="AH47" s="448">
        <v>26</v>
      </c>
      <c r="AI47" s="449">
        <v>0.75</v>
      </c>
      <c r="AJ47" s="449">
        <v>0.85</v>
      </c>
      <c r="AK47" s="450">
        <v>8</v>
      </c>
      <c r="AL47" s="451" t="s">
        <v>614</v>
      </c>
      <c r="AM47" s="506" t="s">
        <v>109</v>
      </c>
      <c r="AN47" s="450" t="s">
        <v>1098</v>
      </c>
      <c r="AO47" s="450" t="s">
        <v>1098</v>
      </c>
      <c r="AP47" s="450" t="s">
        <v>1098</v>
      </c>
      <c r="AQ47" s="461" t="s">
        <v>1173</v>
      </c>
      <c r="AR47" s="461" t="s">
        <v>1173</v>
      </c>
      <c r="AS47" s="461" t="s">
        <v>1444</v>
      </c>
      <c r="AT47" s="462" t="s">
        <v>1445</v>
      </c>
      <c r="AU47" s="457" t="s">
        <v>907</v>
      </c>
      <c r="AV47" s="413" t="s">
        <v>759</v>
      </c>
      <c r="AW47" s="414" t="s">
        <v>274</v>
      </c>
      <c r="AX47" s="413" t="s">
        <v>1098</v>
      </c>
      <c r="AY47" s="413" t="s">
        <v>1098</v>
      </c>
      <c r="AZ47" s="413" t="s">
        <v>14</v>
      </c>
      <c r="BA47" s="415" t="s">
        <v>1098</v>
      </c>
      <c r="BB47" s="412">
        <v>508</v>
      </c>
      <c r="BC47" s="448">
        <v>1016</v>
      </c>
      <c r="BD47" s="448">
        <v>187</v>
      </c>
      <c r="BE47" s="448">
        <v>64</v>
      </c>
      <c r="BF47" s="449">
        <v>0.6</v>
      </c>
      <c r="BG47" s="449">
        <v>0.7</v>
      </c>
      <c r="BH47" s="450">
        <v>11</v>
      </c>
      <c r="BI47" s="451" t="s">
        <v>614</v>
      </c>
      <c r="BJ47" s="506" t="s">
        <v>102</v>
      </c>
      <c r="BK47" s="450" t="s">
        <v>1098</v>
      </c>
      <c r="BL47" s="450" t="s">
        <v>1098</v>
      </c>
      <c r="BM47" s="450" t="s">
        <v>1098</v>
      </c>
      <c r="BN47" s="461" t="s">
        <v>1491</v>
      </c>
      <c r="BO47" s="461" t="s">
        <v>1320</v>
      </c>
      <c r="BP47" s="461" t="s">
        <v>1320</v>
      </c>
      <c r="BQ47" s="462" t="s">
        <v>1492</v>
      </c>
      <c r="BR47" s="464" t="s">
        <v>1455</v>
      </c>
      <c r="BS47" s="409" t="s">
        <v>665</v>
      </c>
      <c r="BT47" s="410" t="s">
        <v>254</v>
      </c>
      <c r="BU47" s="409" t="s">
        <v>1098</v>
      </c>
      <c r="BV47" s="409" t="s">
        <v>1098</v>
      </c>
      <c r="BW47" s="409" t="s">
        <v>7</v>
      </c>
      <c r="BX47" s="411" t="s">
        <v>7</v>
      </c>
      <c r="BY47" s="487">
        <v>24</v>
      </c>
      <c r="BZ47" s="53">
        <v>48</v>
      </c>
      <c r="CA47" s="53">
        <v>18</v>
      </c>
      <c r="CB47" s="53">
        <v>8</v>
      </c>
      <c r="CC47" s="71">
        <v>0.2</v>
      </c>
      <c r="CD47" s="71">
        <v>0.3</v>
      </c>
      <c r="CE47" s="51">
        <v>4</v>
      </c>
      <c r="CF47" s="72" t="s">
        <v>614</v>
      </c>
      <c r="CG47" s="50" t="s">
        <v>97</v>
      </c>
      <c r="CH47" s="28" t="s">
        <v>1456</v>
      </c>
      <c r="CI47" s="51" t="s">
        <v>1098</v>
      </c>
      <c r="CJ47" s="51" t="s">
        <v>1098</v>
      </c>
      <c r="CK47" s="28" t="s">
        <v>1457</v>
      </c>
      <c r="CL47" s="28" t="s">
        <v>1457</v>
      </c>
      <c r="CM47" s="28" t="s">
        <v>1457</v>
      </c>
      <c r="CN47" s="28" t="s">
        <v>1458</v>
      </c>
    </row>
    <row r="48" s="28" customFormat="1" ht="12" spans="1:92">
      <c r="A48" s="380" t="s">
        <v>838</v>
      </c>
      <c r="B48" s="413" t="s">
        <v>731</v>
      </c>
      <c r="C48" s="414" t="s">
        <v>285</v>
      </c>
      <c r="D48" s="413" t="s">
        <v>14</v>
      </c>
      <c r="E48" s="413" t="s">
        <v>1098</v>
      </c>
      <c r="F48" s="413" t="s">
        <v>1098</v>
      </c>
      <c r="G48" s="415" t="s">
        <v>14</v>
      </c>
      <c r="H48" s="412">
        <v>2888</v>
      </c>
      <c r="I48" s="448">
        <v>5776</v>
      </c>
      <c r="J48" s="448">
        <v>1089</v>
      </c>
      <c r="K48" s="448">
        <v>77</v>
      </c>
      <c r="L48" s="449">
        <v>0.9</v>
      </c>
      <c r="M48" s="449">
        <v>0.99</v>
      </c>
      <c r="N48" s="450">
        <v>42</v>
      </c>
      <c r="O48" s="451" t="s">
        <v>614</v>
      </c>
      <c r="P48" s="447" t="s">
        <v>105</v>
      </c>
      <c r="Q48" s="450" t="s">
        <v>1098</v>
      </c>
      <c r="R48" s="450" t="s">
        <v>1098</v>
      </c>
      <c r="S48" s="450" t="s">
        <v>1098</v>
      </c>
      <c r="T48" s="461" t="s">
        <v>1493</v>
      </c>
      <c r="U48" s="461" t="s">
        <v>1493</v>
      </c>
      <c r="V48" s="461" t="s">
        <v>1254</v>
      </c>
      <c r="W48" s="462" t="s">
        <v>1494</v>
      </c>
      <c r="X48" s="457" t="s">
        <v>1461</v>
      </c>
      <c r="Y48" s="413" t="s">
        <v>787</v>
      </c>
      <c r="Z48" s="414" t="s">
        <v>260</v>
      </c>
      <c r="AA48" s="413" t="s">
        <v>14</v>
      </c>
      <c r="AB48" s="413" t="s">
        <v>14</v>
      </c>
      <c r="AC48" s="413" t="s">
        <v>1098</v>
      </c>
      <c r="AD48" s="415" t="s">
        <v>1098</v>
      </c>
      <c r="AE48" s="412">
        <v>271</v>
      </c>
      <c r="AF48" s="448">
        <v>542</v>
      </c>
      <c r="AG48" s="448">
        <v>108</v>
      </c>
      <c r="AH48" s="448">
        <v>34</v>
      </c>
      <c r="AI48" s="449">
        <v>0.7</v>
      </c>
      <c r="AJ48" s="449">
        <v>0.8</v>
      </c>
      <c r="AK48" s="450">
        <v>9</v>
      </c>
      <c r="AL48" s="451" t="s">
        <v>614</v>
      </c>
      <c r="AM48" s="506" t="s">
        <v>94</v>
      </c>
      <c r="AN48" s="461" t="s">
        <v>1462</v>
      </c>
      <c r="AO48" s="450" t="s">
        <v>1098</v>
      </c>
      <c r="AP48" s="450" t="s">
        <v>1098</v>
      </c>
      <c r="AQ48" s="461" t="s">
        <v>1173</v>
      </c>
      <c r="AR48" s="461" t="s">
        <v>1173</v>
      </c>
      <c r="AS48" s="461" t="s">
        <v>1173</v>
      </c>
      <c r="AT48" s="462" t="s">
        <v>1463</v>
      </c>
      <c r="AU48" s="457" t="s">
        <v>1473</v>
      </c>
      <c r="AV48" s="413" t="s">
        <v>718</v>
      </c>
      <c r="AW48" s="414" t="s">
        <v>278</v>
      </c>
      <c r="AX48" s="413" t="s">
        <v>14</v>
      </c>
      <c r="AY48" s="413" t="s">
        <v>1098</v>
      </c>
      <c r="AZ48" s="413" t="s">
        <v>14</v>
      </c>
      <c r="BA48" s="415" t="s">
        <v>1098</v>
      </c>
      <c r="BB48" s="412">
        <v>908</v>
      </c>
      <c r="BC48" s="448">
        <v>1816</v>
      </c>
      <c r="BD48" s="448">
        <v>268</v>
      </c>
      <c r="BE48" s="448">
        <v>136</v>
      </c>
      <c r="BF48" s="449">
        <v>0.75</v>
      </c>
      <c r="BG48" s="449">
        <v>0.85</v>
      </c>
      <c r="BH48" s="450">
        <v>17</v>
      </c>
      <c r="BI48" s="451" t="s">
        <v>614</v>
      </c>
      <c r="BJ48" s="506" t="s">
        <v>94</v>
      </c>
      <c r="BK48" s="450" t="s">
        <v>1098</v>
      </c>
      <c r="BL48" s="450" t="s">
        <v>1098</v>
      </c>
      <c r="BM48" s="450" t="s">
        <v>1098</v>
      </c>
      <c r="BN48" s="461" t="s">
        <v>1474</v>
      </c>
      <c r="BO48" s="461" t="s">
        <v>1474</v>
      </c>
      <c r="BP48" s="461" t="s">
        <v>1474</v>
      </c>
      <c r="BQ48" s="462" t="s">
        <v>1475</v>
      </c>
      <c r="BR48" s="457" t="s">
        <v>628</v>
      </c>
      <c r="BS48" s="413" t="s">
        <v>641</v>
      </c>
      <c r="BT48" s="414" t="s">
        <v>263</v>
      </c>
      <c r="BU48" s="413" t="s">
        <v>1098</v>
      </c>
      <c r="BV48" s="413" t="s">
        <v>1098</v>
      </c>
      <c r="BW48" s="413" t="s">
        <v>1098</v>
      </c>
      <c r="BX48" s="415" t="s">
        <v>7</v>
      </c>
      <c r="BY48" s="487">
        <v>47</v>
      </c>
      <c r="BZ48" s="53">
        <v>94</v>
      </c>
      <c r="CA48" s="53">
        <v>29</v>
      </c>
      <c r="CB48" s="53">
        <v>13</v>
      </c>
      <c r="CC48" s="71">
        <v>0.75</v>
      </c>
      <c r="CD48" s="71">
        <v>0.85</v>
      </c>
      <c r="CE48" s="51">
        <v>6</v>
      </c>
      <c r="CF48" s="72" t="s">
        <v>614</v>
      </c>
      <c r="CG48" s="50" t="s">
        <v>115</v>
      </c>
      <c r="CH48" s="28" t="s">
        <v>1495</v>
      </c>
      <c r="CI48" s="51" t="s">
        <v>1098</v>
      </c>
      <c r="CJ48" s="51" t="s">
        <v>1098</v>
      </c>
      <c r="CK48" s="28" t="s">
        <v>1496</v>
      </c>
      <c r="CL48" s="28" t="s">
        <v>1100</v>
      </c>
      <c r="CM48" s="28" t="s">
        <v>1497</v>
      </c>
      <c r="CN48" s="28" t="s">
        <v>1498</v>
      </c>
    </row>
    <row r="49" s="28" customFormat="1" ht="12" spans="1:92">
      <c r="A49" s="416" t="s">
        <v>1499</v>
      </c>
      <c r="B49" s="417" t="s">
        <v>787</v>
      </c>
      <c r="C49" s="418" t="s">
        <v>285</v>
      </c>
      <c r="D49" s="417" t="s">
        <v>7</v>
      </c>
      <c r="E49" s="417" t="s">
        <v>1098</v>
      </c>
      <c r="F49" s="417" t="s">
        <v>1098</v>
      </c>
      <c r="G49" s="419" t="s">
        <v>1098</v>
      </c>
      <c r="H49" s="412">
        <v>5000</v>
      </c>
      <c r="I49" s="448">
        <v>9999</v>
      </c>
      <c r="J49" s="448">
        <v>3333</v>
      </c>
      <c r="K49" s="448">
        <v>652</v>
      </c>
      <c r="L49" s="449">
        <v>0.25</v>
      </c>
      <c r="M49" s="449">
        <v>0.35</v>
      </c>
      <c r="N49" s="450">
        <v>42</v>
      </c>
      <c r="O49" s="451" t="s">
        <v>614</v>
      </c>
      <c r="P49" s="447" t="s">
        <v>112</v>
      </c>
      <c r="Q49" s="450" t="s">
        <v>1098</v>
      </c>
      <c r="R49" s="450" t="s">
        <v>1098</v>
      </c>
      <c r="S49" s="450" t="s">
        <v>1098</v>
      </c>
      <c r="T49" s="461" t="s">
        <v>1256</v>
      </c>
      <c r="U49" s="461" t="s">
        <v>1452</v>
      </c>
      <c r="V49" s="461" t="s">
        <v>1482</v>
      </c>
      <c r="W49" s="462" t="s">
        <v>1500</v>
      </c>
      <c r="X49" s="457" t="s">
        <v>911</v>
      </c>
      <c r="Y49" s="413" t="s">
        <v>630</v>
      </c>
      <c r="Z49" s="414" t="s">
        <v>282</v>
      </c>
      <c r="AA49" s="413" t="s">
        <v>1098</v>
      </c>
      <c r="AB49" s="413" t="s">
        <v>14</v>
      </c>
      <c r="AC49" s="413" t="s">
        <v>1098</v>
      </c>
      <c r="AD49" s="415" t="s">
        <v>28</v>
      </c>
      <c r="AE49" s="412">
        <v>1782</v>
      </c>
      <c r="AF49" s="448">
        <v>3564</v>
      </c>
      <c r="AG49" s="448">
        <v>460</v>
      </c>
      <c r="AH49" s="448">
        <v>325</v>
      </c>
      <c r="AI49" s="449">
        <v>0.85</v>
      </c>
      <c r="AJ49" s="449">
        <v>0.95</v>
      </c>
      <c r="AK49" s="450">
        <v>28</v>
      </c>
      <c r="AL49" s="451" t="s">
        <v>614</v>
      </c>
      <c r="AM49" s="506" t="s">
        <v>91</v>
      </c>
      <c r="AN49" s="461" t="s">
        <v>1501</v>
      </c>
      <c r="AO49" s="450" t="s">
        <v>1098</v>
      </c>
      <c r="AP49" s="450" t="s">
        <v>1098</v>
      </c>
      <c r="AQ49" s="461" t="s">
        <v>1502</v>
      </c>
      <c r="AR49" s="461" t="s">
        <v>1202</v>
      </c>
      <c r="AS49" s="461" t="s">
        <v>1202</v>
      </c>
      <c r="AT49" s="462" t="s">
        <v>1503</v>
      </c>
      <c r="AU49" s="457" t="s">
        <v>1504</v>
      </c>
      <c r="AV49" s="413" t="s">
        <v>731</v>
      </c>
      <c r="AW49" s="414" t="s">
        <v>278</v>
      </c>
      <c r="AX49" s="413" t="s">
        <v>1098</v>
      </c>
      <c r="AY49" s="413" t="s">
        <v>1098</v>
      </c>
      <c r="AZ49" s="413" t="s">
        <v>7</v>
      </c>
      <c r="BA49" s="415" t="s">
        <v>7</v>
      </c>
      <c r="BB49" s="412">
        <v>1050</v>
      </c>
      <c r="BC49" s="448">
        <v>2100</v>
      </c>
      <c r="BD49" s="448">
        <v>1666</v>
      </c>
      <c r="BE49" s="448">
        <v>162</v>
      </c>
      <c r="BF49" s="449">
        <v>0.1</v>
      </c>
      <c r="BG49" s="449">
        <v>0.2</v>
      </c>
      <c r="BH49" s="450">
        <v>20</v>
      </c>
      <c r="BI49" s="451" t="s">
        <v>614</v>
      </c>
      <c r="BJ49" s="506" t="s">
        <v>97</v>
      </c>
      <c r="BK49" s="450" t="s">
        <v>1098</v>
      </c>
      <c r="BL49" s="450" t="s">
        <v>1098</v>
      </c>
      <c r="BM49" s="450" t="s">
        <v>1098</v>
      </c>
      <c r="BN49" s="461" t="s">
        <v>1474</v>
      </c>
      <c r="BO49" s="461" t="s">
        <v>1474</v>
      </c>
      <c r="BP49" s="461" t="s">
        <v>1474</v>
      </c>
      <c r="BQ49" s="462" t="s">
        <v>1505</v>
      </c>
      <c r="BR49" s="457" t="s">
        <v>821</v>
      </c>
      <c r="BS49" s="413" t="s">
        <v>787</v>
      </c>
      <c r="BT49" s="414" t="s">
        <v>263</v>
      </c>
      <c r="BU49" s="413" t="s">
        <v>1098</v>
      </c>
      <c r="BV49" s="413" t="s">
        <v>1098</v>
      </c>
      <c r="BW49" s="413" t="s">
        <v>1098</v>
      </c>
      <c r="BX49" s="415" t="s">
        <v>14</v>
      </c>
      <c r="BY49" s="487">
        <v>49</v>
      </c>
      <c r="BZ49" s="53">
        <v>98</v>
      </c>
      <c r="CA49" s="53">
        <v>31</v>
      </c>
      <c r="CB49" s="53">
        <v>12</v>
      </c>
      <c r="CC49" s="71">
        <v>0.9</v>
      </c>
      <c r="CD49" s="71">
        <v>0.99</v>
      </c>
      <c r="CE49" s="51">
        <v>5</v>
      </c>
      <c r="CF49" s="72" t="s">
        <v>614</v>
      </c>
      <c r="CG49" s="50" t="s">
        <v>94</v>
      </c>
      <c r="CH49" s="28" t="s">
        <v>1506</v>
      </c>
      <c r="CI49" s="51" t="s">
        <v>1098</v>
      </c>
      <c r="CJ49" s="51" t="s">
        <v>1098</v>
      </c>
      <c r="CK49" s="28" t="s">
        <v>1396</v>
      </c>
      <c r="CL49" s="28" t="s">
        <v>1507</v>
      </c>
      <c r="CM49" s="28" t="s">
        <v>1485</v>
      </c>
      <c r="CN49" s="28" t="s">
        <v>1508</v>
      </c>
    </row>
    <row r="50" ht="15" spans="1:94">
      <c r="A50" s="420"/>
      <c r="B50" s="421"/>
      <c r="C50" s="422"/>
      <c r="D50" s="423"/>
      <c r="E50" s="423"/>
      <c r="F50" s="423"/>
      <c r="G50" s="424"/>
      <c r="X50" s="457" t="s">
        <v>1381</v>
      </c>
      <c r="Y50" s="413" t="s">
        <v>661</v>
      </c>
      <c r="Z50" s="414" t="s">
        <v>282</v>
      </c>
      <c r="AA50" s="413" t="s">
        <v>1098</v>
      </c>
      <c r="AB50" s="413" t="s">
        <v>14</v>
      </c>
      <c r="AC50" s="413" t="s">
        <v>1098</v>
      </c>
      <c r="AD50" s="415" t="s">
        <v>14</v>
      </c>
      <c r="AE50" s="485">
        <v>2140</v>
      </c>
      <c r="AF50" s="486">
        <v>4280</v>
      </c>
      <c r="AG50" s="486">
        <v>984</v>
      </c>
      <c r="AH50" s="486">
        <v>300</v>
      </c>
      <c r="AI50" s="507">
        <v>0.4</v>
      </c>
      <c r="AJ50" s="507">
        <v>0.5</v>
      </c>
      <c r="AK50" s="508">
        <v>20</v>
      </c>
      <c r="AL50" s="509" t="s">
        <v>642</v>
      </c>
      <c r="AM50" s="50" t="s">
        <v>94</v>
      </c>
      <c r="AN50" s="28" t="s">
        <v>1509</v>
      </c>
      <c r="AO50" s="28" t="s">
        <v>1510</v>
      </c>
      <c r="AP50" s="508" t="s">
        <v>1098</v>
      </c>
      <c r="AQ50" s="28" t="s">
        <v>1511</v>
      </c>
      <c r="AR50" s="28" t="s">
        <v>1511</v>
      </c>
      <c r="AS50" s="28" t="s">
        <v>1275</v>
      </c>
      <c r="AT50" s="28" t="s">
        <v>1512</v>
      </c>
      <c r="AU50" s="457" t="s">
        <v>1513</v>
      </c>
      <c r="AV50" s="413" t="s">
        <v>768</v>
      </c>
      <c r="AW50" s="414" t="s">
        <v>278</v>
      </c>
      <c r="AX50" s="413" t="s">
        <v>1098</v>
      </c>
      <c r="AY50" s="413" t="s">
        <v>1098</v>
      </c>
      <c r="AZ50" s="413" t="s">
        <v>7</v>
      </c>
      <c r="BA50" s="415" t="s">
        <v>1098</v>
      </c>
      <c r="BB50" s="485">
        <v>947</v>
      </c>
      <c r="BC50" s="486">
        <v>1894</v>
      </c>
      <c r="BD50" s="486">
        <v>316</v>
      </c>
      <c r="BE50" s="486">
        <v>142</v>
      </c>
      <c r="BF50" s="507">
        <v>0.9</v>
      </c>
      <c r="BG50" s="507">
        <v>0.99</v>
      </c>
      <c r="BH50" s="508">
        <v>19</v>
      </c>
      <c r="BI50" s="509" t="s">
        <v>614</v>
      </c>
      <c r="BJ50" s="50" t="s">
        <v>109</v>
      </c>
      <c r="BK50" s="28" t="s">
        <v>1514</v>
      </c>
      <c r="BL50" s="508" t="s">
        <v>1098</v>
      </c>
      <c r="BM50" s="508" t="s">
        <v>1098</v>
      </c>
      <c r="BN50" s="28" t="s">
        <v>1320</v>
      </c>
      <c r="BO50" s="28" t="s">
        <v>1462</v>
      </c>
      <c r="BP50" s="28" t="s">
        <v>1462</v>
      </c>
      <c r="BQ50" s="28" t="s">
        <v>1515</v>
      </c>
      <c r="BR50" s="460" t="s">
        <v>804</v>
      </c>
      <c r="BS50" s="413" t="s">
        <v>658</v>
      </c>
      <c r="BT50" s="414" t="s">
        <v>253</v>
      </c>
      <c r="BU50" s="413" t="s">
        <v>1098</v>
      </c>
      <c r="BV50" s="413" t="s">
        <v>1098</v>
      </c>
      <c r="BW50" s="413" t="s">
        <v>1098</v>
      </c>
      <c r="BX50" s="415" t="s">
        <v>14</v>
      </c>
      <c r="BY50" s="487">
        <v>154</v>
      </c>
      <c r="BZ50" s="53">
        <v>308</v>
      </c>
      <c r="CA50" s="53">
        <v>57</v>
      </c>
      <c r="CB50" s="53">
        <v>30</v>
      </c>
      <c r="CC50" s="71">
        <v>0.9</v>
      </c>
      <c r="CD50" s="71">
        <v>0.99</v>
      </c>
      <c r="CE50" s="51">
        <v>7</v>
      </c>
      <c r="CF50" s="72" t="s">
        <v>614</v>
      </c>
      <c r="CG50" s="50" t="s">
        <v>91</v>
      </c>
      <c r="CH50" s="28" t="s">
        <v>1516</v>
      </c>
      <c r="CI50" s="51" t="s">
        <v>1098</v>
      </c>
      <c r="CJ50" s="51" t="s">
        <v>1098</v>
      </c>
      <c r="CK50" s="28" t="s">
        <v>1441</v>
      </c>
      <c r="CL50" s="28" t="s">
        <v>1141</v>
      </c>
      <c r="CM50" s="28" t="s">
        <v>1152</v>
      </c>
      <c r="CN50" s="28" t="s">
        <v>1517</v>
      </c>
      <c r="CO50" s="28"/>
      <c r="CP50" s="28"/>
    </row>
    <row r="51" ht="14.25" spans="1:94">
      <c r="A51" s="425"/>
      <c r="B51" s="426"/>
      <c r="C51" s="427"/>
      <c r="D51" s="428"/>
      <c r="E51" s="428"/>
      <c r="F51" s="428"/>
      <c r="G51" s="429"/>
      <c r="X51" s="457" t="s">
        <v>1467</v>
      </c>
      <c r="Y51" s="413" t="s">
        <v>634</v>
      </c>
      <c r="Z51" s="414" t="s">
        <v>285</v>
      </c>
      <c r="AA51" s="413" t="s">
        <v>28</v>
      </c>
      <c r="AB51" s="413" t="s">
        <v>14</v>
      </c>
      <c r="AC51" s="413" t="s">
        <v>28</v>
      </c>
      <c r="AD51" s="415" t="s">
        <v>7</v>
      </c>
      <c r="AE51" s="487">
        <v>5888</v>
      </c>
      <c r="AF51" s="53">
        <v>9999</v>
      </c>
      <c r="AG51" s="53">
        <v>997</v>
      </c>
      <c r="AH51" s="53">
        <v>546</v>
      </c>
      <c r="AI51" s="71">
        <v>0.75</v>
      </c>
      <c r="AJ51" s="71">
        <v>0.85</v>
      </c>
      <c r="AK51" s="51">
        <v>44</v>
      </c>
      <c r="AL51" s="72" t="s">
        <v>794</v>
      </c>
      <c r="AM51" s="50" t="s">
        <v>112</v>
      </c>
      <c r="AN51" s="51" t="s">
        <v>1098</v>
      </c>
      <c r="AO51" s="51" t="s">
        <v>1098</v>
      </c>
      <c r="AP51" s="51" t="s">
        <v>1098</v>
      </c>
      <c r="AQ51" s="28" t="s">
        <v>1518</v>
      </c>
      <c r="AR51" s="28" t="s">
        <v>1519</v>
      </c>
      <c r="AS51" s="28" t="s">
        <v>1218</v>
      </c>
      <c r="AT51" s="28" t="s">
        <v>1520</v>
      </c>
      <c r="AU51" s="457" t="s">
        <v>1521</v>
      </c>
      <c r="AV51" s="413" t="s">
        <v>620</v>
      </c>
      <c r="AW51" s="414" t="s">
        <v>282</v>
      </c>
      <c r="AX51" s="413" t="s">
        <v>1098</v>
      </c>
      <c r="AY51" s="413" t="s">
        <v>1098</v>
      </c>
      <c r="AZ51" s="413" t="s">
        <v>14</v>
      </c>
      <c r="BA51" s="415" t="s">
        <v>1098</v>
      </c>
      <c r="BB51" s="487">
        <v>809</v>
      </c>
      <c r="BC51" s="53">
        <v>1618</v>
      </c>
      <c r="BD51" s="53">
        <v>1888</v>
      </c>
      <c r="BE51" s="53">
        <v>327</v>
      </c>
      <c r="BF51" s="71">
        <v>0.1</v>
      </c>
      <c r="BG51" s="71">
        <v>0.2</v>
      </c>
      <c r="BH51" s="51">
        <v>29</v>
      </c>
      <c r="BI51" s="72" t="s">
        <v>614</v>
      </c>
      <c r="BJ51" s="50" t="s">
        <v>102</v>
      </c>
      <c r="BK51" s="28" t="s">
        <v>1522</v>
      </c>
      <c r="BL51" s="28" t="s">
        <v>1419</v>
      </c>
      <c r="BM51" s="28" t="s">
        <v>1523</v>
      </c>
      <c r="BN51" s="28" t="s">
        <v>1275</v>
      </c>
      <c r="BO51" s="28" t="s">
        <v>1249</v>
      </c>
      <c r="BP51" s="28" t="s">
        <v>1320</v>
      </c>
      <c r="BQ51" s="531" t="s">
        <v>1524</v>
      </c>
      <c r="BR51" s="460" t="s">
        <v>1525</v>
      </c>
      <c r="BS51" s="413" t="s">
        <v>679</v>
      </c>
      <c r="BT51" s="414" t="s">
        <v>253</v>
      </c>
      <c r="BU51" s="413" t="s">
        <v>1098</v>
      </c>
      <c r="BV51" s="413" t="s">
        <v>1098</v>
      </c>
      <c r="BW51" s="413" t="s">
        <v>1098</v>
      </c>
      <c r="BX51" s="415" t="s">
        <v>14</v>
      </c>
      <c r="BY51" s="487">
        <v>154</v>
      </c>
      <c r="BZ51" s="53">
        <v>308</v>
      </c>
      <c r="CA51" s="53">
        <v>68</v>
      </c>
      <c r="CB51" s="53">
        <v>27</v>
      </c>
      <c r="CC51" s="71">
        <v>0.7</v>
      </c>
      <c r="CD51" s="71">
        <v>0.8</v>
      </c>
      <c r="CE51" s="51">
        <v>8</v>
      </c>
      <c r="CF51" s="72" t="s">
        <v>614</v>
      </c>
      <c r="CG51" s="50" t="s">
        <v>115</v>
      </c>
      <c r="CH51" s="51" t="s">
        <v>1098</v>
      </c>
      <c r="CI51" s="51" t="s">
        <v>1098</v>
      </c>
      <c r="CJ51" s="51" t="s">
        <v>1098</v>
      </c>
      <c r="CK51" s="28" t="s">
        <v>1423</v>
      </c>
      <c r="CL51" s="28" t="s">
        <v>1322</v>
      </c>
      <c r="CM51" s="28" t="s">
        <v>1322</v>
      </c>
      <c r="CN51" s="28" t="s">
        <v>1526</v>
      </c>
      <c r="CO51" s="28"/>
      <c r="CP51" s="28"/>
    </row>
    <row r="52" ht="14.25" spans="1:94">
      <c r="A52" s="425"/>
      <c r="B52" s="426"/>
      <c r="C52" s="427"/>
      <c r="D52" s="428"/>
      <c r="E52" s="428"/>
      <c r="F52" s="428"/>
      <c r="G52" s="429"/>
      <c r="X52" s="457" t="s">
        <v>1527</v>
      </c>
      <c r="Y52" s="413" t="s">
        <v>641</v>
      </c>
      <c r="Z52" s="414" t="s">
        <v>285</v>
      </c>
      <c r="AA52" s="413" t="s">
        <v>1098</v>
      </c>
      <c r="AB52" s="413" t="s">
        <v>14</v>
      </c>
      <c r="AC52" s="413" t="s">
        <v>1098</v>
      </c>
      <c r="AD52" s="415" t="s">
        <v>14</v>
      </c>
      <c r="AE52" s="487">
        <v>2600</v>
      </c>
      <c r="AF52" s="53">
        <v>5200</v>
      </c>
      <c r="AG52" s="53">
        <v>2076</v>
      </c>
      <c r="AH52" s="53">
        <v>626</v>
      </c>
      <c r="AI52" s="71">
        <v>0.6</v>
      </c>
      <c r="AJ52" s="71">
        <v>0.7</v>
      </c>
      <c r="AK52" s="51">
        <v>42</v>
      </c>
      <c r="AL52" s="72" t="s">
        <v>642</v>
      </c>
      <c r="AM52" s="50" t="s">
        <v>94</v>
      </c>
      <c r="AN52" s="28" t="s">
        <v>1528</v>
      </c>
      <c r="AO52" s="51" t="s">
        <v>1098</v>
      </c>
      <c r="AP52" s="51" t="s">
        <v>1098</v>
      </c>
      <c r="AQ52" s="28" t="s">
        <v>1381</v>
      </c>
      <c r="AR52" s="28" t="s">
        <v>1381</v>
      </c>
      <c r="AS52" s="28" t="s">
        <v>1275</v>
      </c>
      <c r="AT52" s="28" t="s">
        <v>1529</v>
      </c>
      <c r="AU52" s="520" t="s">
        <v>1523</v>
      </c>
      <c r="AV52" s="488" t="s">
        <v>802</v>
      </c>
      <c r="AW52" s="489" t="s">
        <v>285</v>
      </c>
      <c r="AX52" s="488" t="s">
        <v>1098</v>
      </c>
      <c r="AY52" s="488" t="s">
        <v>1098</v>
      </c>
      <c r="AZ52" s="488" t="s">
        <v>7</v>
      </c>
      <c r="BA52" s="490" t="s">
        <v>1098</v>
      </c>
      <c r="BB52" s="487">
        <v>2680</v>
      </c>
      <c r="BC52" s="53">
        <v>5360</v>
      </c>
      <c r="BD52" s="53">
        <v>1005</v>
      </c>
      <c r="BE52" s="53">
        <v>559</v>
      </c>
      <c r="BF52" s="71">
        <v>0.95</v>
      </c>
      <c r="BG52" s="71">
        <v>0.99</v>
      </c>
      <c r="BH52" s="51">
        <v>48</v>
      </c>
      <c r="BI52" s="72" t="s">
        <v>614</v>
      </c>
      <c r="BJ52" s="50" t="s">
        <v>102</v>
      </c>
      <c r="BK52" s="51" t="s">
        <v>1098</v>
      </c>
      <c r="BL52" s="51" t="s">
        <v>1098</v>
      </c>
      <c r="BM52" s="51" t="s">
        <v>1098</v>
      </c>
      <c r="BN52" s="28" t="s">
        <v>1265</v>
      </c>
      <c r="BO52" s="28" t="s">
        <v>1265</v>
      </c>
      <c r="BP52" s="28" t="s">
        <v>1479</v>
      </c>
      <c r="BQ52" s="28" t="s">
        <v>1530</v>
      </c>
      <c r="BR52" s="460" t="s">
        <v>635</v>
      </c>
      <c r="BS52" s="413" t="s">
        <v>759</v>
      </c>
      <c r="BT52" s="414" t="s">
        <v>253</v>
      </c>
      <c r="BU52" s="413" t="s">
        <v>1098</v>
      </c>
      <c r="BV52" s="413" t="s">
        <v>28</v>
      </c>
      <c r="BW52" s="413" t="s">
        <v>1098</v>
      </c>
      <c r="BX52" s="415" t="s">
        <v>7</v>
      </c>
      <c r="BY52" s="487">
        <v>121</v>
      </c>
      <c r="BZ52" s="53">
        <v>242</v>
      </c>
      <c r="CA52" s="53">
        <v>66</v>
      </c>
      <c r="CB52" s="53">
        <v>27</v>
      </c>
      <c r="CC52" s="71">
        <v>0.5</v>
      </c>
      <c r="CD52" s="71">
        <v>0.6</v>
      </c>
      <c r="CE52" s="51">
        <v>7</v>
      </c>
      <c r="CF52" s="72" t="s">
        <v>614</v>
      </c>
      <c r="CG52" s="50" t="s">
        <v>115</v>
      </c>
      <c r="CH52" s="51" t="s">
        <v>1098</v>
      </c>
      <c r="CI52" s="51" t="s">
        <v>1098</v>
      </c>
      <c r="CJ52" s="51" t="s">
        <v>1098</v>
      </c>
      <c r="CK52" s="28" t="s">
        <v>1450</v>
      </c>
      <c r="CL52" s="28" t="s">
        <v>1450</v>
      </c>
      <c r="CM52" s="28" t="s">
        <v>1450</v>
      </c>
      <c r="CN52" s="28" t="s">
        <v>1531</v>
      </c>
      <c r="CO52" s="28"/>
      <c r="CP52" s="28"/>
    </row>
    <row r="53" ht="14.25" spans="1:94">
      <c r="A53" s="425"/>
      <c r="B53" s="426"/>
      <c r="C53" s="427"/>
      <c r="D53" s="428"/>
      <c r="E53" s="428"/>
      <c r="F53" s="428"/>
      <c r="G53" s="429"/>
      <c r="X53" s="457" t="s">
        <v>1532</v>
      </c>
      <c r="Y53" s="413" t="s">
        <v>697</v>
      </c>
      <c r="Z53" s="414" t="s">
        <v>285</v>
      </c>
      <c r="AA53" s="413" t="s">
        <v>1098</v>
      </c>
      <c r="AB53" s="413" t="s">
        <v>14</v>
      </c>
      <c r="AC53" s="413" t="s">
        <v>1098</v>
      </c>
      <c r="AD53" s="415" t="s">
        <v>1098</v>
      </c>
      <c r="AE53" s="487">
        <v>3666</v>
      </c>
      <c r="AF53" s="53">
        <v>7332</v>
      </c>
      <c r="AG53" s="53">
        <v>996</v>
      </c>
      <c r="AH53" s="53">
        <v>500</v>
      </c>
      <c r="AI53" s="71">
        <v>0.65</v>
      </c>
      <c r="AJ53" s="71">
        <v>0.75</v>
      </c>
      <c r="AK53" s="51">
        <v>45</v>
      </c>
      <c r="AL53" s="72" t="s">
        <v>614</v>
      </c>
      <c r="AM53" s="50" t="s">
        <v>94</v>
      </c>
      <c r="AN53" s="51" t="s">
        <v>1098</v>
      </c>
      <c r="AO53" s="51" t="s">
        <v>1098</v>
      </c>
      <c r="AP53" s="51" t="s">
        <v>1098</v>
      </c>
      <c r="AQ53" s="28" t="s">
        <v>1381</v>
      </c>
      <c r="AR53" s="28" t="s">
        <v>1381</v>
      </c>
      <c r="AS53" s="28" t="s">
        <v>1489</v>
      </c>
      <c r="AT53" s="28" t="s">
        <v>1533</v>
      </c>
      <c r="AU53" s="467"/>
      <c r="AV53" s="493"/>
      <c r="AW53" s="494"/>
      <c r="AX53" s="494"/>
      <c r="AY53" s="494"/>
      <c r="AZ53" s="494"/>
      <c r="BA53" s="526"/>
      <c r="BR53" s="460" t="s">
        <v>636</v>
      </c>
      <c r="BS53" s="413" t="s">
        <v>612</v>
      </c>
      <c r="BT53" s="414" t="s">
        <v>253</v>
      </c>
      <c r="BU53" s="413" t="s">
        <v>1098</v>
      </c>
      <c r="BV53" s="413" t="s">
        <v>28</v>
      </c>
      <c r="BW53" s="413" t="s">
        <v>1098</v>
      </c>
      <c r="BX53" s="415" t="s">
        <v>14</v>
      </c>
      <c r="BY53" s="487">
        <v>140</v>
      </c>
      <c r="BZ53" s="53">
        <v>280</v>
      </c>
      <c r="CA53" s="53">
        <v>69</v>
      </c>
      <c r="CB53" s="53">
        <v>30</v>
      </c>
      <c r="CC53" s="71">
        <v>0.6</v>
      </c>
      <c r="CD53" s="71">
        <v>0.7</v>
      </c>
      <c r="CE53" s="51">
        <v>7</v>
      </c>
      <c r="CF53" s="72" t="s">
        <v>614</v>
      </c>
      <c r="CG53" s="50" t="s">
        <v>115</v>
      </c>
      <c r="CH53" s="51" t="s">
        <v>1098</v>
      </c>
      <c r="CI53" s="51" t="s">
        <v>1098</v>
      </c>
      <c r="CJ53" s="51" t="s">
        <v>1098</v>
      </c>
      <c r="CK53" s="28" t="s">
        <v>1450</v>
      </c>
      <c r="CL53" s="28" t="s">
        <v>1450</v>
      </c>
      <c r="CM53" s="28" t="s">
        <v>1450</v>
      </c>
      <c r="CN53" s="28" t="s">
        <v>1534</v>
      </c>
      <c r="CO53" s="28"/>
      <c r="CP53" s="28"/>
    </row>
    <row r="54" ht="14.25" spans="1:94">
      <c r="A54" s="425"/>
      <c r="B54" s="426"/>
      <c r="C54" s="427"/>
      <c r="D54" s="428"/>
      <c r="E54" s="428"/>
      <c r="F54" s="428"/>
      <c r="G54" s="429"/>
      <c r="X54" s="466" t="s">
        <v>1528</v>
      </c>
      <c r="Y54" s="488" t="s">
        <v>786</v>
      </c>
      <c r="Z54" s="489" t="s">
        <v>285</v>
      </c>
      <c r="AA54" s="488" t="s">
        <v>1098</v>
      </c>
      <c r="AB54" s="488" t="s">
        <v>14</v>
      </c>
      <c r="AC54" s="488" t="s">
        <v>1098</v>
      </c>
      <c r="AD54" s="490" t="s">
        <v>14</v>
      </c>
      <c r="AE54" s="491">
        <v>6228</v>
      </c>
      <c r="AF54" s="492">
        <v>9999</v>
      </c>
      <c r="AG54" s="492">
        <v>1854</v>
      </c>
      <c r="AH54" s="492">
        <v>537</v>
      </c>
      <c r="AI54" s="510">
        <v>0.8</v>
      </c>
      <c r="AJ54" s="510">
        <v>0.9</v>
      </c>
      <c r="AK54" s="511">
        <v>49</v>
      </c>
      <c r="AL54" s="512" t="s">
        <v>794</v>
      </c>
      <c r="AM54" s="50" t="s">
        <v>115</v>
      </c>
      <c r="AN54" s="28" t="s">
        <v>928</v>
      </c>
      <c r="AO54" s="511" t="s">
        <v>1098</v>
      </c>
      <c r="AP54" s="511" t="s">
        <v>1098</v>
      </c>
      <c r="AQ54" s="28" t="s">
        <v>1509</v>
      </c>
      <c r="AR54" s="28" t="s">
        <v>1259</v>
      </c>
      <c r="AS54" s="28" t="s">
        <v>1389</v>
      </c>
      <c r="AT54" s="521" t="s">
        <v>1535</v>
      </c>
      <c r="AU54" s="522"/>
      <c r="AV54" s="426"/>
      <c r="AW54" s="527"/>
      <c r="AX54" s="527"/>
      <c r="AY54" s="527"/>
      <c r="AZ54" s="527"/>
      <c r="BA54" s="528"/>
      <c r="BR54" s="457" t="s">
        <v>1536</v>
      </c>
      <c r="BS54" s="413" t="s">
        <v>658</v>
      </c>
      <c r="BT54" s="414" t="s">
        <v>274</v>
      </c>
      <c r="BU54" s="413" t="s">
        <v>1098</v>
      </c>
      <c r="BV54" s="413" t="s">
        <v>1098</v>
      </c>
      <c r="BW54" s="413" t="s">
        <v>1098</v>
      </c>
      <c r="BX54" s="415" t="s">
        <v>14</v>
      </c>
      <c r="BY54" s="487">
        <v>568</v>
      </c>
      <c r="BZ54" s="53">
        <v>1136</v>
      </c>
      <c r="CA54" s="53">
        <v>198</v>
      </c>
      <c r="CB54" s="53">
        <v>58</v>
      </c>
      <c r="CC54" s="71">
        <v>0.8</v>
      </c>
      <c r="CD54" s="71">
        <v>0.9</v>
      </c>
      <c r="CE54" s="51">
        <v>13</v>
      </c>
      <c r="CF54" s="72" t="s">
        <v>614</v>
      </c>
      <c r="CG54" s="50" t="s">
        <v>115</v>
      </c>
      <c r="CH54" s="28" t="s">
        <v>1537</v>
      </c>
      <c r="CI54" s="51" t="s">
        <v>1098</v>
      </c>
      <c r="CJ54" s="51" t="s">
        <v>1098</v>
      </c>
      <c r="CK54" s="28" t="s">
        <v>1538</v>
      </c>
      <c r="CL54" s="28" t="s">
        <v>1539</v>
      </c>
      <c r="CM54" s="28" t="s">
        <v>1444</v>
      </c>
      <c r="CN54" s="28" t="s">
        <v>1540</v>
      </c>
      <c r="CO54" s="28"/>
      <c r="CP54" s="28"/>
    </row>
    <row r="55" ht="14.25" spans="1:94">
      <c r="A55" s="425"/>
      <c r="B55" s="426"/>
      <c r="C55" s="427"/>
      <c r="D55" s="428"/>
      <c r="E55" s="428"/>
      <c r="F55" s="428"/>
      <c r="G55" s="429"/>
      <c r="X55" s="467"/>
      <c r="Y55" s="493"/>
      <c r="Z55" s="494"/>
      <c r="AA55" s="494"/>
      <c r="AB55" s="494"/>
      <c r="AC55" s="494"/>
      <c r="AD55" s="494"/>
      <c r="AE55" s="495"/>
      <c r="AF55" s="495"/>
      <c r="AG55" s="495"/>
      <c r="AH55" s="495"/>
      <c r="AI55" s="513"/>
      <c r="AJ55" s="513"/>
      <c r="AK55" s="494"/>
      <c r="AL55" s="514"/>
      <c r="AM55" s="494"/>
      <c r="AN55" s="494"/>
      <c r="AO55" s="494"/>
      <c r="AP55" s="494"/>
      <c r="AQ55" s="494"/>
      <c r="AR55" s="494"/>
      <c r="AS55" s="494"/>
      <c r="AT55" s="523"/>
      <c r="AU55" s="468"/>
      <c r="AV55" s="426"/>
      <c r="AW55" s="427"/>
      <c r="AX55" s="427"/>
      <c r="AY55" s="427"/>
      <c r="AZ55" s="427"/>
      <c r="BA55" s="529"/>
      <c r="BR55" s="457" t="s">
        <v>1504</v>
      </c>
      <c r="BS55" s="413" t="s">
        <v>731</v>
      </c>
      <c r="BT55" s="414" t="s">
        <v>278</v>
      </c>
      <c r="BU55" s="413" t="s">
        <v>1098</v>
      </c>
      <c r="BV55" s="413" t="s">
        <v>1098</v>
      </c>
      <c r="BW55" s="413" t="s">
        <v>7</v>
      </c>
      <c r="BX55" s="415" t="s">
        <v>7</v>
      </c>
      <c r="BY55" s="487">
        <v>1050</v>
      </c>
      <c r="BZ55" s="53">
        <v>2100</v>
      </c>
      <c r="CA55" s="53">
        <v>1666</v>
      </c>
      <c r="CB55" s="53">
        <v>162</v>
      </c>
      <c r="CC55" s="71">
        <v>0.1</v>
      </c>
      <c r="CD55" s="71">
        <v>0.2</v>
      </c>
      <c r="CE55" s="51">
        <v>20</v>
      </c>
      <c r="CF55" s="72" t="s">
        <v>614</v>
      </c>
      <c r="CG55" s="50" t="s">
        <v>97</v>
      </c>
      <c r="CH55" s="51" t="s">
        <v>1098</v>
      </c>
      <c r="CI55" s="51" t="s">
        <v>1098</v>
      </c>
      <c r="CJ55" s="51" t="s">
        <v>1098</v>
      </c>
      <c r="CK55" s="28" t="s">
        <v>1474</v>
      </c>
      <c r="CL55" s="28" t="s">
        <v>1474</v>
      </c>
      <c r="CM55" s="28" t="s">
        <v>1474</v>
      </c>
      <c r="CN55" s="28" t="s">
        <v>1505</v>
      </c>
      <c r="CO55" s="28"/>
      <c r="CP55" s="28"/>
    </row>
    <row r="56" ht="14.25" spans="1:94">
      <c r="A56" s="425"/>
      <c r="B56" s="426"/>
      <c r="C56" s="427"/>
      <c r="D56" s="428"/>
      <c r="E56" s="428"/>
      <c r="F56" s="428"/>
      <c r="G56" s="429"/>
      <c r="X56" s="468"/>
      <c r="Y56" s="426"/>
      <c r="Z56" s="427"/>
      <c r="AA56" s="427"/>
      <c r="AB56" s="427"/>
      <c r="AC56" s="427"/>
      <c r="AD56" s="427"/>
      <c r="AE56" s="496"/>
      <c r="AF56" s="496"/>
      <c r="AG56" s="496"/>
      <c r="AH56" s="496"/>
      <c r="AI56" s="428"/>
      <c r="AJ56" s="428"/>
      <c r="AK56" s="427"/>
      <c r="AL56" s="515"/>
      <c r="AM56" s="427"/>
      <c r="AN56" s="427"/>
      <c r="AO56" s="427"/>
      <c r="AP56" s="427"/>
      <c r="AQ56" s="427"/>
      <c r="AR56" s="427"/>
      <c r="AS56" s="427"/>
      <c r="AT56" s="524"/>
      <c r="AU56" s="468"/>
      <c r="AV56" s="426"/>
      <c r="AW56" s="427"/>
      <c r="AX56" s="427"/>
      <c r="AY56" s="427"/>
      <c r="AZ56" s="427"/>
      <c r="BA56" s="529"/>
      <c r="BR56" s="457" t="s">
        <v>1541</v>
      </c>
      <c r="BS56" s="413" t="s">
        <v>658</v>
      </c>
      <c r="BT56" s="414" t="s">
        <v>282</v>
      </c>
      <c r="BU56" s="413" t="s">
        <v>1098</v>
      </c>
      <c r="BV56" s="413" t="s">
        <v>28</v>
      </c>
      <c r="BW56" s="413" t="s">
        <v>1098</v>
      </c>
      <c r="BX56" s="415" t="s">
        <v>14</v>
      </c>
      <c r="BY56" s="487">
        <v>1860</v>
      </c>
      <c r="BZ56" s="53">
        <v>3720</v>
      </c>
      <c r="CA56" s="53">
        <v>478</v>
      </c>
      <c r="CB56" s="53">
        <v>313</v>
      </c>
      <c r="CC56" s="71">
        <v>0.85</v>
      </c>
      <c r="CD56" s="71">
        <v>0.95</v>
      </c>
      <c r="CE56" s="51">
        <v>24</v>
      </c>
      <c r="CF56" s="72" t="s">
        <v>614</v>
      </c>
      <c r="CG56" s="50" t="s">
        <v>115</v>
      </c>
      <c r="CH56" s="51" t="s">
        <v>1098</v>
      </c>
      <c r="CI56" s="51" t="s">
        <v>1098</v>
      </c>
      <c r="CJ56" s="51" t="s">
        <v>1098</v>
      </c>
      <c r="CK56" s="28" t="s">
        <v>1495</v>
      </c>
      <c r="CL56" s="28" t="s">
        <v>1479</v>
      </c>
      <c r="CM56" s="28" t="s">
        <v>1511</v>
      </c>
      <c r="CN56" s="28" t="s">
        <v>1542</v>
      </c>
      <c r="CO56" s="28"/>
      <c r="CP56" s="28"/>
    </row>
    <row r="57" ht="14.25" spans="1:94">
      <c r="A57" s="425"/>
      <c r="B57" s="426"/>
      <c r="C57" s="427"/>
      <c r="D57" s="428"/>
      <c r="E57" s="428"/>
      <c r="F57" s="428"/>
      <c r="G57" s="429"/>
      <c r="X57" s="468"/>
      <c r="Y57" s="426"/>
      <c r="Z57" s="427"/>
      <c r="AA57" s="427"/>
      <c r="AB57" s="427"/>
      <c r="AC57" s="427"/>
      <c r="AD57" s="427"/>
      <c r="AE57" s="496"/>
      <c r="AF57" s="496"/>
      <c r="AG57" s="496"/>
      <c r="AH57" s="496"/>
      <c r="AI57" s="428"/>
      <c r="AJ57" s="428"/>
      <c r="AK57" s="427"/>
      <c r="AL57" s="515"/>
      <c r="AM57" s="427"/>
      <c r="AN57" s="427"/>
      <c r="AO57" s="427"/>
      <c r="AP57" s="427"/>
      <c r="AQ57" s="427"/>
      <c r="AR57" s="427"/>
      <c r="AS57" s="427"/>
      <c r="AT57" s="524"/>
      <c r="AU57" s="468"/>
      <c r="AV57" s="426"/>
      <c r="AW57" s="427"/>
      <c r="AX57" s="427"/>
      <c r="AY57" s="427"/>
      <c r="AZ57" s="427"/>
      <c r="BA57" s="529"/>
      <c r="BR57" s="457" t="s">
        <v>1381</v>
      </c>
      <c r="BS57" s="413" t="s">
        <v>661</v>
      </c>
      <c r="BT57" s="414" t="s">
        <v>282</v>
      </c>
      <c r="BU57" s="413" t="s">
        <v>1098</v>
      </c>
      <c r="BV57" s="413" t="s">
        <v>14</v>
      </c>
      <c r="BW57" s="413" t="s">
        <v>1098</v>
      </c>
      <c r="BX57" s="415" t="s">
        <v>14</v>
      </c>
      <c r="BY57" s="487">
        <v>2140</v>
      </c>
      <c r="BZ57" s="53">
        <v>4280</v>
      </c>
      <c r="CA57" s="53">
        <v>984</v>
      </c>
      <c r="CB57" s="53">
        <v>300</v>
      </c>
      <c r="CC57" s="71">
        <v>0.4</v>
      </c>
      <c r="CD57" s="71">
        <v>0.5</v>
      </c>
      <c r="CE57" s="51">
        <v>20</v>
      </c>
      <c r="CF57" s="72" t="s">
        <v>642</v>
      </c>
      <c r="CG57" s="50" t="s">
        <v>94</v>
      </c>
      <c r="CH57" s="28" t="s">
        <v>1509</v>
      </c>
      <c r="CI57" s="28" t="s">
        <v>1510</v>
      </c>
      <c r="CJ57" s="51" t="s">
        <v>1098</v>
      </c>
      <c r="CK57" s="28" t="s">
        <v>1511</v>
      </c>
      <c r="CL57" s="28" t="s">
        <v>1511</v>
      </c>
      <c r="CM57" s="28" t="s">
        <v>1275</v>
      </c>
      <c r="CN57" s="28" t="s">
        <v>1512</v>
      </c>
      <c r="CO57" s="28"/>
      <c r="CP57" s="28"/>
    </row>
    <row r="58" ht="14.25" spans="1:94">
      <c r="A58" s="425"/>
      <c r="B58" s="426"/>
      <c r="C58" s="427"/>
      <c r="D58" s="428"/>
      <c r="E58" s="428"/>
      <c r="F58" s="428"/>
      <c r="G58" s="429"/>
      <c r="X58" s="468"/>
      <c r="Y58" s="426"/>
      <c r="Z58" s="427"/>
      <c r="AA58" s="427"/>
      <c r="AB58" s="427"/>
      <c r="AC58" s="427"/>
      <c r="AD58" s="427"/>
      <c r="AE58" s="496"/>
      <c r="AF58" s="496"/>
      <c r="AG58" s="496"/>
      <c r="AH58" s="496"/>
      <c r="AI58" s="428"/>
      <c r="AJ58" s="428"/>
      <c r="AK58" s="427"/>
      <c r="AL58" s="515"/>
      <c r="AM58" s="427"/>
      <c r="AN58" s="427"/>
      <c r="AO58" s="427"/>
      <c r="AP58" s="427"/>
      <c r="AQ58" s="427"/>
      <c r="AR58" s="427"/>
      <c r="AS58" s="427"/>
      <c r="AT58" s="524"/>
      <c r="AU58" s="468"/>
      <c r="AV58" s="426"/>
      <c r="AW58" s="427"/>
      <c r="AX58" s="427"/>
      <c r="AY58" s="427"/>
      <c r="AZ58" s="427"/>
      <c r="BA58" s="529"/>
      <c r="BR58" s="457" t="s">
        <v>720</v>
      </c>
      <c r="BS58" s="413" t="s">
        <v>679</v>
      </c>
      <c r="BT58" s="414" t="s">
        <v>282</v>
      </c>
      <c r="BU58" s="413" t="s">
        <v>1098</v>
      </c>
      <c r="BV58" s="413" t="s">
        <v>1098</v>
      </c>
      <c r="BW58" s="413" t="s">
        <v>1098</v>
      </c>
      <c r="BX58" s="415" t="s">
        <v>14</v>
      </c>
      <c r="BY58" s="487">
        <v>1555</v>
      </c>
      <c r="BZ58" s="53">
        <v>3110</v>
      </c>
      <c r="CA58" s="53">
        <v>427</v>
      </c>
      <c r="CB58" s="53">
        <v>311</v>
      </c>
      <c r="CC58" s="71">
        <v>0.8</v>
      </c>
      <c r="CD58" s="71">
        <v>0.9</v>
      </c>
      <c r="CE58" s="51">
        <v>27</v>
      </c>
      <c r="CF58" s="72" t="s">
        <v>614</v>
      </c>
      <c r="CG58" s="50" t="s">
        <v>91</v>
      </c>
      <c r="CH58" s="28" t="s">
        <v>1543</v>
      </c>
      <c r="CI58" s="51" t="s">
        <v>1098</v>
      </c>
      <c r="CJ58" s="51" t="s">
        <v>1098</v>
      </c>
      <c r="CK58" s="28" t="s">
        <v>1491</v>
      </c>
      <c r="CL58" s="28" t="s">
        <v>1491</v>
      </c>
      <c r="CM58" s="28" t="s">
        <v>1544</v>
      </c>
      <c r="CN58" s="28" t="s">
        <v>1545</v>
      </c>
      <c r="CO58" s="28"/>
      <c r="CP58" s="28"/>
    </row>
    <row r="59" ht="14.25" spans="1:94">
      <c r="A59" s="425"/>
      <c r="B59" s="426"/>
      <c r="C59" s="427"/>
      <c r="D59" s="428"/>
      <c r="E59" s="428"/>
      <c r="F59" s="428"/>
      <c r="G59" s="429"/>
      <c r="X59" s="468"/>
      <c r="Y59" s="426"/>
      <c r="Z59" s="427"/>
      <c r="AA59" s="427"/>
      <c r="AB59" s="427"/>
      <c r="AC59" s="427"/>
      <c r="AD59" s="427"/>
      <c r="AE59" s="496"/>
      <c r="AF59" s="496"/>
      <c r="AG59" s="496"/>
      <c r="AH59" s="496"/>
      <c r="AI59" s="428"/>
      <c r="AJ59" s="428"/>
      <c r="AK59" s="427"/>
      <c r="AL59" s="515"/>
      <c r="AM59" s="427"/>
      <c r="AN59" s="427"/>
      <c r="AO59" s="427"/>
      <c r="AP59" s="427"/>
      <c r="AQ59" s="427"/>
      <c r="AR59" s="427"/>
      <c r="AS59" s="427"/>
      <c r="AT59" s="524"/>
      <c r="AU59" s="468"/>
      <c r="AV59" s="426"/>
      <c r="AW59" s="427"/>
      <c r="AX59" s="427"/>
      <c r="AY59" s="427"/>
      <c r="AZ59" s="427"/>
      <c r="BA59" s="529"/>
      <c r="BR59" s="457" t="s">
        <v>1546</v>
      </c>
      <c r="BS59" s="413" t="s">
        <v>759</v>
      </c>
      <c r="BT59" s="414" t="s">
        <v>282</v>
      </c>
      <c r="BU59" s="413" t="s">
        <v>1098</v>
      </c>
      <c r="BV59" s="413" t="s">
        <v>28</v>
      </c>
      <c r="BW59" s="413" t="s">
        <v>1098</v>
      </c>
      <c r="BX59" s="415" t="s">
        <v>14</v>
      </c>
      <c r="BY59" s="487">
        <v>1471</v>
      </c>
      <c r="BZ59" s="53">
        <v>2942</v>
      </c>
      <c r="CA59" s="53">
        <v>448</v>
      </c>
      <c r="CB59" s="53">
        <v>310</v>
      </c>
      <c r="CC59" s="71">
        <v>0.7</v>
      </c>
      <c r="CD59" s="71">
        <v>0.8</v>
      </c>
      <c r="CE59" s="51">
        <v>25</v>
      </c>
      <c r="CF59" s="72" t="s">
        <v>614</v>
      </c>
      <c r="CG59" s="50" t="s">
        <v>112</v>
      </c>
      <c r="CH59" s="28" t="s">
        <v>1467</v>
      </c>
      <c r="CI59" s="51" t="s">
        <v>1098</v>
      </c>
      <c r="CJ59" s="51" t="s">
        <v>1098</v>
      </c>
      <c r="CK59" s="28" t="s">
        <v>1491</v>
      </c>
      <c r="CL59" s="28" t="s">
        <v>1491</v>
      </c>
      <c r="CM59" s="28" t="s">
        <v>1547</v>
      </c>
      <c r="CN59" s="28" t="s">
        <v>1548</v>
      </c>
      <c r="CO59" s="28"/>
      <c r="CP59" s="28"/>
    </row>
    <row r="60" ht="14.25" spans="1:94">
      <c r="A60" s="425"/>
      <c r="B60" s="426"/>
      <c r="C60" s="427"/>
      <c r="D60" s="428"/>
      <c r="E60" s="428"/>
      <c r="F60" s="428"/>
      <c r="G60" s="429"/>
      <c r="X60" s="468"/>
      <c r="Y60" s="426"/>
      <c r="Z60" s="427"/>
      <c r="AA60" s="427"/>
      <c r="AB60" s="427"/>
      <c r="AC60" s="427"/>
      <c r="AD60" s="427"/>
      <c r="AE60" s="496"/>
      <c r="AF60" s="496"/>
      <c r="AG60" s="496"/>
      <c r="AH60" s="496"/>
      <c r="AI60" s="428"/>
      <c r="AJ60" s="428"/>
      <c r="AK60" s="427"/>
      <c r="AL60" s="515"/>
      <c r="AM60" s="427"/>
      <c r="AN60" s="427"/>
      <c r="AO60" s="427"/>
      <c r="AP60" s="427"/>
      <c r="AQ60" s="427"/>
      <c r="AR60" s="427"/>
      <c r="AS60" s="427"/>
      <c r="AT60" s="524"/>
      <c r="AU60" s="468"/>
      <c r="AV60" s="426"/>
      <c r="AW60" s="427"/>
      <c r="AX60" s="427"/>
      <c r="AY60" s="427"/>
      <c r="AZ60" s="427"/>
      <c r="BA60" s="529"/>
      <c r="BR60" s="457" t="s">
        <v>1467</v>
      </c>
      <c r="BS60" s="413" t="s">
        <v>634</v>
      </c>
      <c r="BT60" s="414" t="s">
        <v>285</v>
      </c>
      <c r="BU60" s="413" t="s">
        <v>28</v>
      </c>
      <c r="BV60" s="413" t="s">
        <v>14</v>
      </c>
      <c r="BW60" s="413" t="s">
        <v>28</v>
      </c>
      <c r="BX60" s="415" t="s">
        <v>7</v>
      </c>
      <c r="BY60" s="487">
        <v>5888</v>
      </c>
      <c r="BZ60" s="53">
        <v>9999</v>
      </c>
      <c r="CA60" s="53">
        <v>997</v>
      </c>
      <c r="CB60" s="53">
        <v>546</v>
      </c>
      <c r="CC60" s="71">
        <v>0.75</v>
      </c>
      <c r="CD60" s="71">
        <v>0.85</v>
      </c>
      <c r="CE60" s="51">
        <v>44</v>
      </c>
      <c r="CF60" s="72" t="s">
        <v>794</v>
      </c>
      <c r="CG60" s="50" t="s">
        <v>112</v>
      </c>
      <c r="CH60" s="51" t="s">
        <v>1098</v>
      </c>
      <c r="CI60" s="51" t="s">
        <v>1098</v>
      </c>
      <c r="CJ60" s="51" t="s">
        <v>1098</v>
      </c>
      <c r="CK60" s="28" t="s">
        <v>1518</v>
      </c>
      <c r="CL60" s="28" t="s">
        <v>1519</v>
      </c>
      <c r="CM60" s="28" t="s">
        <v>1218</v>
      </c>
      <c r="CN60" s="28" t="s">
        <v>1520</v>
      </c>
      <c r="CO60" s="28"/>
      <c r="CP60" s="28"/>
    </row>
    <row r="61" ht="14.25" spans="1:94">
      <c r="A61" s="425"/>
      <c r="B61" s="426"/>
      <c r="C61" s="427"/>
      <c r="D61" s="428"/>
      <c r="E61" s="428"/>
      <c r="F61" s="428"/>
      <c r="G61" s="429"/>
      <c r="X61" s="468"/>
      <c r="Y61" s="426"/>
      <c r="Z61" s="427"/>
      <c r="AA61" s="427"/>
      <c r="AB61" s="427"/>
      <c r="AC61" s="427"/>
      <c r="AD61" s="427"/>
      <c r="AE61" s="496"/>
      <c r="AF61" s="496"/>
      <c r="AG61" s="496"/>
      <c r="AH61" s="496"/>
      <c r="AI61" s="428"/>
      <c r="AJ61" s="428"/>
      <c r="AK61" s="427"/>
      <c r="AL61" s="515"/>
      <c r="AM61" s="427"/>
      <c r="AN61" s="427"/>
      <c r="AO61" s="427"/>
      <c r="AP61" s="427"/>
      <c r="AQ61" s="427"/>
      <c r="AR61" s="427"/>
      <c r="AS61" s="427"/>
      <c r="AT61" s="524"/>
      <c r="AU61" s="468"/>
      <c r="AV61" s="426"/>
      <c r="AW61" s="427"/>
      <c r="AX61" s="427"/>
      <c r="AY61" s="427"/>
      <c r="AZ61" s="427"/>
      <c r="BA61" s="529"/>
      <c r="BR61" s="457" t="s">
        <v>1527</v>
      </c>
      <c r="BS61" s="413" t="s">
        <v>641</v>
      </c>
      <c r="BT61" s="414" t="s">
        <v>285</v>
      </c>
      <c r="BU61" s="413" t="s">
        <v>1098</v>
      </c>
      <c r="BV61" s="413" t="s">
        <v>14</v>
      </c>
      <c r="BW61" s="413" t="s">
        <v>1098</v>
      </c>
      <c r="BX61" s="415" t="s">
        <v>14</v>
      </c>
      <c r="BY61" s="487">
        <v>2600</v>
      </c>
      <c r="BZ61" s="53">
        <v>5200</v>
      </c>
      <c r="CA61" s="53">
        <v>2076</v>
      </c>
      <c r="CB61" s="53">
        <v>626</v>
      </c>
      <c r="CC61" s="71">
        <v>0.6</v>
      </c>
      <c r="CD61" s="71">
        <v>0.7</v>
      </c>
      <c r="CE61" s="51">
        <v>42</v>
      </c>
      <c r="CF61" s="72" t="s">
        <v>642</v>
      </c>
      <c r="CG61" s="50" t="s">
        <v>94</v>
      </c>
      <c r="CH61" s="28" t="s">
        <v>1528</v>
      </c>
      <c r="CI61" s="51" t="s">
        <v>1098</v>
      </c>
      <c r="CJ61" s="51" t="s">
        <v>1098</v>
      </c>
      <c r="CK61" s="28" t="s">
        <v>1381</v>
      </c>
      <c r="CL61" s="28" t="s">
        <v>1381</v>
      </c>
      <c r="CM61" s="28" t="s">
        <v>1275</v>
      </c>
      <c r="CN61" s="28" t="s">
        <v>1529</v>
      </c>
      <c r="CO61" s="28"/>
      <c r="CP61" s="28"/>
    </row>
    <row r="62" ht="14.25" spans="1:94">
      <c r="A62" s="425"/>
      <c r="B62" s="426"/>
      <c r="C62" s="427"/>
      <c r="D62" s="428"/>
      <c r="E62" s="428"/>
      <c r="F62" s="428"/>
      <c r="G62" s="429"/>
      <c r="X62" s="468"/>
      <c r="Y62" s="426"/>
      <c r="Z62" s="427"/>
      <c r="AA62" s="427"/>
      <c r="AB62" s="427"/>
      <c r="AC62" s="427"/>
      <c r="AD62" s="427"/>
      <c r="AE62" s="496"/>
      <c r="AF62" s="496"/>
      <c r="AG62" s="496"/>
      <c r="AH62" s="496"/>
      <c r="AI62" s="428"/>
      <c r="AJ62" s="428"/>
      <c r="AK62" s="427"/>
      <c r="AL62" s="515"/>
      <c r="AM62" s="427"/>
      <c r="AN62" s="427"/>
      <c r="AO62" s="427"/>
      <c r="AP62" s="427"/>
      <c r="AQ62" s="427"/>
      <c r="AR62" s="427"/>
      <c r="AS62" s="427"/>
      <c r="AT62" s="524"/>
      <c r="AU62" s="468"/>
      <c r="AV62" s="426"/>
      <c r="AW62" s="427"/>
      <c r="AX62" s="427"/>
      <c r="AY62" s="427"/>
      <c r="AZ62" s="427"/>
      <c r="BA62" s="529"/>
      <c r="BR62" s="457" t="s">
        <v>838</v>
      </c>
      <c r="BS62" s="413" t="s">
        <v>731</v>
      </c>
      <c r="BT62" s="414" t="s">
        <v>285</v>
      </c>
      <c r="BU62" s="413" t="s">
        <v>14</v>
      </c>
      <c r="BV62" s="413" t="s">
        <v>1098</v>
      </c>
      <c r="BW62" s="413" t="s">
        <v>1098</v>
      </c>
      <c r="BX62" s="415" t="s">
        <v>14</v>
      </c>
      <c r="BY62" s="487">
        <v>2888</v>
      </c>
      <c r="BZ62" s="53">
        <v>5776</v>
      </c>
      <c r="CA62" s="53">
        <v>1089</v>
      </c>
      <c r="CB62" s="53">
        <v>77</v>
      </c>
      <c r="CC62" s="71">
        <v>0.9</v>
      </c>
      <c r="CD62" s="71">
        <v>0.99</v>
      </c>
      <c r="CE62" s="51">
        <v>42</v>
      </c>
      <c r="CF62" s="72" t="s">
        <v>614</v>
      </c>
      <c r="CG62" s="50" t="s">
        <v>105</v>
      </c>
      <c r="CH62" s="51" t="s">
        <v>1098</v>
      </c>
      <c r="CI62" s="51" t="s">
        <v>1098</v>
      </c>
      <c r="CJ62" s="51" t="s">
        <v>1098</v>
      </c>
      <c r="CK62" s="28" t="s">
        <v>1493</v>
      </c>
      <c r="CL62" s="28" t="s">
        <v>1493</v>
      </c>
      <c r="CM62" s="28" t="s">
        <v>1254</v>
      </c>
      <c r="CN62" s="28" t="s">
        <v>1494</v>
      </c>
      <c r="CO62" s="28"/>
      <c r="CP62" s="28"/>
    </row>
    <row r="63" ht="14.25" spans="1:94">
      <c r="A63" s="425"/>
      <c r="B63" s="426"/>
      <c r="C63" s="427"/>
      <c r="D63" s="428"/>
      <c r="E63" s="428"/>
      <c r="F63" s="428"/>
      <c r="G63" s="429"/>
      <c r="X63" s="468"/>
      <c r="Y63" s="426"/>
      <c r="Z63" s="427"/>
      <c r="AA63" s="427"/>
      <c r="AB63" s="427"/>
      <c r="AC63" s="427"/>
      <c r="AD63" s="427"/>
      <c r="AE63" s="496"/>
      <c r="AF63" s="496"/>
      <c r="AG63" s="496"/>
      <c r="AH63" s="496"/>
      <c r="AI63" s="428"/>
      <c r="AJ63" s="428"/>
      <c r="AK63" s="427"/>
      <c r="AL63" s="515"/>
      <c r="AM63" s="427"/>
      <c r="AN63" s="427"/>
      <c r="AO63" s="427"/>
      <c r="AP63" s="427"/>
      <c r="AQ63" s="427"/>
      <c r="AR63" s="427"/>
      <c r="AS63" s="427"/>
      <c r="AT63" s="524"/>
      <c r="AU63" s="468"/>
      <c r="AV63" s="426"/>
      <c r="AW63" s="427"/>
      <c r="AX63" s="427"/>
      <c r="AY63" s="427"/>
      <c r="AZ63" s="427"/>
      <c r="BA63" s="529"/>
      <c r="BR63" s="457" t="s">
        <v>1549</v>
      </c>
      <c r="BS63" s="413" t="s">
        <v>768</v>
      </c>
      <c r="BT63" s="414" t="s">
        <v>285</v>
      </c>
      <c r="BU63" s="413" t="s">
        <v>28</v>
      </c>
      <c r="BV63" s="413" t="s">
        <v>28</v>
      </c>
      <c r="BW63" s="413" t="s">
        <v>28</v>
      </c>
      <c r="BX63" s="415" t="s">
        <v>7</v>
      </c>
      <c r="BY63" s="487">
        <v>4100</v>
      </c>
      <c r="BZ63" s="53">
        <v>8200</v>
      </c>
      <c r="CA63" s="53">
        <v>1009</v>
      </c>
      <c r="CB63" s="53">
        <v>499</v>
      </c>
      <c r="CC63" s="71">
        <v>0.5</v>
      </c>
      <c r="CD63" s="71">
        <v>0.6</v>
      </c>
      <c r="CE63" s="51">
        <v>44</v>
      </c>
      <c r="CF63" s="72" t="s">
        <v>614</v>
      </c>
      <c r="CG63" s="50" t="s">
        <v>91</v>
      </c>
      <c r="CH63" s="51" t="s">
        <v>1098</v>
      </c>
      <c r="CI63" s="51" t="s">
        <v>1098</v>
      </c>
      <c r="CJ63" s="51" t="s">
        <v>1098</v>
      </c>
      <c r="CK63" s="28" t="s">
        <v>1491</v>
      </c>
      <c r="CL63" s="28" t="s">
        <v>1265</v>
      </c>
      <c r="CM63" s="28" t="s">
        <v>1544</v>
      </c>
      <c r="CN63" s="28" t="s">
        <v>1550</v>
      </c>
      <c r="CO63" s="28"/>
      <c r="CP63" s="28"/>
    </row>
    <row r="64" ht="14.25" spans="1:94">
      <c r="A64" s="430"/>
      <c r="B64" s="431"/>
      <c r="C64" s="432"/>
      <c r="D64" s="433"/>
      <c r="E64" s="433"/>
      <c r="F64" s="433"/>
      <c r="G64" s="434"/>
      <c r="X64" s="469"/>
      <c r="Y64" s="431"/>
      <c r="Z64" s="432"/>
      <c r="AA64" s="432"/>
      <c r="AB64" s="432"/>
      <c r="AC64" s="432"/>
      <c r="AD64" s="432"/>
      <c r="AE64" s="497"/>
      <c r="AF64" s="497"/>
      <c r="AG64" s="497"/>
      <c r="AH64" s="497"/>
      <c r="AI64" s="433"/>
      <c r="AJ64" s="433"/>
      <c r="AK64" s="432"/>
      <c r="AL64" s="516"/>
      <c r="AM64" s="432"/>
      <c r="AN64" s="432"/>
      <c r="AO64" s="432"/>
      <c r="AP64" s="432"/>
      <c r="AQ64" s="432"/>
      <c r="AR64" s="432"/>
      <c r="AS64" s="432"/>
      <c r="AT64" s="525"/>
      <c r="AU64" s="469"/>
      <c r="AV64" s="431"/>
      <c r="AW64" s="432"/>
      <c r="AX64" s="432"/>
      <c r="AY64" s="432"/>
      <c r="AZ64" s="432"/>
      <c r="BA64" s="530"/>
      <c r="BR64" s="532" t="s">
        <v>1528</v>
      </c>
      <c r="BS64" s="417" t="s">
        <v>786</v>
      </c>
      <c r="BT64" s="418" t="s">
        <v>285</v>
      </c>
      <c r="BU64" s="417" t="s">
        <v>1098</v>
      </c>
      <c r="BV64" s="417" t="s">
        <v>14</v>
      </c>
      <c r="BW64" s="417" t="s">
        <v>1098</v>
      </c>
      <c r="BX64" s="419" t="s">
        <v>14</v>
      </c>
      <c r="BY64" s="487">
        <v>6228</v>
      </c>
      <c r="BZ64" s="53">
        <v>9999</v>
      </c>
      <c r="CA64" s="53">
        <v>1854</v>
      </c>
      <c r="CB64" s="53">
        <v>537</v>
      </c>
      <c r="CC64" s="71">
        <v>0.8</v>
      </c>
      <c r="CD64" s="71">
        <v>0.9</v>
      </c>
      <c r="CE64" s="51">
        <v>49</v>
      </c>
      <c r="CF64" s="72" t="s">
        <v>794</v>
      </c>
      <c r="CG64" s="50" t="s">
        <v>115</v>
      </c>
      <c r="CH64" s="28" t="s">
        <v>928</v>
      </c>
      <c r="CI64" s="51" t="s">
        <v>1098</v>
      </c>
      <c r="CJ64" s="51" t="s">
        <v>1098</v>
      </c>
      <c r="CK64" s="28" t="s">
        <v>1509</v>
      </c>
      <c r="CL64" s="28" t="s">
        <v>1259</v>
      </c>
      <c r="CM64" s="28" t="s">
        <v>1389</v>
      </c>
      <c r="CN64" s="51" t="s">
        <v>1535</v>
      </c>
      <c r="CO64" s="28"/>
      <c r="CP64" s="28"/>
    </row>
  </sheetData>
  <hyperlinks>
    <hyperlink ref="AM19" r:id="rId2" display="库卖"/>
    <hyperlink ref="AM20" r:id="rId2" display="状态"/>
    <hyperlink ref="AM21" r:id="rId2" display="库卖"/>
    <hyperlink ref="AM22" r:id="rId2" display="客卖"/>
    <hyperlink ref="AM23" r:id="rId2" display="动卖"/>
    <hyperlink ref="AM24" r:id="rId2" display="库卖"/>
    <hyperlink ref="AM25" r:id="rId2" display="状卖"/>
    <hyperlink ref="AM26" r:id="rId2" display="状卖"/>
    <hyperlink ref="AM27" r:id="rId2" display="状态"/>
    <hyperlink ref="AM28" r:id="rId2" display="动卖"/>
    <hyperlink ref="AM29" r:id="rId2" display="客卖"/>
    <hyperlink ref="AM30" r:id="rId2" display="探索"/>
    <hyperlink ref="AM31" r:id="rId2" display="库卖"/>
    <hyperlink ref="AM32" r:id="rId2" display="餌＋"/>
    <hyperlink ref="AM34" r:id="rId2" display="动↑"/>
    <hyperlink ref="AM35" r:id="rId2" display="库卖"/>
    <hyperlink ref="AM37" r:id="rId2" display="动↑"/>
    <hyperlink ref="AM38" r:id="rId2" display="库卖"/>
    <hyperlink ref="AM39" r:id="rId2" display="餌＋"/>
    <hyperlink ref="AM40" r:id="rId2" display="客卖"/>
    <hyperlink ref="AM41" r:id="rId2" display="客卖"/>
    <hyperlink ref="AM42" r:id="rId2" display="探索"/>
    <hyperlink ref="AM44" r:id="rId2" display="状态"/>
    <hyperlink ref="BJ19" r:id="rId2" display="餌＋"/>
    <hyperlink ref="BJ20" r:id="rId2" display="餌＋"/>
    <hyperlink ref="BJ21" r:id="rId2" display="动↑"/>
    <hyperlink ref="BJ22" r:id="rId2" display="探索"/>
    <hyperlink ref="BJ23" r:id="rId2" display="状态"/>
    <hyperlink ref="BJ24" r:id="rId2" display="状卖"/>
    <hyperlink ref="BJ25" r:id="rId2" display="状态"/>
    <hyperlink ref="BJ26" r:id="rId2" display="属性"/>
    <hyperlink ref="BJ27" r:id="rId2" display="库卖"/>
    <hyperlink ref="BJ28" r:id="rId2" display="冒↑"/>
    <hyperlink ref="BJ29" r:id="rId2" display="库卖"/>
    <hyperlink ref="BJ30" r:id="rId2" display="状卖"/>
    <hyperlink ref="BJ31" r:id="rId2" display="动卖"/>
    <hyperlink ref="BJ32" r:id="rId2" display="库卖"/>
    <hyperlink ref="BJ33" r:id="rId2" display="客卖"/>
    <hyperlink ref="BJ34" r:id="rId2" display="库卖"/>
    <hyperlink ref="BJ35" r:id="rId2" display="餌＋"/>
    <hyperlink ref="BJ36" r:id="rId2" display="属性"/>
    <hyperlink ref="BJ37" r:id="rId2" display="动卖"/>
    <hyperlink ref="BJ38" r:id="rId2" display="客卖"/>
    <hyperlink ref="CG20" r:id="rId2" display="客卖"/>
    <hyperlink ref="CG21" r:id="rId2" display="状态"/>
    <hyperlink ref="CG22" r:id="rId2" display="冒↑"/>
    <hyperlink ref="CG23" r:id="rId2" display="状态"/>
    <hyperlink ref="CG24" r:id="rId2" display="动↑"/>
    <hyperlink ref="CG25" r:id="rId2" display="属性"/>
    <hyperlink ref="CG26" r:id="rId2" display="客卖"/>
    <hyperlink ref="CG27" r:id="rId2" display="探索"/>
    <hyperlink ref="CG28" r:id="rId2" display="探索"/>
    <hyperlink ref="CG29" r:id="rId2" display="客卖"/>
    <hyperlink ref="CG30" r:id="rId2" display="状态"/>
    <hyperlink ref="CG31" r:id="rId2" display="探索"/>
    <hyperlink ref="CG32" r:id="rId2" display="动卖"/>
    <hyperlink ref="CG33" r:id="rId2" display="状卖"/>
    <hyperlink ref="CG34" r:id="rId2" display="库卖"/>
    <hyperlink ref="CG35" r:id="rId2" display="状卖"/>
    <hyperlink ref="CG36" r:id="rId2" display="探索"/>
    <hyperlink ref="CG37" r:id="rId2" display="客卖"/>
    <hyperlink ref="CG38" r:id="rId2" display="状卖"/>
    <hyperlink ref="CG39" r:id="rId2" display="餌＋"/>
    <hyperlink ref="CG40" r:id="rId2" display="库卖"/>
    <hyperlink ref="CG41" r:id="rId2" display="状卖"/>
    <hyperlink ref="CG42" r:id="rId2" display="探索"/>
    <hyperlink ref="CG43" r:id="rId2" display="库卖"/>
    <hyperlink ref="CG44" r:id="rId2" display="状卖"/>
    <hyperlink ref="CG45" r:id="rId2" display="客卖"/>
    <hyperlink ref="CG46" r:id="rId2" display="状态"/>
  </hyperlinks>
  <pageMargins left="0.7" right="0.7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5" tint="0.399975585192419"/>
  </sheetPr>
  <dimension ref="A1:W117"/>
  <sheetViews>
    <sheetView zoomScale="110" zoomScaleNormal="110" workbookViewId="0">
      <selection activeCell="B172" sqref="B172"/>
    </sheetView>
  </sheetViews>
  <sheetFormatPr defaultColWidth="9" defaultRowHeight="21.75"/>
  <cols>
    <col min="1" max="1" width="4.375" style="140" customWidth="1"/>
    <col min="2" max="2" width="31.25" style="140" customWidth="1"/>
    <col min="3" max="3" width="5.5" style="140" customWidth="1"/>
    <col min="4" max="7" width="4.25" style="140" customWidth="1"/>
    <col min="8" max="9" width="6.25" style="140" customWidth="1"/>
    <col min="10" max="12" width="6.625" style="140" customWidth="1"/>
    <col min="13" max="13" width="5.375" style="140" customWidth="1"/>
    <col min="14" max="14" width="4.125" style="140" customWidth="1"/>
    <col min="15" max="15" width="4.25" style="140" customWidth="1"/>
    <col min="16" max="16" width="6.875" style="140" customWidth="1"/>
    <col min="17" max="22" width="29.875" style="140" customWidth="1"/>
    <col min="23" max="23" width="91.875" style="140" customWidth="1"/>
    <col min="24" max="16384" width="9" style="140"/>
  </cols>
  <sheetData>
    <row r="1" s="140" customFormat="1" ht="22.5" spans="1:23">
      <c r="A1" s="268" t="s">
        <v>665</v>
      </c>
      <c r="B1" s="150" t="s">
        <v>394</v>
      </c>
      <c r="C1" s="166" t="s">
        <v>252</v>
      </c>
      <c r="D1" s="269" t="s">
        <v>1098</v>
      </c>
      <c r="E1" s="269" t="s">
        <v>1098</v>
      </c>
      <c r="F1" s="269" t="s">
        <v>1098</v>
      </c>
      <c r="G1" s="269" t="s">
        <v>1098</v>
      </c>
      <c r="H1" s="270">
        <v>0.45</v>
      </c>
      <c r="I1" s="270">
        <v>0.55</v>
      </c>
      <c r="J1" s="306">
        <v>2</v>
      </c>
      <c r="K1" s="306">
        <v>4</v>
      </c>
      <c r="L1" s="307">
        <v>6</v>
      </c>
      <c r="M1" s="306">
        <v>1</v>
      </c>
      <c r="N1" s="308">
        <v>1</v>
      </c>
      <c r="O1" s="309"/>
      <c r="P1" s="310" t="s">
        <v>1098</v>
      </c>
      <c r="Q1" s="336" t="s">
        <v>1098</v>
      </c>
      <c r="R1" s="336" t="s">
        <v>1098</v>
      </c>
      <c r="S1" s="336" t="s">
        <v>1098</v>
      </c>
      <c r="T1" s="165" t="s">
        <v>1135</v>
      </c>
      <c r="U1" s="166" t="s">
        <v>1098</v>
      </c>
      <c r="V1" s="166" t="s">
        <v>1098</v>
      </c>
      <c r="W1" s="337" t="s">
        <v>1551</v>
      </c>
    </row>
    <row r="2" s="140" customFormat="1" spans="1:23">
      <c r="A2" s="271" t="s">
        <v>620</v>
      </c>
      <c r="B2" s="152" t="s">
        <v>1552</v>
      </c>
      <c r="C2" s="146" t="s">
        <v>252</v>
      </c>
      <c r="D2" s="272" t="s">
        <v>1098</v>
      </c>
      <c r="E2" s="272" t="s">
        <v>1098</v>
      </c>
      <c r="F2" s="272" t="s">
        <v>1098</v>
      </c>
      <c r="G2" s="272" t="s">
        <v>1098</v>
      </c>
      <c r="H2" s="273">
        <v>0.45</v>
      </c>
      <c r="I2" s="273">
        <v>0.55</v>
      </c>
      <c r="J2" s="311">
        <v>1</v>
      </c>
      <c r="K2" s="311">
        <v>2</v>
      </c>
      <c r="L2" s="312">
        <v>7</v>
      </c>
      <c r="M2" s="311">
        <v>1</v>
      </c>
      <c r="N2" s="313">
        <v>1</v>
      </c>
      <c r="O2" s="314"/>
      <c r="P2" s="315" t="s">
        <v>1098</v>
      </c>
      <c r="Q2" s="338" t="s">
        <v>1553</v>
      </c>
      <c r="R2" s="338" t="s">
        <v>1111</v>
      </c>
      <c r="S2" s="339" t="s">
        <v>1098</v>
      </c>
      <c r="T2" s="145" t="s">
        <v>1115</v>
      </c>
      <c r="U2" s="146" t="s">
        <v>1098</v>
      </c>
      <c r="V2" s="146" t="s">
        <v>1098</v>
      </c>
      <c r="W2" s="340" t="s">
        <v>1554</v>
      </c>
    </row>
    <row r="3" s="140" customFormat="1" spans="1:23">
      <c r="A3" s="271" t="s">
        <v>658</v>
      </c>
      <c r="B3" s="152" t="s">
        <v>683</v>
      </c>
      <c r="C3" s="146" t="s">
        <v>252</v>
      </c>
      <c r="D3" s="272" t="s">
        <v>1098</v>
      </c>
      <c r="E3" s="272" t="s">
        <v>1098</v>
      </c>
      <c r="F3" s="272" t="s">
        <v>1098</v>
      </c>
      <c r="G3" s="272" t="s">
        <v>1098</v>
      </c>
      <c r="H3" s="273">
        <v>0.6</v>
      </c>
      <c r="I3" s="273">
        <v>0.7</v>
      </c>
      <c r="J3" s="311">
        <v>7</v>
      </c>
      <c r="K3" s="311">
        <v>14</v>
      </c>
      <c r="L3" s="312">
        <v>3</v>
      </c>
      <c r="M3" s="311">
        <v>2</v>
      </c>
      <c r="N3" s="313">
        <v>2</v>
      </c>
      <c r="O3" s="314"/>
      <c r="P3" s="316" t="s">
        <v>97</v>
      </c>
      <c r="Q3" s="338" t="s">
        <v>1125</v>
      </c>
      <c r="R3" s="339" t="s">
        <v>1098</v>
      </c>
      <c r="S3" s="339" t="s">
        <v>1098</v>
      </c>
      <c r="T3" s="145" t="s">
        <v>1171</v>
      </c>
      <c r="U3" s="145" t="s">
        <v>1171</v>
      </c>
      <c r="V3" s="146" t="s">
        <v>1098</v>
      </c>
      <c r="W3" s="340" t="s">
        <v>1555</v>
      </c>
    </row>
    <row r="4" s="140" customFormat="1" spans="1:23">
      <c r="A4" s="271" t="s">
        <v>645</v>
      </c>
      <c r="B4" s="152" t="s">
        <v>684</v>
      </c>
      <c r="C4" s="146" t="s">
        <v>252</v>
      </c>
      <c r="D4" s="272" t="s">
        <v>1098</v>
      </c>
      <c r="E4" s="272" t="s">
        <v>1098</v>
      </c>
      <c r="F4" s="272" t="s">
        <v>1098</v>
      </c>
      <c r="G4" s="272" t="s">
        <v>1098</v>
      </c>
      <c r="H4" s="273">
        <v>0.65</v>
      </c>
      <c r="I4" s="273">
        <v>0.75</v>
      </c>
      <c r="J4" s="311">
        <v>9</v>
      </c>
      <c r="K4" s="311">
        <v>18</v>
      </c>
      <c r="L4" s="312">
        <v>3</v>
      </c>
      <c r="M4" s="311">
        <v>1</v>
      </c>
      <c r="N4" s="313">
        <v>2</v>
      </c>
      <c r="O4" s="314"/>
      <c r="P4" s="316" t="s">
        <v>105</v>
      </c>
      <c r="Q4" s="338" t="s">
        <v>1556</v>
      </c>
      <c r="R4" s="339" t="s">
        <v>1098</v>
      </c>
      <c r="S4" s="339" t="s">
        <v>1098</v>
      </c>
      <c r="T4" s="145" t="s">
        <v>1171</v>
      </c>
      <c r="U4" s="145" t="s">
        <v>1100</v>
      </c>
      <c r="V4" s="146" t="s">
        <v>1098</v>
      </c>
      <c r="W4" s="340" t="s">
        <v>1557</v>
      </c>
    </row>
    <row r="5" s="140" customFormat="1" spans="1:23">
      <c r="A5" s="271" t="s">
        <v>679</v>
      </c>
      <c r="B5" s="152" t="s">
        <v>887</v>
      </c>
      <c r="C5" s="146" t="s">
        <v>252</v>
      </c>
      <c r="D5" s="272" t="s">
        <v>1098</v>
      </c>
      <c r="E5" s="272" t="s">
        <v>1098</v>
      </c>
      <c r="F5" s="272" t="s">
        <v>1098</v>
      </c>
      <c r="G5" s="272" t="s">
        <v>1098</v>
      </c>
      <c r="H5" s="273">
        <v>0.65</v>
      </c>
      <c r="I5" s="273">
        <v>0.75</v>
      </c>
      <c r="J5" s="311">
        <v>7</v>
      </c>
      <c r="K5" s="311">
        <v>14</v>
      </c>
      <c r="L5" s="312">
        <v>3</v>
      </c>
      <c r="M5" s="311">
        <v>2</v>
      </c>
      <c r="N5" s="313">
        <v>1</v>
      </c>
      <c r="O5" s="314"/>
      <c r="P5" s="316" t="s">
        <v>102</v>
      </c>
      <c r="Q5" s="339" t="s">
        <v>1098</v>
      </c>
      <c r="R5" s="339" t="s">
        <v>1098</v>
      </c>
      <c r="S5" s="339" t="s">
        <v>1098</v>
      </c>
      <c r="T5" s="145" t="s">
        <v>1102</v>
      </c>
      <c r="U5" s="145" t="s">
        <v>1100</v>
      </c>
      <c r="V5" s="145" t="s">
        <v>1103</v>
      </c>
      <c r="W5" s="340" t="s">
        <v>1558</v>
      </c>
    </row>
    <row r="6" s="140" customFormat="1" ht="22.5" spans="1:23">
      <c r="A6" s="274" t="s">
        <v>612</v>
      </c>
      <c r="B6" s="153" t="s">
        <v>623</v>
      </c>
      <c r="C6" s="149" t="s">
        <v>252</v>
      </c>
      <c r="D6" s="275" t="s">
        <v>1098</v>
      </c>
      <c r="E6" s="275" t="s">
        <v>1098</v>
      </c>
      <c r="F6" s="275" t="s">
        <v>1098</v>
      </c>
      <c r="G6" s="275" t="s">
        <v>1098</v>
      </c>
      <c r="H6" s="276">
        <v>0.8</v>
      </c>
      <c r="I6" s="276">
        <v>0.9</v>
      </c>
      <c r="J6" s="317">
        <v>9</v>
      </c>
      <c r="K6" s="317">
        <v>18</v>
      </c>
      <c r="L6" s="318">
        <v>3</v>
      </c>
      <c r="M6" s="317">
        <v>2</v>
      </c>
      <c r="N6" s="319">
        <v>1</v>
      </c>
      <c r="O6" s="320"/>
      <c r="P6" s="321" t="s">
        <v>94</v>
      </c>
      <c r="Q6" s="341" t="s">
        <v>1147</v>
      </c>
      <c r="R6" s="342" t="s">
        <v>1098</v>
      </c>
      <c r="S6" s="342" t="s">
        <v>1098</v>
      </c>
      <c r="T6" s="148" t="s">
        <v>1107</v>
      </c>
      <c r="U6" s="149" t="s">
        <v>1098</v>
      </c>
      <c r="V6" s="149" t="s">
        <v>1098</v>
      </c>
      <c r="W6" s="343" t="s">
        <v>1559</v>
      </c>
    </row>
    <row r="7" s="140" customFormat="1" ht="22.5" spans="1:23">
      <c r="A7" s="277" t="s">
        <v>665</v>
      </c>
      <c r="B7" s="177" t="s">
        <v>682</v>
      </c>
      <c r="C7" s="142" t="s">
        <v>252</v>
      </c>
      <c r="D7" s="278" t="s">
        <v>1098</v>
      </c>
      <c r="E7" s="278" t="s">
        <v>1098</v>
      </c>
      <c r="F7" s="278" t="s">
        <v>1098</v>
      </c>
      <c r="G7" s="278" t="s">
        <v>1098</v>
      </c>
      <c r="H7" s="279">
        <v>0.75</v>
      </c>
      <c r="I7" s="279">
        <v>0.85</v>
      </c>
      <c r="J7" s="322">
        <v>2</v>
      </c>
      <c r="K7" s="322">
        <v>4</v>
      </c>
      <c r="L7" s="323">
        <v>6</v>
      </c>
      <c r="M7" s="322">
        <v>1</v>
      </c>
      <c r="N7" s="324">
        <v>2</v>
      </c>
      <c r="O7" s="325" t="s">
        <v>614</v>
      </c>
      <c r="P7" s="326" t="s">
        <v>1098</v>
      </c>
      <c r="Q7" s="344" t="s">
        <v>1560</v>
      </c>
      <c r="R7" s="344" t="s">
        <v>1158</v>
      </c>
      <c r="S7" s="344" t="s">
        <v>1098</v>
      </c>
      <c r="T7" s="141" t="s">
        <v>1214</v>
      </c>
      <c r="U7" s="142" t="s">
        <v>1098</v>
      </c>
      <c r="V7" s="142" t="s">
        <v>1098</v>
      </c>
      <c r="W7" s="345" t="s">
        <v>1284</v>
      </c>
    </row>
    <row r="8" s="140" customFormat="1" spans="1:23">
      <c r="A8" s="280" t="s">
        <v>620</v>
      </c>
      <c r="B8" s="175" t="s">
        <v>395</v>
      </c>
      <c r="C8" s="146" t="s">
        <v>252</v>
      </c>
      <c r="D8" s="281" t="s">
        <v>1098</v>
      </c>
      <c r="E8" s="281" t="s">
        <v>1098</v>
      </c>
      <c r="F8" s="281" t="s">
        <v>1098</v>
      </c>
      <c r="G8" s="281" t="s">
        <v>1098</v>
      </c>
      <c r="H8" s="273">
        <v>0.7</v>
      </c>
      <c r="I8" s="273">
        <v>0.8</v>
      </c>
      <c r="J8" s="327">
        <v>2</v>
      </c>
      <c r="K8" s="327">
        <v>4</v>
      </c>
      <c r="L8" s="312">
        <v>6</v>
      </c>
      <c r="M8" s="327">
        <v>1</v>
      </c>
      <c r="N8" s="313">
        <v>1</v>
      </c>
      <c r="O8" s="328" t="s">
        <v>614</v>
      </c>
      <c r="P8" s="315" t="s">
        <v>1098</v>
      </c>
      <c r="Q8" s="346" t="s">
        <v>1340</v>
      </c>
      <c r="R8" s="346" t="s">
        <v>1098</v>
      </c>
      <c r="S8" s="347" t="s">
        <v>1098</v>
      </c>
      <c r="T8" s="145" t="s">
        <v>1496</v>
      </c>
      <c r="U8" s="146" t="s">
        <v>1098</v>
      </c>
      <c r="V8" s="146" t="s">
        <v>1098</v>
      </c>
      <c r="W8" s="348" t="s">
        <v>1284</v>
      </c>
    </row>
    <row r="9" s="140" customFormat="1" spans="1:23">
      <c r="A9" s="280" t="s">
        <v>630</v>
      </c>
      <c r="B9" s="175" t="s">
        <v>631</v>
      </c>
      <c r="C9" s="146" t="s">
        <v>252</v>
      </c>
      <c r="D9" s="281" t="s">
        <v>1098</v>
      </c>
      <c r="E9" s="281" t="s">
        <v>1098</v>
      </c>
      <c r="F9" s="281" t="s">
        <v>1098</v>
      </c>
      <c r="G9" s="281" t="s">
        <v>1098</v>
      </c>
      <c r="H9" s="273">
        <v>0.65</v>
      </c>
      <c r="I9" s="273">
        <v>0.75</v>
      </c>
      <c r="J9" s="327">
        <v>2</v>
      </c>
      <c r="K9" s="327">
        <v>4</v>
      </c>
      <c r="L9" s="312">
        <v>8</v>
      </c>
      <c r="M9" s="327">
        <v>1</v>
      </c>
      <c r="N9" s="313">
        <v>2</v>
      </c>
      <c r="O9" s="328" t="s">
        <v>614</v>
      </c>
      <c r="P9" s="315" t="s">
        <v>102</v>
      </c>
      <c r="Q9" s="346" t="s">
        <v>1561</v>
      </c>
      <c r="R9" s="347" t="s">
        <v>1507</v>
      </c>
      <c r="S9" s="347" t="s">
        <v>1098</v>
      </c>
      <c r="T9" s="145" t="s">
        <v>1291</v>
      </c>
      <c r="U9" s="146" t="s">
        <v>1100</v>
      </c>
      <c r="V9" s="146" t="s">
        <v>1214</v>
      </c>
      <c r="W9" s="348" t="s">
        <v>1284</v>
      </c>
    </row>
    <row r="10" s="140" customFormat="1" spans="1:23">
      <c r="A10" s="280" t="s">
        <v>679</v>
      </c>
      <c r="B10" s="175" t="s">
        <v>424</v>
      </c>
      <c r="C10" s="146" t="s">
        <v>252</v>
      </c>
      <c r="D10" s="281" t="s">
        <v>1098</v>
      </c>
      <c r="E10" s="281" t="s">
        <v>1098</v>
      </c>
      <c r="F10" s="281" t="s">
        <v>1098</v>
      </c>
      <c r="G10" s="281" t="s">
        <v>1098</v>
      </c>
      <c r="H10" s="273">
        <v>0.3</v>
      </c>
      <c r="I10" s="273">
        <v>0.4</v>
      </c>
      <c r="J10" s="327">
        <v>2</v>
      </c>
      <c r="K10" s="327">
        <v>4</v>
      </c>
      <c r="L10" s="312">
        <v>6</v>
      </c>
      <c r="M10" s="327">
        <v>1</v>
      </c>
      <c r="N10" s="313">
        <v>1</v>
      </c>
      <c r="O10" s="328" t="s">
        <v>614</v>
      </c>
      <c r="P10" s="316" t="s">
        <v>102</v>
      </c>
      <c r="Q10" s="347" t="s">
        <v>1325</v>
      </c>
      <c r="R10" s="347" t="s">
        <v>1098</v>
      </c>
      <c r="S10" s="347" t="s">
        <v>1098</v>
      </c>
      <c r="T10" s="145" t="s">
        <v>1562</v>
      </c>
      <c r="U10" s="145" t="s">
        <v>1562</v>
      </c>
      <c r="V10" s="145" t="s">
        <v>1562</v>
      </c>
      <c r="W10" s="348" t="s">
        <v>1563</v>
      </c>
    </row>
    <row r="11" s="140" customFormat="1" spans="1:23">
      <c r="A11" s="280" t="s">
        <v>759</v>
      </c>
      <c r="B11" s="175" t="s">
        <v>624</v>
      </c>
      <c r="C11" s="146" t="s">
        <v>252</v>
      </c>
      <c r="D11" s="281" t="s">
        <v>1098</v>
      </c>
      <c r="E11" s="281" t="s">
        <v>1098</v>
      </c>
      <c r="F11" s="281" t="s">
        <v>1098</v>
      </c>
      <c r="G11" s="281" t="s">
        <v>1098</v>
      </c>
      <c r="H11" s="273">
        <v>0.35</v>
      </c>
      <c r="I11" s="273">
        <v>0.45</v>
      </c>
      <c r="J11" s="327">
        <v>3</v>
      </c>
      <c r="K11" s="327">
        <v>6</v>
      </c>
      <c r="L11" s="312">
        <v>4</v>
      </c>
      <c r="M11" s="327">
        <v>2</v>
      </c>
      <c r="N11" s="313">
        <v>1</v>
      </c>
      <c r="O11" s="328" t="s">
        <v>614</v>
      </c>
      <c r="P11" s="316" t="s">
        <v>102</v>
      </c>
      <c r="Q11" s="346" t="s">
        <v>1470</v>
      </c>
      <c r="R11" s="347" t="s">
        <v>1098</v>
      </c>
      <c r="S11" s="347" t="s">
        <v>1098</v>
      </c>
      <c r="T11" s="145" t="s">
        <v>1191</v>
      </c>
      <c r="U11" s="145" t="s">
        <v>1457</v>
      </c>
      <c r="V11" s="146" t="s">
        <v>1098</v>
      </c>
      <c r="W11" s="348" t="s">
        <v>1564</v>
      </c>
    </row>
    <row r="12" s="140" customFormat="1" spans="1:23">
      <c r="A12" s="280" t="s">
        <v>612</v>
      </c>
      <c r="B12" s="175" t="s">
        <v>613</v>
      </c>
      <c r="C12" s="146" t="s">
        <v>252</v>
      </c>
      <c r="D12" s="281" t="s">
        <v>1098</v>
      </c>
      <c r="E12" s="281" t="s">
        <v>1098</v>
      </c>
      <c r="F12" s="281" t="s">
        <v>1098</v>
      </c>
      <c r="G12" s="281" t="s">
        <v>1098</v>
      </c>
      <c r="H12" s="273">
        <v>0.05</v>
      </c>
      <c r="I12" s="273">
        <v>0.15</v>
      </c>
      <c r="J12" s="327">
        <v>3</v>
      </c>
      <c r="K12" s="327">
        <v>6</v>
      </c>
      <c r="L12" s="312">
        <v>30</v>
      </c>
      <c r="M12" s="327">
        <v>3</v>
      </c>
      <c r="N12" s="313">
        <v>2</v>
      </c>
      <c r="O12" s="328" t="s">
        <v>614</v>
      </c>
      <c r="P12" s="316" t="s">
        <v>97</v>
      </c>
      <c r="Q12" s="346" t="s">
        <v>1565</v>
      </c>
      <c r="R12" s="347" t="s">
        <v>1098</v>
      </c>
      <c r="S12" s="347" t="s">
        <v>1098</v>
      </c>
      <c r="T12" s="145" t="s">
        <v>1291</v>
      </c>
      <c r="U12" s="146" t="s">
        <v>1148</v>
      </c>
      <c r="V12" s="146" t="s">
        <v>1103</v>
      </c>
      <c r="W12" s="348" t="s">
        <v>1566</v>
      </c>
    </row>
    <row r="13" s="140" customFormat="1" spans="1:23">
      <c r="A13" s="282" t="s">
        <v>634</v>
      </c>
      <c r="B13" s="283" t="s">
        <v>396</v>
      </c>
      <c r="C13" s="146" t="s">
        <v>255</v>
      </c>
      <c r="D13" s="272" t="s">
        <v>1098</v>
      </c>
      <c r="E13" s="272" t="s">
        <v>1098</v>
      </c>
      <c r="F13" s="272" t="s">
        <v>1098</v>
      </c>
      <c r="G13" s="272" t="s">
        <v>1098</v>
      </c>
      <c r="H13" s="273">
        <v>0.9</v>
      </c>
      <c r="I13" s="273">
        <v>0.99</v>
      </c>
      <c r="J13" s="311">
        <v>5</v>
      </c>
      <c r="K13" s="311">
        <v>10</v>
      </c>
      <c r="L13" s="312">
        <v>19</v>
      </c>
      <c r="M13" s="311">
        <v>3</v>
      </c>
      <c r="N13" s="313">
        <v>2</v>
      </c>
      <c r="O13" s="314" t="s">
        <v>642</v>
      </c>
      <c r="P13" s="315" t="s">
        <v>1098</v>
      </c>
      <c r="Q13" s="338" t="s">
        <v>1160</v>
      </c>
      <c r="R13" s="338" t="s">
        <v>1282</v>
      </c>
      <c r="S13" s="339" t="s">
        <v>1098</v>
      </c>
      <c r="T13" s="145" t="s">
        <v>1278</v>
      </c>
      <c r="U13" s="145" t="s">
        <v>1278</v>
      </c>
      <c r="V13" s="145" t="s">
        <v>1278</v>
      </c>
      <c r="W13" s="340" t="s">
        <v>1567</v>
      </c>
    </row>
    <row r="14" s="140" customFormat="1" spans="1:23">
      <c r="A14" s="271" t="s">
        <v>641</v>
      </c>
      <c r="B14" s="152" t="s">
        <v>589</v>
      </c>
      <c r="C14" s="146" t="s">
        <v>255</v>
      </c>
      <c r="D14" s="272" t="s">
        <v>1098</v>
      </c>
      <c r="E14" s="272" t="s">
        <v>1098</v>
      </c>
      <c r="F14" s="272" t="s">
        <v>1098</v>
      </c>
      <c r="G14" s="272" t="s">
        <v>1098</v>
      </c>
      <c r="H14" s="273">
        <v>0.9</v>
      </c>
      <c r="I14" s="273">
        <v>0.99</v>
      </c>
      <c r="J14" s="311">
        <v>4</v>
      </c>
      <c r="K14" s="311">
        <v>8</v>
      </c>
      <c r="L14" s="312">
        <v>16</v>
      </c>
      <c r="M14" s="311">
        <v>3</v>
      </c>
      <c r="N14" s="313">
        <v>2</v>
      </c>
      <c r="O14" s="314" t="s">
        <v>642</v>
      </c>
      <c r="P14" s="315" t="s">
        <v>1098</v>
      </c>
      <c r="Q14" s="338" t="s">
        <v>1568</v>
      </c>
      <c r="R14" s="338" t="s">
        <v>1130</v>
      </c>
      <c r="S14" s="338" t="s">
        <v>1569</v>
      </c>
      <c r="T14" s="145" t="s">
        <v>1107</v>
      </c>
      <c r="U14" s="145" t="s">
        <v>1107</v>
      </c>
      <c r="V14" s="145" t="s">
        <v>1107</v>
      </c>
      <c r="W14" s="340" t="s">
        <v>1570</v>
      </c>
    </row>
    <row r="15" s="140" customFormat="1" spans="1:23">
      <c r="A15" s="271" t="s">
        <v>718</v>
      </c>
      <c r="B15" s="152" t="s">
        <v>826</v>
      </c>
      <c r="C15" s="146" t="s">
        <v>255</v>
      </c>
      <c r="D15" s="272" t="s">
        <v>1098</v>
      </c>
      <c r="E15" s="272" t="s">
        <v>1098</v>
      </c>
      <c r="F15" s="272" t="s">
        <v>1098</v>
      </c>
      <c r="G15" s="272" t="s">
        <v>1098</v>
      </c>
      <c r="H15" s="273">
        <v>0.95</v>
      </c>
      <c r="I15" s="273">
        <v>0.99</v>
      </c>
      <c r="J15" s="311">
        <v>13</v>
      </c>
      <c r="K15" s="311">
        <v>26</v>
      </c>
      <c r="L15" s="312">
        <v>9</v>
      </c>
      <c r="M15" s="311">
        <v>4</v>
      </c>
      <c r="N15" s="313">
        <v>2</v>
      </c>
      <c r="O15" s="314"/>
      <c r="P15" s="316" t="s">
        <v>105</v>
      </c>
      <c r="Q15" s="338" t="s">
        <v>1571</v>
      </c>
      <c r="R15" s="339" t="s">
        <v>1098</v>
      </c>
      <c r="S15" s="339" t="s">
        <v>1098</v>
      </c>
      <c r="T15" s="145" t="s">
        <v>1106</v>
      </c>
      <c r="U15" s="145" t="s">
        <v>1171</v>
      </c>
      <c r="V15" s="145" t="s">
        <v>1102</v>
      </c>
      <c r="W15" s="340" t="s">
        <v>1572</v>
      </c>
    </row>
    <row r="16" s="140" customFormat="1" spans="1:23">
      <c r="A16" s="284" t="s">
        <v>731</v>
      </c>
      <c r="B16" s="285" t="s">
        <v>818</v>
      </c>
      <c r="C16" s="142" t="s">
        <v>255</v>
      </c>
      <c r="D16" s="286" t="s">
        <v>1098</v>
      </c>
      <c r="E16" s="286" t="s">
        <v>1098</v>
      </c>
      <c r="F16" s="286" t="s">
        <v>1098</v>
      </c>
      <c r="G16" s="286" t="s">
        <v>1098</v>
      </c>
      <c r="H16" s="279">
        <v>0.85</v>
      </c>
      <c r="I16" s="279">
        <v>0.95</v>
      </c>
      <c r="J16" s="329">
        <v>15</v>
      </c>
      <c r="K16" s="329">
        <v>30</v>
      </c>
      <c r="L16" s="323">
        <v>10</v>
      </c>
      <c r="M16" s="329">
        <v>4</v>
      </c>
      <c r="N16" s="324">
        <v>2</v>
      </c>
      <c r="O16" s="330"/>
      <c r="P16" s="331" t="s">
        <v>109</v>
      </c>
      <c r="Q16" s="349" t="s">
        <v>1573</v>
      </c>
      <c r="R16" s="349" t="s">
        <v>1574</v>
      </c>
      <c r="S16" s="350" t="s">
        <v>1098</v>
      </c>
      <c r="T16" s="141" t="s">
        <v>1106</v>
      </c>
      <c r="U16" s="141" t="s">
        <v>1171</v>
      </c>
      <c r="V16" s="141" t="s">
        <v>1102</v>
      </c>
      <c r="W16" s="351" t="s">
        <v>1575</v>
      </c>
    </row>
    <row r="17" s="140" customFormat="1" spans="1:23">
      <c r="A17" s="271" t="s">
        <v>736</v>
      </c>
      <c r="B17" s="152" t="s">
        <v>866</v>
      </c>
      <c r="C17" s="146" t="s">
        <v>255</v>
      </c>
      <c r="D17" s="272" t="s">
        <v>1098</v>
      </c>
      <c r="E17" s="272" t="s">
        <v>1098</v>
      </c>
      <c r="F17" s="272" t="s">
        <v>1098</v>
      </c>
      <c r="G17" s="272" t="s">
        <v>1098</v>
      </c>
      <c r="H17" s="273">
        <v>0.7</v>
      </c>
      <c r="I17" s="273">
        <v>0.8</v>
      </c>
      <c r="J17" s="311">
        <v>18</v>
      </c>
      <c r="K17" s="311">
        <v>36</v>
      </c>
      <c r="L17" s="312">
        <v>9</v>
      </c>
      <c r="M17" s="311">
        <v>4</v>
      </c>
      <c r="N17" s="313">
        <v>3</v>
      </c>
      <c r="O17" s="314"/>
      <c r="P17" s="316" t="s">
        <v>87</v>
      </c>
      <c r="Q17" s="338" t="s">
        <v>1157</v>
      </c>
      <c r="R17" s="339" t="s">
        <v>1098</v>
      </c>
      <c r="S17" s="339" t="s">
        <v>1098</v>
      </c>
      <c r="T17" s="145" t="s">
        <v>1158</v>
      </c>
      <c r="U17" s="145" t="s">
        <v>1100</v>
      </c>
      <c r="V17" s="145" t="s">
        <v>1112</v>
      </c>
      <c r="W17" s="340" t="s">
        <v>1576</v>
      </c>
    </row>
    <row r="18" s="140" customFormat="1" spans="1:23">
      <c r="A18" s="271" t="s">
        <v>786</v>
      </c>
      <c r="B18" s="152" t="s">
        <v>676</v>
      </c>
      <c r="C18" s="146" t="s">
        <v>255</v>
      </c>
      <c r="D18" s="272" t="s">
        <v>1098</v>
      </c>
      <c r="E18" s="272" t="s">
        <v>1098</v>
      </c>
      <c r="F18" s="272" t="s">
        <v>1098</v>
      </c>
      <c r="G18" s="272" t="s">
        <v>1098</v>
      </c>
      <c r="H18" s="273">
        <v>0.7</v>
      </c>
      <c r="I18" s="273">
        <v>0.8</v>
      </c>
      <c r="J18" s="311">
        <v>16</v>
      </c>
      <c r="K18" s="311">
        <v>32</v>
      </c>
      <c r="L18" s="312">
        <v>9</v>
      </c>
      <c r="M18" s="311">
        <v>3</v>
      </c>
      <c r="N18" s="313">
        <v>2</v>
      </c>
      <c r="O18" s="314" t="s">
        <v>817</v>
      </c>
      <c r="P18" s="316" t="s">
        <v>87</v>
      </c>
      <c r="Q18" s="338" t="s">
        <v>1577</v>
      </c>
      <c r="R18" s="339" t="s">
        <v>1098</v>
      </c>
      <c r="S18" s="339" t="s">
        <v>1098</v>
      </c>
      <c r="T18" s="145" t="s">
        <v>1102</v>
      </c>
      <c r="U18" s="145" t="s">
        <v>1103</v>
      </c>
      <c r="V18" s="146" t="s">
        <v>1098</v>
      </c>
      <c r="W18" s="340" t="s">
        <v>1578</v>
      </c>
    </row>
    <row r="19" s="140" customFormat="1" spans="1:23">
      <c r="A19" s="287" t="s">
        <v>634</v>
      </c>
      <c r="B19" s="288" t="s">
        <v>677</v>
      </c>
      <c r="C19" s="146" t="s">
        <v>255</v>
      </c>
      <c r="D19" s="289" t="s">
        <v>1098</v>
      </c>
      <c r="E19" s="289" t="s">
        <v>1098</v>
      </c>
      <c r="F19" s="289" t="s">
        <v>1098</v>
      </c>
      <c r="G19" s="289" t="s">
        <v>1098</v>
      </c>
      <c r="H19" s="273">
        <v>0.7</v>
      </c>
      <c r="I19" s="273">
        <v>0.8</v>
      </c>
      <c r="J19" s="332">
        <v>13</v>
      </c>
      <c r="K19" s="332">
        <v>26</v>
      </c>
      <c r="L19" s="312">
        <v>6</v>
      </c>
      <c r="M19" s="332">
        <v>3</v>
      </c>
      <c r="N19" s="313">
        <v>3</v>
      </c>
      <c r="O19" s="333" t="s">
        <v>614</v>
      </c>
      <c r="P19" s="315" t="s">
        <v>105</v>
      </c>
      <c r="Q19" s="352" t="s">
        <v>1579</v>
      </c>
      <c r="R19" s="352" t="s">
        <v>1098</v>
      </c>
      <c r="S19" s="353" t="s">
        <v>1098</v>
      </c>
      <c r="T19" s="145" t="s">
        <v>1171</v>
      </c>
      <c r="U19" s="145" t="s">
        <v>1102</v>
      </c>
      <c r="V19" s="145" t="s">
        <v>1107</v>
      </c>
      <c r="W19" s="354" t="s">
        <v>1580</v>
      </c>
    </row>
    <row r="20" s="140" customFormat="1" spans="1:23">
      <c r="A20" s="290" t="s">
        <v>641</v>
      </c>
      <c r="B20" s="167" t="s">
        <v>756</v>
      </c>
      <c r="C20" s="146" t="s">
        <v>255</v>
      </c>
      <c r="D20" s="289" t="s">
        <v>1098</v>
      </c>
      <c r="E20" s="289" t="s">
        <v>1098</v>
      </c>
      <c r="F20" s="289" t="s">
        <v>1098</v>
      </c>
      <c r="G20" s="289" t="s">
        <v>1098</v>
      </c>
      <c r="H20" s="273">
        <v>0.7</v>
      </c>
      <c r="I20" s="273">
        <v>0.8</v>
      </c>
      <c r="J20" s="332">
        <v>6</v>
      </c>
      <c r="K20" s="332">
        <v>12</v>
      </c>
      <c r="L20" s="312">
        <v>14</v>
      </c>
      <c r="M20" s="332">
        <v>4</v>
      </c>
      <c r="N20" s="313">
        <v>2</v>
      </c>
      <c r="O20" s="333" t="s">
        <v>614</v>
      </c>
      <c r="P20" s="315" t="s">
        <v>115</v>
      </c>
      <c r="Q20" s="352" t="s">
        <v>1581</v>
      </c>
      <c r="R20" s="352" t="s">
        <v>1098</v>
      </c>
      <c r="S20" s="352" t="s">
        <v>1098</v>
      </c>
      <c r="T20" s="145" t="s">
        <v>1581</v>
      </c>
      <c r="U20" s="145" t="s">
        <v>1098</v>
      </c>
      <c r="V20" s="145" t="s">
        <v>1098</v>
      </c>
      <c r="W20" s="354" t="s">
        <v>1582</v>
      </c>
    </row>
    <row r="21" s="140" customFormat="1" spans="1:23">
      <c r="A21" s="291" t="s">
        <v>731</v>
      </c>
      <c r="B21" s="164" t="s">
        <v>757</v>
      </c>
      <c r="C21" s="142" t="s">
        <v>255</v>
      </c>
      <c r="D21" s="292" t="s">
        <v>1098</v>
      </c>
      <c r="E21" s="292" t="s">
        <v>1098</v>
      </c>
      <c r="F21" s="292" t="s">
        <v>1098</v>
      </c>
      <c r="G21" s="292" t="s">
        <v>1098</v>
      </c>
      <c r="H21" s="279">
        <v>0.5</v>
      </c>
      <c r="I21" s="279">
        <v>0.6</v>
      </c>
      <c r="J21" s="334">
        <v>7</v>
      </c>
      <c r="K21" s="334">
        <v>14</v>
      </c>
      <c r="L21" s="323">
        <v>14</v>
      </c>
      <c r="M21" s="334">
        <v>4</v>
      </c>
      <c r="N21" s="324">
        <v>2</v>
      </c>
      <c r="O21" s="335" t="s">
        <v>614</v>
      </c>
      <c r="P21" s="331" t="s">
        <v>91</v>
      </c>
      <c r="Q21" s="355" t="s">
        <v>1583</v>
      </c>
      <c r="R21" s="355" t="s">
        <v>1584</v>
      </c>
      <c r="S21" s="356" t="s">
        <v>1098</v>
      </c>
      <c r="T21" s="141" t="s">
        <v>1583</v>
      </c>
      <c r="U21" s="141" t="s">
        <v>1098</v>
      </c>
      <c r="V21" s="141" t="s">
        <v>1098</v>
      </c>
      <c r="W21" s="357" t="s">
        <v>1585</v>
      </c>
    </row>
    <row r="22" s="140" customFormat="1" spans="1:23">
      <c r="A22" s="290" t="s">
        <v>697</v>
      </c>
      <c r="B22" s="167" t="s">
        <v>1586</v>
      </c>
      <c r="C22" s="146" t="s">
        <v>255</v>
      </c>
      <c r="D22" s="289" t="s">
        <v>1098</v>
      </c>
      <c r="E22" s="289" t="s">
        <v>1098</v>
      </c>
      <c r="F22" s="289" t="s">
        <v>1098</v>
      </c>
      <c r="G22" s="289" t="s">
        <v>1098</v>
      </c>
      <c r="H22" s="273">
        <v>0.75</v>
      </c>
      <c r="I22" s="273">
        <v>0.85</v>
      </c>
      <c r="J22" s="332">
        <v>6</v>
      </c>
      <c r="K22" s="332">
        <v>12</v>
      </c>
      <c r="L22" s="312">
        <v>16</v>
      </c>
      <c r="M22" s="332">
        <v>3</v>
      </c>
      <c r="N22" s="313">
        <v>2</v>
      </c>
      <c r="O22" s="333" t="s">
        <v>614</v>
      </c>
      <c r="P22" s="316" t="s">
        <v>94</v>
      </c>
      <c r="Q22" s="352" t="s">
        <v>1098</v>
      </c>
      <c r="R22" s="353" t="s">
        <v>1098</v>
      </c>
      <c r="S22" s="353" t="s">
        <v>1098</v>
      </c>
      <c r="T22" s="145" t="s">
        <v>1338</v>
      </c>
      <c r="U22" s="145" t="s">
        <v>1338</v>
      </c>
      <c r="V22" s="145" t="s">
        <v>1338</v>
      </c>
      <c r="W22" s="354" t="s">
        <v>1587</v>
      </c>
    </row>
    <row r="23" s="140" customFormat="1" spans="1:23">
      <c r="A23" s="290" t="s">
        <v>802</v>
      </c>
      <c r="B23" s="167" t="s">
        <v>654</v>
      </c>
      <c r="C23" s="146" t="s">
        <v>255</v>
      </c>
      <c r="D23" s="289" t="s">
        <v>1098</v>
      </c>
      <c r="E23" s="289" t="s">
        <v>1098</v>
      </c>
      <c r="F23" s="289" t="s">
        <v>1098</v>
      </c>
      <c r="G23" s="289" t="s">
        <v>1098</v>
      </c>
      <c r="H23" s="273">
        <v>0.9</v>
      </c>
      <c r="I23" s="273">
        <v>0.99</v>
      </c>
      <c r="J23" s="332">
        <v>12</v>
      </c>
      <c r="K23" s="332">
        <v>24</v>
      </c>
      <c r="L23" s="312">
        <v>6</v>
      </c>
      <c r="M23" s="332">
        <v>4</v>
      </c>
      <c r="N23" s="313">
        <v>2</v>
      </c>
      <c r="O23" s="333" t="s">
        <v>614</v>
      </c>
      <c r="P23" s="316" t="s">
        <v>112</v>
      </c>
      <c r="Q23" s="352" t="s">
        <v>1588</v>
      </c>
      <c r="R23" s="352" t="s">
        <v>1332</v>
      </c>
      <c r="S23" s="353" t="s">
        <v>1098</v>
      </c>
      <c r="T23" s="145" t="s">
        <v>1135</v>
      </c>
      <c r="U23" s="145" t="s">
        <v>1135</v>
      </c>
      <c r="V23" s="145" t="s">
        <v>1135</v>
      </c>
      <c r="W23" s="354" t="s">
        <v>1589</v>
      </c>
    </row>
    <row r="24" s="140" customFormat="1" spans="1:23">
      <c r="A24" s="290" t="s">
        <v>786</v>
      </c>
      <c r="B24" s="167" t="s">
        <v>644</v>
      </c>
      <c r="C24" s="146" t="s">
        <v>255</v>
      </c>
      <c r="D24" s="289" t="s">
        <v>1098</v>
      </c>
      <c r="E24" s="289" t="s">
        <v>1098</v>
      </c>
      <c r="F24" s="289" t="s">
        <v>1098</v>
      </c>
      <c r="G24" s="289" t="s">
        <v>1098</v>
      </c>
      <c r="H24" s="273">
        <v>0.8</v>
      </c>
      <c r="I24" s="273">
        <v>0.9</v>
      </c>
      <c r="J24" s="332">
        <v>11</v>
      </c>
      <c r="K24" s="332">
        <v>22</v>
      </c>
      <c r="L24" s="312">
        <v>7</v>
      </c>
      <c r="M24" s="332">
        <v>4</v>
      </c>
      <c r="N24" s="313">
        <v>2</v>
      </c>
      <c r="O24" s="333" t="s">
        <v>614</v>
      </c>
      <c r="P24" s="316" t="s">
        <v>105</v>
      </c>
      <c r="Q24" s="352" t="s">
        <v>1590</v>
      </c>
      <c r="R24" s="353" t="s">
        <v>1098</v>
      </c>
      <c r="S24" s="353" t="s">
        <v>1098</v>
      </c>
      <c r="T24" s="145" t="s">
        <v>1135</v>
      </c>
      <c r="U24" s="145" t="s">
        <v>1115</v>
      </c>
      <c r="V24" s="146" t="s">
        <v>1115</v>
      </c>
      <c r="W24" s="354" t="s">
        <v>1591</v>
      </c>
    </row>
    <row r="25" s="140" customFormat="1" spans="1:23">
      <c r="A25" s="293" t="s">
        <v>634</v>
      </c>
      <c r="B25" s="294" t="s">
        <v>638</v>
      </c>
      <c r="C25" s="146" t="s">
        <v>255</v>
      </c>
      <c r="D25" s="281" t="s">
        <v>1098</v>
      </c>
      <c r="E25" s="281" t="s">
        <v>1098</v>
      </c>
      <c r="F25" s="281" t="s">
        <v>1098</v>
      </c>
      <c r="G25" s="281" t="s">
        <v>1098</v>
      </c>
      <c r="H25" s="273">
        <v>0.5</v>
      </c>
      <c r="I25" s="273">
        <v>0.6</v>
      </c>
      <c r="J25" s="327">
        <v>6</v>
      </c>
      <c r="K25" s="327">
        <v>12</v>
      </c>
      <c r="L25" s="312">
        <v>24</v>
      </c>
      <c r="M25" s="327">
        <v>4</v>
      </c>
      <c r="N25" s="313">
        <v>2</v>
      </c>
      <c r="O25" s="328" t="s">
        <v>614</v>
      </c>
      <c r="P25" s="315" t="s">
        <v>102</v>
      </c>
      <c r="Q25" s="346" t="s">
        <v>1592</v>
      </c>
      <c r="R25" s="346" t="s">
        <v>1098</v>
      </c>
      <c r="S25" s="347" t="s">
        <v>1098</v>
      </c>
      <c r="T25" s="145" t="s">
        <v>1592</v>
      </c>
      <c r="U25" s="145" t="s">
        <v>1098</v>
      </c>
      <c r="V25" s="145" t="s">
        <v>1098</v>
      </c>
      <c r="W25" s="348" t="s">
        <v>1593</v>
      </c>
    </row>
    <row r="26" s="140" customFormat="1" spans="1:23">
      <c r="A26" s="280" t="s">
        <v>641</v>
      </c>
      <c r="B26" s="175" t="s">
        <v>648</v>
      </c>
      <c r="C26" s="146" t="s">
        <v>255</v>
      </c>
      <c r="D26" s="281" t="s">
        <v>1098</v>
      </c>
      <c r="E26" s="281" t="s">
        <v>1098</v>
      </c>
      <c r="F26" s="281" t="s">
        <v>1098</v>
      </c>
      <c r="G26" s="281" t="s">
        <v>1098</v>
      </c>
      <c r="H26" s="273">
        <v>0.6</v>
      </c>
      <c r="I26" s="273">
        <v>0.7</v>
      </c>
      <c r="J26" s="327">
        <v>6</v>
      </c>
      <c r="K26" s="327">
        <v>12</v>
      </c>
      <c r="L26" s="312">
        <v>22</v>
      </c>
      <c r="M26" s="327">
        <v>5</v>
      </c>
      <c r="N26" s="313">
        <v>2</v>
      </c>
      <c r="O26" s="328" t="s">
        <v>614</v>
      </c>
      <c r="P26" s="315" t="s">
        <v>1098</v>
      </c>
      <c r="Q26" s="346" t="s">
        <v>1396</v>
      </c>
      <c r="R26" s="346" t="s">
        <v>1594</v>
      </c>
      <c r="S26" s="346" t="s">
        <v>1098</v>
      </c>
      <c r="T26" s="145" t="s">
        <v>1100</v>
      </c>
      <c r="U26" s="145" t="s">
        <v>1100</v>
      </c>
      <c r="V26" s="145" t="s">
        <v>1100</v>
      </c>
      <c r="W26" s="348" t="s">
        <v>1595</v>
      </c>
    </row>
    <row r="27" s="140" customFormat="1" spans="1:23">
      <c r="A27" s="280" t="s">
        <v>802</v>
      </c>
      <c r="B27" s="175" t="s">
        <v>681</v>
      </c>
      <c r="C27" s="146" t="s">
        <v>255</v>
      </c>
      <c r="D27" s="281" t="s">
        <v>1098</v>
      </c>
      <c r="E27" s="281" t="s">
        <v>1098</v>
      </c>
      <c r="F27" s="281" t="s">
        <v>1098</v>
      </c>
      <c r="G27" s="281" t="s">
        <v>1098</v>
      </c>
      <c r="H27" s="273">
        <v>0.6</v>
      </c>
      <c r="I27" s="273">
        <v>0.7</v>
      </c>
      <c r="J27" s="327">
        <v>12</v>
      </c>
      <c r="K27" s="327">
        <v>24</v>
      </c>
      <c r="L27" s="312">
        <v>10</v>
      </c>
      <c r="M27" s="327">
        <v>6</v>
      </c>
      <c r="N27" s="313">
        <v>3</v>
      </c>
      <c r="O27" s="328" t="s">
        <v>614</v>
      </c>
      <c r="P27" s="316" t="s">
        <v>102</v>
      </c>
      <c r="Q27" s="346" t="s">
        <v>1596</v>
      </c>
      <c r="R27" s="346" t="s">
        <v>1098</v>
      </c>
      <c r="S27" s="347" t="s">
        <v>1098</v>
      </c>
      <c r="T27" s="145" t="s">
        <v>1191</v>
      </c>
      <c r="U27" s="145" t="s">
        <v>1191</v>
      </c>
      <c r="V27" s="145" t="s">
        <v>1338</v>
      </c>
      <c r="W27" s="348" t="s">
        <v>1597</v>
      </c>
    </row>
    <row r="28" s="140" customFormat="1" spans="1:23">
      <c r="A28" s="280" t="s">
        <v>786</v>
      </c>
      <c r="B28" s="175" t="s">
        <v>761</v>
      </c>
      <c r="C28" s="146" t="s">
        <v>255</v>
      </c>
      <c r="D28" s="281" t="s">
        <v>1098</v>
      </c>
      <c r="E28" s="281" t="s">
        <v>1098</v>
      </c>
      <c r="F28" s="281" t="s">
        <v>1098</v>
      </c>
      <c r="G28" s="281" t="s">
        <v>1098</v>
      </c>
      <c r="H28" s="273">
        <v>0.7</v>
      </c>
      <c r="I28" s="273">
        <v>0.7</v>
      </c>
      <c r="J28" s="327">
        <v>12</v>
      </c>
      <c r="K28" s="327">
        <v>24</v>
      </c>
      <c r="L28" s="312">
        <v>12</v>
      </c>
      <c r="M28" s="327">
        <v>6</v>
      </c>
      <c r="N28" s="313">
        <v>2</v>
      </c>
      <c r="O28" s="328" t="s">
        <v>614</v>
      </c>
      <c r="P28" s="316" t="s">
        <v>97</v>
      </c>
      <c r="Q28" s="346" t="s">
        <v>1471</v>
      </c>
      <c r="R28" s="347" t="s">
        <v>1098</v>
      </c>
      <c r="S28" s="347" t="s">
        <v>1098</v>
      </c>
      <c r="T28" s="145" t="s">
        <v>1191</v>
      </c>
      <c r="U28" s="145" t="s">
        <v>1598</v>
      </c>
      <c r="V28" s="146" t="s">
        <v>1598</v>
      </c>
      <c r="W28" s="348" t="s">
        <v>1599</v>
      </c>
    </row>
    <row r="29" s="140" customFormat="1" spans="1:23">
      <c r="A29" s="295" t="s">
        <v>620</v>
      </c>
      <c r="B29" s="156" t="s">
        <v>653</v>
      </c>
      <c r="C29" s="146" t="s">
        <v>254</v>
      </c>
      <c r="D29" s="272" t="s">
        <v>1098</v>
      </c>
      <c r="E29" s="272" t="s">
        <v>1098</v>
      </c>
      <c r="F29" s="272" t="s">
        <v>1098</v>
      </c>
      <c r="G29" s="272" t="s">
        <v>1098</v>
      </c>
      <c r="H29" s="273">
        <v>0.9</v>
      </c>
      <c r="I29" s="273">
        <v>0.99</v>
      </c>
      <c r="J29" s="311">
        <v>39</v>
      </c>
      <c r="K29" s="311">
        <v>78</v>
      </c>
      <c r="L29" s="312">
        <v>15</v>
      </c>
      <c r="M29" s="311">
        <v>5</v>
      </c>
      <c r="N29" s="313">
        <v>4</v>
      </c>
      <c r="O29" s="314" t="s">
        <v>817</v>
      </c>
      <c r="P29" s="316" t="s">
        <v>115</v>
      </c>
      <c r="Q29" s="338" t="s">
        <v>1190</v>
      </c>
      <c r="R29" s="339" t="s">
        <v>1098</v>
      </c>
      <c r="S29" s="339" t="s">
        <v>1098</v>
      </c>
      <c r="T29" s="145" t="s">
        <v>1135</v>
      </c>
      <c r="U29" s="145" t="s">
        <v>1135</v>
      </c>
      <c r="V29" s="146" t="s">
        <v>1098</v>
      </c>
      <c r="W29" s="340" t="s">
        <v>1600</v>
      </c>
    </row>
    <row r="30" s="140" customFormat="1" spans="1:23">
      <c r="A30" s="295" t="s">
        <v>645</v>
      </c>
      <c r="B30" s="156" t="s">
        <v>834</v>
      </c>
      <c r="C30" s="146" t="s">
        <v>254</v>
      </c>
      <c r="D30" s="272" t="s">
        <v>1098</v>
      </c>
      <c r="E30" s="272" t="s">
        <v>1098</v>
      </c>
      <c r="F30" s="272" t="s">
        <v>1098</v>
      </c>
      <c r="G30" s="272" t="s">
        <v>1098</v>
      </c>
      <c r="H30" s="273">
        <v>0.75</v>
      </c>
      <c r="I30" s="273">
        <v>0.85</v>
      </c>
      <c r="J30" s="311">
        <v>28</v>
      </c>
      <c r="K30" s="311">
        <v>56</v>
      </c>
      <c r="L30" s="312">
        <v>16</v>
      </c>
      <c r="M30" s="311">
        <v>7</v>
      </c>
      <c r="N30" s="313">
        <v>5</v>
      </c>
      <c r="O30" s="314" t="s">
        <v>817</v>
      </c>
      <c r="P30" s="316" t="s">
        <v>91</v>
      </c>
      <c r="Q30" s="338" t="s">
        <v>1601</v>
      </c>
      <c r="R30" s="339" t="s">
        <v>1098</v>
      </c>
      <c r="S30" s="339" t="s">
        <v>1098</v>
      </c>
      <c r="T30" s="145" t="s">
        <v>1125</v>
      </c>
      <c r="U30" s="145" t="s">
        <v>1135</v>
      </c>
      <c r="V30" s="146" t="s">
        <v>1098</v>
      </c>
      <c r="W30" s="340" t="s">
        <v>1602</v>
      </c>
    </row>
    <row r="31" s="140" customFormat="1" ht="22.5" spans="1:23">
      <c r="A31" s="296" t="s">
        <v>661</v>
      </c>
      <c r="B31" s="157" t="s">
        <v>793</v>
      </c>
      <c r="C31" s="149" t="s">
        <v>254</v>
      </c>
      <c r="D31" s="275" t="s">
        <v>1098</v>
      </c>
      <c r="E31" s="275" t="s">
        <v>1098</v>
      </c>
      <c r="F31" s="275" t="s">
        <v>1098</v>
      </c>
      <c r="G31" s="275" t="s">
        <v>1098</v>
      </c>
      <c r="H31" s="276">
        <v>0.8</v>
      </c>
      <c r="I31" s="276">
        <v>0.9</v>
      </c>
      <c r="J31" s="317">
        <v>70</v>
      </c>
      <c r="K31" s="317">
        <v>140</v>
      </c>
      <c r="L31" s="318">
        <v>66</v>
      </c>
      <c r="M31" s="317">
        <v>5</v>
      </c>
      <c r="N31" s="319">
        <v>3</v>
      </c>
      <c r="O31" s="320" t="s">
        <v>794</v>
      </c>
      <c r="P31" s="321" t="s">
        <v>87</v>
      </c>
      <c r="Q31" s="342" t="s">
        <v>1098</v>
      </c>
      <c r="R31" s="342" t="s">
        <v>1098</v>
      </c>
      <c r="S31" s="342" t="s">
        <v>1098</v>
      </c>
      <c r="T31" s="148" t="s">
        <v>1160</v>
      </c>
      <c r="U31" s="148" t="s">
        <v>1102</v>
      </c>
      <c r="V31" s="148" t="s">
        <v>1103</v>
      </c>
      <c r="W31" s="343" t="s">
        <v>1603</v>
      </c>
    </row>
    <row r="32" s="140" customFormat="1" ht="22.5" spans="1:23">
      <c r="A32" s="297" t="s">
        <v>665</v>
      </c>
      <c r="B32" s="155" t="s">
        <v>902</v>
      </c>
      <c r="C32" s="142" t="s">
        <v>254</v>
      </c>
      <c r="D32" s="292" t="s">
        <v>1098</v>
      </c>
      <c r="E32" s="292" t="s">
        <v>1098</v>
      </c>
      <c r="F32" s="292" t="s">
        <v>1098</v>
      </c>
      <c r="G32" s="292" t="s">
        <v>1098</v>
      </c>
      <c r="H32" s="279">
        <v>0.65</v>
      </c>
      <c r="I32" s="279">
        <v>0.75</v>
      </c>
      <c r="J32" s="334">
        <v>29</v>
      </c>
      <c r="K32" s="334">
        <v>58</v>
      </c>
      <c r="L32" s="323">
        <v>12</v>
      </c>
      <c r="M32" s="334">
        <v>4</v>
      </c>
      <c r="N32" s="324">
        <v>5</v>
      </c>
      <c r="O32" s="335" t="s">
        <v>614</v>
      </c>
      <c r="P32" s="326" t="s">
        <v>35</v>
      </c>
      <c r="Q32" s="355" t="s">
        <v>1604</v>
      </c>
      <c r="R32" s="355" t="s">
        <v>1098</v>
      </c>
      <c r="S32" s="355" t="s">
        <v>1098</v>
      </c>
      <c r="T32" s="141" t="s">
        <v>1345</v>
      </c>
      <c r="U32" s="141" t="s">
        <v>1345</v>
      </c>
      <c r="V32" s="141" t="s">
        <v>1340</v>
      </c>
      <c r="W32" s="357" t="s">
        <v>1605</v>
      </c>
    </row>
    <row r="33" s="140" customFormat="1" spans="1:23">
      <c r="A33" s="295" t="s">
        <v>679</v>
      </c>
      <c r="B33" s="156" t="s">
        <v>700</v>
      </c>
      <c r="C33" s="146" t="s">
        <v>254</v>
      </c>
      <c r="D33" s="289" t="s">
        <v>1098</v>
      </c>
      <c r="E33" s="289" t="s">
        <v>1098</v>
      </c>
      <c r="F33" s="289" t="s">
        <v>1098</v>
      </c>
      <c r="G33" s="289" t="s">
        <v>1098</v>
      </c>
      <c r="H33" s="273">
        <v>0.7</v>
      </c>
      <c r="I33" s="273">
        <v>0.8</v>
      </c>
      <c r="J33" s="332">
        <v>31</v>
      </c>
      <c r="K33" s="332">
        <v>62</v>
      </c>
      <c r="L33" s="312">
        <v>13</v>
      </c>
      <c r="M33" s="332">
        <v>5</v>
      </c>
      <c r="N33" s="313">
        <v>5</v>
      </c>
      <c r="O33" s="333" t="s">
        <v>614</v>
      </c>
      <c r="P33" s="316" t="s">
        <v>109</v>
      </c>
      <c r="Q33" s="352" t="s">
        <v>1606</v>
      </c>
      <c r="R33" s="353" t="s">
        <v>1098</v>
      </c>
      <c r="S33" s="353" t="s">
        <v>1098</v>
      </c>
      <c r="T33" s="145" t="s">
        <v>1135</v>
      </c>
      <c r="U33" s="145" t="s">
        <v>1325</v>
      </c>
      <c r="V33" s="145" t="s">
        <v>1309</v>
      </c>
      <c r="W33" s="354" t="s">
        <v>1607</v>
      </c>
    </row>
    <row r="34" s="140" customFormat="1" spans="1:23">
      <c r="A34" s="295" t="s">
        <v>759</v>
      </c>
      <c r="B34" s="156" t="s">
        <v>883</v>
      </c>
      <c r="C34" s="146" t="s">
        <v>254</v>
      </c>
      <c r="D34" s="289" t="s">
        <v>1098</v>
      </c>
      <c r="E34" s="289" t="s">
        <v>1098</v>
      </c>
      <c r="F34" s="289" t="s">
        <v>1098</v>
      </c>
      <c r="G34" s="289" t="s">
        <v>1098</v>
      </c>
      <c r="H34" s="273">
        <v>0.75</v>
      </c>
      <c r="I34" s="273">
        <v>0.85</v>
      </c>
      <c r="J34" s="332">
        <v>32</v>
      </c>
      <c r="K34" s="332">
        <v>64</v>
      </c>
      <c r="L34" s="312">
        <v>14</v>
      </c>
      <c r="M34" s="332">
        <v>6</v>
      </c>
      <c r="N34" s="313">
        <v>3</v>
      </c>
      <c r="O34" s="333" t="s">
        <v>614</v>
      </c>
      <c r="P34" s="316" t="s">
        <v>105</v>
      </c>
      <c r="Q34" s="352" t="s">
        <v>1383</v>
      </c>
      <c r="R34" s="353" t="s">
        <v>1098</v>
      </c>
      <c r="S34" s="353" t="s">
        <v>1098</v>
      </c>
      <c r="T34" s="145" t="s">
        <v>1569</v>
      </c>
      <c r="U34" s="145" t="s">
        <v>1149</v>
      </c>
      <c r="V34" s="145" t="s">
        <v>1309</v>
      </c>
      <c r="W34" s="354" t="s">
        <v>1608</v>
      </c>
    </row>
    <row r="35" s="140" customFormat="1" spans="1:23">
      <c r="A35" s="295" t="s">
        <v>620</v>
      </c>
      <c r="B35" s="156" t="s">
        <v>446</v>
      </c>
      <c r="C35" s="146" t="s">
        <v>254</v>
      </c>
      <c r="D35" s="281" t="s">
        <v>1098</v>
      </c>
      <c r="E35" s="281" t="s">
        <v>1098</v>
      </c>
      <c r="F35" s="281" t="s">
        <v>1098</v>
      </c>
      <c r="G35" s="281" t="s">
        <v>1098</v>
      </c>
      <c r="H35" s="273">
        <v>0.45</v>
      </c>
      <c r="I35" s="273">
        <v>0.55</v>
      </c>
      <c r="J35" s="327">
        <v>6</v>
      </c>
      <c r="K35" s="327">
        <v>12</v>
      </c>
      <c r="L35" s="312">
        <v>27</v>
      </c>
      <c r="M35" s="327">
        <v>9</v>
      </c>
      <c r="N35" s="313">
        <v>3</v>
      </c>
      <c r="O35" s="328" t="s">
        <v>614</v>
      </c>
      <c r="P35" s="316" t="s">
        <v>1098</v>
      </c>
      <c r="Q35" s="346" t="s">
        <v>1538</v>
      </c>
      <c r="R35" s="347" t="s">
        <v>1609</v>
      </c>
      <c r="S35" s="347" t="s">
        <v>1098</v>
      </c>
      <c r="T35" s="145" t="s">
        <v>1102</v>
      </c>
      <c r="U35" s="145" t="s">
        <v>1102</v>
      </c>
      <c r="V35" s="146" t="s">
        <v>1102</v>
      </c>
      <c r="W35" s="348" t="s">
        <v>1610</v>
      </c>
    </row>
    <row r="36" s="140" customFormat="1" spans="1:23">
      <c r="A36" s="295" t="s">
        <v>658</v>
      </c>
      <c r="B36" s="156" t="s">
        <v>783</v>
      </c>
      <c r="C36" s="146" t="s">
        <v>254</v>
      </c>
      <c r="D36" s="281" t="s">
        <v>1098</v>
      </c>
      <c r="E36" s="281" t="s">
        <v>1098</v>
      </c>
      <c r="F36" s="281" t="s">
        <v>1098</v>
      </c>
      <c r="G36" s="281" t="s">
        <v>1098</v>
      </c>
      <c r="H36" s="273">
        <v>0.4</v>
      </c>
      <c r="I36" s="273">
        <v>0.5</v>
      </c>
      <c r="J36" s="327">
        <v>26</v>
      </c>
      <c r="K36" s="327">
        <v>52</v>
      </c>
      <c r="L36" s="312">
        <v>20</v>
      </c>
      <c r="M36" s="327">
        <v>7</v>
      </c>
      <c r="N36" s="313">
        <v>3</v>
      </c>
      <c r="O36" s="328" t="s">
        <v>614</v>
      </c>
      <c r="P36" s="316" t="s">
        <v>91</v>
      </c>
      <c r="Q36" s="347" t="s">
        <v>1497</v>
      </c>
      <c r="R36" s="347" t="s">
        <v>1444</v>
      </c>
      <c r="S36" s="347" t="s">
        <v>1098</v>
      </c>
      <c r="T36" s="145" t="s">
        <v>1100</v>
      </c>
      <c r="U36" s="145" t="s">
        <v>1457</v>
      </c>
      <c r="V36" s="146" t="s">
        <v>1214</v>
      </c>
      <c r="W36" s="348" t="s">
        <v>1611</v>
      </c>
    </row>
    <row r="37" s="140" customFormat="1" spans="1:23">
      <c r="A37" s="298" t="s">
        <v>645</v>
      </c>
      <c r="B37" s="299" t="s">
        <v>784</v>
      </c>
      <c r="C37" s="142" t="s">
        <v>254</v>
      </c>
      <c r="D37" s="278" t="s">
        <v>1098</v>
      </c>
      <c r="E37" s="278" t="s">
        <v>1098</v>
      </c>
      <c r="F37" s="278" t="s">
        <v>1098</v>
      </c>
      <c r="G37" s="278" t="s">
        <v>1098</v>
      </c>
      <c r="H37" s="279">
        <v>0.95</v>
      </c>
      <c r="I37" s="279">
        <v>0.99</v>
      </c>
      <c r="J37" s="322">
        <v>18</v>
      </c>
      <c r="K37" s="322">
        <v>36</v>
      </c>
      <c r="L37" s="323">
        <v>19</v>
      </c>
      <c r="M37" s="322">
        <v>8</v>
      </c>
      <c r="N37" s="324">
        <v>4</v>
      </c>
      <c r="O37" s="325" t="s">
        <v>614</v>
      </c>
      <c r="P37" s="331" t="s">
        <v>115</v>
      </c>
      <c r="Q37" s="358" t="s">
        <v>1441</v>
      </c>
      <c r="R37" s="344" t="s">
        <v>1098</v>
      </c>
      <c r="S37" s="344" t="s">
        <v>1098</v>
      </c>
      <c r="T37" s="141" t="s">
        <v>1411</v>
      </c>
      <c r="U37" s="141" t="s">
        <v>1411</v>
      </c>
      <c r="V37" s="142" t="s">
        <v>1411</v>
      </c>
      <c r="W37" s="345" t="s">
        <v>1612</v>
      </c>
    </row>
    <row r="38" s="140" customFormat="1" spans="1:23">
      <c r="A38" s="295" t="s">
        <v>630</v>
      </c>
      <c r="B38" s="156" t="s">
        <v>822</v>
      </c>
      <c r="C38" s="146" t="s">
        <v>254</v>
      </c>
      <c r="D38" s="281" t="s">
        <v>1098</v>
      </c>
      <c r="E38" s="281" t="s">
        <v>1098</v>
      </c>
      <c r="F38" s="281" t="s">
        <v>1098</v>
      </c>
      <c r="G38" s="281" t="s">
        <v>1098</v>
      </c>
      <c r="H38" s="273">
        <v>0.7</v>
      </c>
      <c r="I38" s="273">
        <v>0.8</v>
      </c>
      <c r="J38" s="327">
        <v>24</v>
      </c>
      <c r="K38" s="327">
        <v>48</v>
      </c>
      <c r="L38" s="312">
        <v>18</v>
      </c>
      <c r="M38" s="327">
        <v>9</v>
      </c>
      <c r="N38" s="313">
        <v>4</v>
      </c>
      <c r="O38" s="328" t="s">
        <v>614</v>
      </c>
      <c r="P38" s="316" t="s">
        <v>35</v>
      </c>
      <c r="Q38" s="346" t="s">
        <v>1098</v>
      </c>
      <c r="R38" s="346" t="s">
        <v>1098</v>
      </c>
      <c r="S38" s="347" t="s">
        <v>1098</v>
      </c>
      <c r="T38" s="145" t="s">
        <v>1214</v>
      </c>
      <c r="U38" s="145" t="s">
        <v>1214</v>
      </c>
      <c r="V38" s="146" t="s">
        <v>1396</v>
      </c>
      <c r="W38" s="348" t="s">
        <v>1613</v>
      </c>
    </row>
    <row r="39" s="140" customFormat="1" spans="1:23">
      <c r="A39" s="298" t="s">
        <v>674</v>
      </c>
      <c r="B39" s="299" t="s">
        <v>1614</v>
      </c>
      <c r="C39" s="142" t="s">
        <v>254</v>
      </c>
      <c r="D39" s="278" t="s">
        <v>1098</v>
      </c>
      <c r="E39" s="278" t="s">
        <v>1098</v>
      </c>
      <c r="F39" s="278" t="s">
        <v>1098</v>
      </c>
      <c r="G39" s="278" t="s">
        <v>1098</v>
      </c>
      <c r="H39" s="279">
        <v>0.75</v>
      </c>
      <c r="I39" s="279">
        <v>0.85</v>
      </c>
      <c r="J39" s="322">
        <v>24</v>
      </c>
      <c r="K39" s="322">
        <v>48</v>
      </c>
      <c r="L39" s="323">
        <v>28</v>
      </c>
      <c r="M39" s="322">
        <v>10</v>
      </c>
      <c r="N39" s="324">
        <v>4</v>
      </c>
      <c r="O39" s="325" t="s">
        <v>614</v>
      </c>
      <c r="P39" s="331" t="s">
        <v>105</v>
      </c>
      <c r="Q39" s="358" t="s">
        <v>1615</v>
      </c>
      <c r="R39" s="344" t="s">
        <v>1098</v>
      </c>
      <c r="S39" s="344" t="s">
        <v>1098</v>
      </c>
      <c r="T39" s="141" t="s">
        <v>1291</v>
      </c>
      <c r="U39" s="141" t="s">
        <v>1291</v>
      </c>
      <c r="V39" s="141" t="s">
        <v>1309</v>
      </c>
      <c r="W39" s="345" t="s">
        <v>1616</v>
      </c>
    </row>
    <row r="40" s="140" customFormat="1" spans="1:23">
      <c r="A40" s="295" t="s">
        <v>661</v>
      </c>
      <c r="B40" s="156" t="s">
        <v>770</v>
      </c>
      <c r="C40" s="146" t="s">
        <v>254</v>
      </c>
      <c r="D40" s="281" t="s">
        <v>1098</v>
      </c>
      <c r="E40" s="281" t="s">
        <v>1098</v>
      </c>
      <c r="F40" s="281" t="s">
        <v>1098</v>
      </c>
      <c r="G40" s="281" t="s">
        <v>1098</v>
      </c>
      <c r="H40" s="273">
        <v>0.8</v>
      </c>
      <c r="I40" s="273">
        <v>0.9</v>
      </c>
      <c r="J40" s="327">
        <v>23</v>
      </c>
      <c r="K40" s="327">
        <v>46</v>
      </c>
      <c r="L40" s="312">
        <v>27</v>
      </c>
      <c r="M40" s="327">
        <v>9</v>
      </c>
      <c r="N40" s="313">
        <v>4</v>
      </c>
      <c r="O40" s="328" t="s">
        <v>614</v>
      </c>
      <c r="P40" s="316" t="s">
        <v>105</v>
      </c>
      <c r="Q40" s="347" t="s">
        <v>1615</v>
      </c>
      <c r="R40" s="347" t="s">
        <v>1098</v>
      </c>
      <c r="S40" s="347" t="s">
        <v>1098</v>
      </c>
      <c r="T40" s="145" t="s">
        <v>1166</v>
      </c>
      <c r="U40" s="145" t="s">
        <v>1166</v>
      </c>
      <c r="V40" s="145" t="s">
        <v>1309</v>
      </c>
      <c r="W40" s="348" t="s">
        <v>1617</v>
      </c>
    </row>
    <row r="41" s="140" customFormat="1" spans="1:23">
      <c r="A41" s="295" t="s">
        <v>679</v>
      </c>
      <c r="B41" s="156" t="s">
        <v>807</v>
      </c>
      <c r="C41" s="146" t="s">
        <v>254</v>
      </c>
      <c r="D41" s="281" t="s">
        <v>1098</v>
      </c>
      <c r="E41" s="281" t="s">
        <v>1098</v>
      </c>
      <c r="F41" s="281" t="s">
        <v>1098</v>
      </c>
      <c r="G41" s="281" t="s">
        <v>1098</v>
      </c>
      <c r="H41" s="273">
        <v>0.7</v>
      </c>
      <c r="I41" s="273">
        <v>0.8</v>
      </c>
      <c r="J41" s="327">
        <v>23</v>
      </c>
      <c r="K41" s="327">
        <v>46</v>
      </c>
      <c r="L41" s="312">
        <v>19</v>
      </c>
      <c r="M41" s="327">
        <v>9</v>
      </c>
      <c r="N41" s="313">
        <v>4</v>
      </c>
      <c r="O41" s="328" t="s">
        <v>614</v>
      </c>
      <c r="P41" s="316" t="s">
        <v>112</v>
      </c>
      <c r="Q41" s="346" t="s">
        <v>1618</v>
      </c>
      <c r="R41" s="347" t="s">
        <v>1098</v>
      </c>
      <c r="S41" s="347" t="s">
        <v>1098</v>
      </c>
      <c r="T41" s="145" t="s">
        <v>1354</v>
      </c>
      <c r="U41" s="145" t="s">
        <v>1100</v>
      </c>
      <c r="V41" s="145" t="s">
        <v>1106</v>
      </c>
      <c r="W41" s="348" t="s">
        <v>1619</v>
      </c>
    </row>
    <row r="42" s="140" customFormat="1" spans="1:23">
      <c r="A42" s="295" t="s">
        <v>759</v>
      </c>
      <c r="B42" s="156" t="s">
        <v>699</v>
      </c>
      <c r="C42" s="146" t="s">
        <v>254</v>
      </c>
      <c r="D42" s="281" t="s">
        <v>1098</v>
      </c>
      <c r="E42" s="281" t="s">
        <v>1098</v>
      </c>
      <c r="F42" s="281" t="s">
        <v>1098</v>
      </c>
      <c r="G42" s="281" t="s">
        <v>1098</v>
      </c>
      <c r="H42" s="273">
        <v>0.95</v>
      </c>
      <c r="I42" s="273">
        <v>0.99</v>
      </c>
      <c r="J42" s="327">
        <v>23</v>
      </c>
      <c r="K42" s="327">
        <v>46</v>
      </c>
      <c r="L42" s="312">
        <v>18</v>
      </c>
      <c r="M42" s="327">
        <v>7</v>
      </c>
      <c r="N42" s="313">
        <v>4</v>
      </c>
      <c r="O42" s="328" t="s">
        <v>614</v>
      </c>
      <c r="P42" s="316" t="s">
        <v>97</v>
      </c>
      <c r="Q42" s="346" t="s">
        <v>1620</v>
      </c>
      <c r="R42" s="347" t="s">
        <v>1098</v>
      </c>
      <c r="S42" s="347" t="s">
        <v>1098</v>
      </c>
      <c r="T42" s="145" t="s">
        <v>1191</v>
      </c>
      <c r="U42" s="145" t="s">
        <v>1457</v>
      </c>
      <c r="V42" s="145" t="s">
        <v>1457</v>
      </c>
      <c r="W42" s="348" t="s">
        <v>1621</v>
      </c>
    </row>
    <row r="43" s="140" customFormat="1" spans="1:23">
      <c r="A43" s="300" t="s">
        <v>634</v>
      </c>
      <c r="B43" s="301" t="s">
        <v>425</v>
      </c>
      <c r="C43" s="146" t="s">
        <v>263</v>
      </c>
      <c r="D43" s="272" t="s">
        <v>1098</v>
      </c>
      <c r="E43" s="272" t="s">
        <v>1098</v>
      </c>
      <c r="F43" s="272" t="s">
        <v>1098</v>
      </c>
      <c r="G43" s="272" t="s">
        <v>1098</v>
      </c>
      <c r="H43" s="273">
        <v>0.8</v>
      </c>
      <c r="I43" s="273">
        <v>0.9</v>
      </c>
      <c r="J43" s="311">
        <v>25</v>
      </c>
      <c r="K43" s="311">
        <v>50</v>
      </c>
      <c r="L43" s="312">
        <v>52</v>
      </c>
      <c r="M43" s="311">
        <v>11</v>
      </c>
      <c r="N43" s="313">
        <v>4</v>
      </c>
      <c r="O43" s="314" t="s">
        <v>642</v>
      </c>
      <c r="P43" s="315" t="s">
        <v>1098</v>
      </c>
      <c r="Q43" s="338" t="s">
        <v>1622</v>
      </c>
      <c r="R43" s="338" t="s">
        <v>1210</v>
      </c>
      <c r="S43" s="338" t="s">
        <v>1623</v>
      </c>
      <c r="T43" s="145" t="s">
        <v>1135</v>
      </c>
      <c r="U43" s="145" t="s">
        <v>1135</v>
      </c>
      <c r="V43" s="145" t="s">
        <v>1135</v>
      </c>
      <c r="W43" s="340" t="s">
        <v>1624</v>
      </c>
    </row>
    <row r="44" s="140" customFormat="1" spans="1:23">
      <c r="A44" s="295" t="s">
        <v>641</v>
      </c>
      <c r="B44" s="156" t="s">
        <v>429</v>
      </c>
      <c r="C44" s="146" t="s">
        <v>263</v>
      </c>
      <c r="D44" s="272" t="s">
        <v>1098</v>
      </c>
      <c r="E44" s="272" t="s">
        <v>1098</v>
      </c>
      <c r="F44" s="272" t="s">
        <v>1098</v>
      </c>
      <c r="G44" s="272" t="s">
        <v>1098</v>
      </c>
      <c r="H44" s="273">
        <v>0.8</v>
      </c>
      <c r="I44" s="273">
        <v>0.9</v>
      </c>
      <c r="J44" s="311">
        <v>20</v>
      </c>
      <c r="K44" s="311">
        <v>40</v>
      </c>
      <c r="L44" s="312">
        <v>54</v>
      </c>
      <c r="M44" s="311">
        <v>9</v>
      </c>
      <c r="N44" s="313">
        <v>4</v>
      </c>
      <c r="O44" s="314" t="s">
        <v>642</v>
      </c>
      <c r="P44" s="315" t="s">
        <v>1098</v>
      </c>
      <c r="Q44" s="338" t="s">
        <v>1117</v>
      </c>
      <c r="R44" s="338" t="s">
        <v>1137</v>
      </c>
      <c r="S44" s="338" t="s">
        <v>1625</v>
      </c>
      <c r="T44" s="145" t="s">
        <v>1115</v>
      </c>
      <c r="U44" s="145" t="s">
        <v>1115</v>
      </c>
      <c r="V44" s="145" t="s">
        <v>1115</v>
      </c>
      <c r="W44" s="340" t="s">
        <v>1626</v>
      </c>
    </row>
    <row r="45" s="140" customFormat="1" spans="1:23">
      <c r="A45" s="298" t="s">
        <v>731</v>
      </c>
      <c r="B45" s="299" t="s">
        <v>816</v>
      </c>
      <c r="C45" s="142" t="s">
        <v>263</v>
      </c>
      <c r="D45" s="286" t="s">
        <v>1098</v>
      </c>
      <c r="E45" s="286" t="s">
        <v>1098</v>
      </c>
      <c r="F45" s="286" t="s">
        <v>1098</v>
      </c>
      <c r="G45" s="286" t="s">
        <v>1098</v>
      </c>
      <c r="H45" s="279">
        <v>0.6</v>
      </c>
      <c r="I45" s="279">
        <v>0.7</v>
      </c>
      <c r="J45" s="329">
        <v>52</v>
      </c>
      <c r="K45" s="329">
        <v>104</v>
      </c>
      <c r="L45" s="323">
        <v>40</v>
      </c>
      <c r="M45" s="329">
        <v>11</v>
      </c>
      <c r="N45" s="324">
        <v>4</v>
      </c>
      <c r="O45" s="330" t="s">
        <v>817</v>
      </c>
      <c r="P45" s="331" t="s">
        <v>109</v>
      </c>
      <c r="Q45" s="349" t="s">
        <v>1627</v>
      </c>
      <c r="R45" s="350" t="s">
        <v>1098</v>
      </c>
      <c r="S45" s="350" t="s">
        <v>1098</v>
      </c>
      <c r="T45" s="141" t="s">
        <v>1556</v>
      </c>
      <c r="U45" s="141" t="s">
        <v>1345</v>
      </c>
      <c r="V45" s="142" t="s">
        <v>1098</v>
      </c>
      <c r="W45" s="351" t="s">
        <v>1628</v>
      </c>
    </row>
    <row r="46" s="140" customFormat="1" spans="1:23">
      <c r="A46" s="300" t="s">
        <v>634</v>
      </c>
      <c r="B46" s="301" t="s">
        <v>901</v>
      </c>
      <c r="C46" s="146" t="s">
        <v>263</v>
      </c>
      <c r="D46" s="289" t="s">
        <v>1098</v>
      </c>
      <c r="E46" s="289" t="s">
        <v>1098</v>
      </c>
      <c r="F46" s="289" t="s">
        <v>1098</v>
      </c>
      <c r="G46" s="289" t="s">
        <v>1098</v>
      </c>
      <c r="H46" s="273">
        <v>0.8</v>
      </c>
      <c r="I46" s="273">
        <v>0.9</v>
      </c>
      <c r="J46" s="332">
        <v>56</v>
      </c>
      <c r="K46" s="332">
        <v>112</v>
      </c>
      <c r="L46" s="312">
        <v>21</v>
      </c>
      <c r="M46" s="332">
        <v>7</v>
      </c>
      <c r="N46" s="313">
        <v>5</v>
      </c>
      <c r="O46" s="333" t="s">
        <v>614</v>
      </c>
      <c r="P46" s="315" t="s">
        <v>97</v>
      </c>
      <c r="Q46" s="352" t="s">
        <v>1429</v>
      </c>
      <c r="R46" s="352" t="s">
        <v>1098</v>
      </c>
      <c r="S46" s="352" t="s">
        <v>1098</v>
      </c>
      <c r="T46" s="145" t="s">
        <v>1340</v>
      </c>
      <c r="U46" s="145" t="s">
        <v>1166</v>
      </c>
      <c r="V46" s="145" t="s">
        <v>1309</v>
      </c>
      <c r="W46" s="354" t="s">
        <v>1629</v>
      </c>
    </row>
    <row r="47" s="140" customFormat="1" spans="1:23">
      <c r="A47" s="295" t="s">
        <v>718</v>
      </c>
      <c r="B47" s="156" t="s">
        <v>924</v>
      </c>
      <c r="C47" s="146" t="s">
        <v>263</v>
      </c>
      <c r="D47" s="289" t="s">
        <v>1098</v>
      </c>
      <c r="E47" s="289" t="s">
        <v>1098</v>
      </c>
      <c r="F47" s="289" t="s">
        <v>1098</v>
      </c>
      <c r="G47" s="289" t="s">
        <v>1098</v>
      </c>
      <c r="H47" s="273">
        <v>0.8</v>
      </c>
      <c r="I47" s="273">
        <v>0.9</v>
      </c>
      <c r="J47" s="332">
        <v>66</v>
      </c>
      <c r="K47" s="332">
        <v>132</v>
      </c>
      <c r="L47" s="312">
        <v>21</v>
      </c>
      <c r="M47" s="332">
        <v>7</v>
      </c>
      <c r="N47" s="313">
        <v>5</v>
      </c>
      <c r="O47" s="333" t="s">
        <v>614</v>
      </c>
      <c r="P47" s="316" t="s">
        <v>109</v>
      </c>
      <c r="Q47" s="352" t="s">
        <v>1630</v>
      </c>
      <c r="R47" s="353" t="s">
        <v>1098</v>
      </c>
      <c r="S47" s="353" t="s">
        <v>1098</v>
      </c>
      <c r="T47" s="145" t="s">
        <v>1152</v>
      </c>
      <c r="U47" s="145" t="s">
        <v>1353</v>
      </c>
      <c r="V47" s="145" t="s">
        <v>1309</v>
      </c>
      <c r="W47" s="354" t="s">
        <v>1631</v>
      </c>
    </row>
    <row r="48" s="140" customFormat="1" spans="1:23">
      <c r="A48" s="298" t="s">
        <v>731</v>
      </c>
      <c r="B48" s="299" t="s">
        <v>872</v>
      </c>
      <c r="C48" s="142" t="s">
        <v>263</v>
      </c>
      <c r="D48" s="292" t="s">
        <v>1098</v>
      </c>
      <c r="E48" s="292" t="s">
        <v>1098</v>
      </c>
      <c r="F48" s="292" t="s">
        <v>1098</v>
      </c>
      <c r="G48" s="292" t="s">
        <v>1098</v>
      </c>
      <c r="H48" s="279">
        <v>0.75</v>
      </c>
      <c r="I48" s="279">
        <v>0.85</v>
      </c>
      <c r="J48" s="334">
        <v>44</v>
      </c>
      <c r="K48" s="334">
        <v>88</v>
      </c>
      <c r="L48" s="323">
        <v>21</v>
      </c>
      <c r="M48" s="334">
        <v>6</v>
      </c>
      <c r="N48" s="324">
        <v>4</v>
      </c>
      <c r="O48" s="335" t="s">
        <v>614</v>
      </c>
      <c r="P48" s="331" t="s">
        <v>91</v>
      </c>
      <c r="Q48" s="355" t="s">
        <v>1632</v>
      </c>
      <c r="R48" s="356" t="s">
        <v>1098</v>
      </c>
      <c r="S48" s="356" t="s">
        <v>1098</v>
      </c>
      <c r="T48" s="141" t="s">
        <v>1171</v>
      </c>
      <c r="U48" s="141" t="s">
        <v>1143</v>
      </c>
      <c r="V48" s="142" t="s">
        <v>1152</v>
      </c>
      <c r="W48" s="357" t="s">
        <v>1633</v>
      </c>
    </row>
    <row r="49" s="140" customFormat="1" spans="1:23">
      <c r="A49" s="295" t="s">
        <v>768</v>
      </c>
      <c r="B49" s="156" t="s">
        <v>898</v>
      </c>
      <c r="C49" s="146" t="s">
        <v>263</v>
      </c>
      <c r="D49" s="289" t="s">
        <v>1098</v>
      </c>
      <c r="E49" s="289" t="s">
        <v>1098</v>
      </c>
      <c r="F49" s="289" t="s">
        <v>1098</v>
      </c>
      <c r="G49" s="289" t="s">
        <v>1098</v>
      </c>
      <c r="H49" s="273">
        <v>0.8</v>
      </c>
      <c r="I49" s="273">
        <v>0.9</v>
      </c>
      <c r="J49" s="332">
        <v>87</v>
      </c>
      <c r="K49" s="332">
        <v>174</v>
      </c>
      <c r="L49" s="312">
        <v>22</v>
      </c>
      <c r="M49" s="332">
        <v>6</v>
      </c>
      <c r="N49" s="313">
        <v>4</v>
      </c>
      <c r="O49" s="333" t="s">
        <v>642</v>
      </c>
      <c r="P49" s="316" t="s">
        <v>105</v>
      </c>
      <c r="Q49" s="353" t="s">
        <v>1634</v>
      </c>
      <c r="R49" s="353" t="s">
        <v>1098</v>
      </c>
      <c r="S49" s="353" t="s">
        <v>1098</v>
      </c>
      <c r="T49" s="145" t="s">
        <v>1596</v>
      </c>
      <c r="U49" s="145" t="s">
        <v>1214</v>
      </c>
      <c r="V49" s="145" t="s">
        <v>1291</v>
      </c>
      <c r="W49" s="354" t="s">
        <v>1635</v>
      </c>
    </row>
    <row r="50" s="140" customFormat="1" spans="1:23">
      <c r="A50" s="295" t="s">
        <v>786</v>
      </c>
      <c r="B50" s="156" t="s">
        <v>884</v>
      </c>
      <c r="C50" s="146" t="s">
        <v>263</v>
      </c>
      <c r="D50" s="289" t="s">
        <v>1098</v>
      </c>
      <c r="E50" s="289" t="s">
        <v>1098</v>
      </c>
      <c r="F50" s="289" t="s">
        <v>1098</v>
      </c>
      <c r="G50" s="289" t="s">
        <v>1098</v>
      </c>
      <c r="H50" s="273">
        <v>0.7</v>
      </c>
      <c r="I50" s="273">
        <v>0.8</v>
      </c>
      <c r="J50" s="332">
        <v>61</v>
      </c>
      <c r="K50" s="332">
        <v>122</v>
      </c>
      <c r="L50" s="312">
        <v>18</v>
      </c>
      <c r="M50" s="332">
        <v>7</v>
      </c>
      <c r="N50" s="313">
        <v>5</v>
      </c>
      <c r="O50" s="333" t="s">
        <v>614</v>
      </c>
      <c r="P50" s="316" t="s">
        <v>91</v>
      </c>
      <c r="Q50" s="352" t="s">
        <v>1636</v>
      </c>
      <c r="R50" s="353" t="s">
        <v>1098</v>
      </c>
      <c r="S50" s="353" t="s">
        <v>1098</v>
      </c>
      <c r="T50" s="145" t="s">
        <v>1569</v>
      </c>
      <c r="U50" s="145" t="s">
        <v>1102</v>
      </c>
      <c r="V50" s="145" t="s">
        <v>1345</v>
      </c>
      <c r="W50" s="354" t="s">
        <v>1637</v>
      </c>
    </row>
    <row r="51" s="140" customFormat="1" spans="1:23">
      <c r="A51" s="300" t="s">
        <v>634</v>
      </c>
      <c r="B51" s="301" t="s">
        <v>414</v>
      </c>
      <c r="C51" s="146" t="s">
        <v>263</v>
      </c>
      <c r="D51" s="281" t="s">
        <v>1098</v>
      </c>
      <c r="E51" s="281" t="s">
        <v>1098</v>
      </c>
      <c r="F51" s="281" t="s">
        <v>1098</v>
      </c>
      <c r="G51" s="281" t="s">
        <v>1098</v>
      </c>
      <c r="H51" s="273">
        <v>0.7</v>
      </c>
      <c r="I51" s="273">
        <v>0.8</v>
      </c>
      <c r="J51" s="327">
        <v>10</v>
      </c>
      <c r="K51" s="327">
        <v>20</v>
      </c>
      <c r="L51" s="312">
        <v>44</v>
      </c>
      <c r="M51" s="327">
        <v>13</v>
      </c>
      <c r="N51" s="313">
        <v>5</v>
      </c>
      <c r="O51" s="328" t="s">
        <v>614</v>
      </c>
      <c r="P51" s="315" t="s">
        <v>1098</v>
      </c>
      <c r="Q51" s="346" t="s">
        <v>1638</v>
      </c>
      <c r="R51" s="346" t="s">
        <v>1547</v>
      </c>
      <c r="S51" s="346" t="s">
        <v>1098</v>
      </c>
      <c r="T51" s="145" t="s">
        <v>1638</v>
      </c>
      <c r="U51" s="145" t="s">
        <v>1547</v>
      </c>
      <c r="V51" s="145" t="s">
        <v>1098</v>
      </c>
      <c r="W51" s="348" t="s">
        <v>1639</v>
      </c>
    </row>
    <row r="52" s="140" customFormat="1" spans="1:23">
      <c r="A52" s="295" t="s">
        <v>718</v>
      </c>
      <c r="B52" s="156" t="s">
        <v>785</v>
      </c>
      <c r="C52" s="146" t="s">
        <v>263</v>
      </c>
      <c r="D52" s="281" t="s">
        <v>1098</v>
      </c>
      <c r="E52" s="281" t="s">
        <v>1098</v>
      </c>
      <c r="F52" s="281" t="s">
        <v>1098</v>
      </c>
      <c r="G52" s="281" t="s">
        <v>1098</v>
      </c>
      <c r="H52" s="273">
        <v>0.75</v>
      </c>
      <c r="I52" s="273">
        <v>0.85</v>
      </c>
      <c r="J52" s="327">
        <v>35</v>
      </c>
      <c r="K52" s="327">
        <v>70</v>
      </c>
      <c r="L52" s="312">
        <v>29</v>
      </c>
      <c r="M52" s="327">
        <v>9</v>
      </c>
      <c r="N52" s="313">
        <v>6</v>
      </c>
      <c r="O52" s="328" t="s">
        <v>614</v>
      </c>
      <c r="P52" s="316" t="s">
        <v>115</v>
      </c>
      <c r="Q52" s="346" t="s">
        <v>1640</v>
      </c>
      <c r="R52" s="347" t="s">
        <v>1641</v>
      </c>
      <c r="S52" s="347" t="s">
        <v>1483</v>
      </c>
      <c r="T52" s="145" t="s">
        <v>1496</v>
      </c>
      <c r="U52" s="145" t="s">
        <v>1496</v>
      </c>
      <c r="V52" s="145" t="s">
        <v>1497</v>
      </c>
      <c r="W52" s="348" t="s">
        <v>1642</v>
      </c>
    </row>
    <row r="53" s="140" customFormat="1" spans="1:23">
      <c r="A53" s="295" t="s">
        <v>731</v>
      </c>
      <c r="B53" s="156" t="s">
        <v>629</v>
      </c>
      <c r="C53" s="146" t="s">
        <v>263</v>
      </c>
      <c r="D53" s="281" t="s">
        <v>1098</v>
      </c>
      <c r="E53" s="281" t="s">
        <v>1098</v>
      </c>
      <c r="F53" s="281" t="s">
        <v>1098</v>
      </c>
      <c r="G53" s="281" t="s">
        <v>1098</v>
      </c>
      <c r="H53" s="273">
        <v>0.75</v>
      </c>
      <c r="I53" s="273">
        <v>0.85</v>
      </c>
      <c r="J53" s="327">
        <v>42</v>
      </c>
      <c r="K53" s="327">
        <v>84</v>
      </c>
      <c r="L53" s="312">
        <v>29</v>
      </c>
      <c r="M53" s="327">
        <v>10</v>
      </c>
      <c r="N53" s="313">
        <v>4</v>
      </c>
      <c r="O53" s="328" t="s">
        <v>614</v>
      </c>
      <c r="P53" s="316" t="s">
        <v>91</v>
      </c>
      <c r="Q53" s="346" t="s">
        <v>1502</v>
      </c>
      <c r="R53" s="347" t="s">
        <v>1098</v>
      </c>
      <c r="S53" s="347" t="s">
        <v>1098</v>
      </c>
      <c r="T53" s="145" t="s">
        <v>1496</v>
      </c>
      <c r="U53" s="145" t="s">
        <v>1396</v>
      </c>
      <c r="V53" s="146" t="s">
        <v>1497</v>
      </c>
      <c r="W53" s="348" t="s">
        <v>1643</v>
      </c>
    </row>
    <row r="54" s="140" customFormat="1" spans="1:23">
      <c r="A54" s="295" t="s">
        <v>736</v>
      </c>
      <c r="B54" s="156" t="s">
        <v>704</v>
      </c>
      <c r="C54" s="146" t="s">
        <v>263</v>
      </c>
      <c r="D54" s="281" t="s">
        <v>1098</v>
      </c>
      <c r="E54" s="281" t="s">
        <v>1098</v>
      </c>
      <c r="F54" s="281" t="s">
        <v>1098</v>
      </c>
      <c r="G54" s="281" t="s">
        <v>1098</v>
      </c>
      <c r="H54" s="273">
        <v>0.8</v>
      </c>
      <c r="I54" s="273">
        <v>0.9</v>
      </c>
      <c r="J54" s="327">
        <v>40</v>
      </c>
      <c r="K54" s="327">
        <v>80</v>
      </c>
      <c r="L54" s="312">
        <v>46</v>
      </c>
      <c r="M54" s="327">
        <v>13</v>
      </c>
      <c r="N54" s="313">
        <v>4</v>
      </c>
      <c r="O54" s="328" t="s">
        <v>614</v>
      </c>
      <c r="P54" s="316" t="s">
        <v>105</v>
      </c>
      <c r="Q54" s="347" t="s">
        <v>1098</v>
      </c>
      <c r="R54" s="347" t="s">
        <v>1098</v>
      </c>
      <c r="S54" s="347" t="s">
        <v>1098</v>
      </c>
      <c r="T54" s="145" t="s">
        <v>1126</v>
      </c>
      <c r="U54" s="145" t="s">
        <v>1159</v>
      </c>
      <c r="V54" s="146" t="s">
        <v>1471</v>
      </c>
      <c r="W54" s="348" t="s">
        <v>1644</v>
      </c>
    </row>
    <row r="55" s="140" customFormat="1" spans="1:23">
      <c r="A55" s="295" t="s">
        <v>768</v>
      </c>
      <c r="B55" s="156" t="s">
        <v>772</v>
      </c>
      <c r="C55" s="146" t="s">
        <v>263</v>
      </c>
      <c r="D55" s="281" t="s">
        <v>1098</v>
      </c>
      <c r="E55" s="281" t="s">
        <v>1098</v>
      </c>
      <c r="F55" s="281" t="s">
        <v>1098</v>
      </c>
      <c r="G55" s="281" t="s">
        <v>1098</v>
      </c>
      <c r="H55" s="273">
        <v>0.8</v>
      </c>
      <c r="I55" s="273">
        <v>0.9</v>
      </c>
      <c r="J55" s="327">
        <v>44</v>
      </c>
      <c r="K55" s="327">
        <v>88</v>
      </c>
      <c r="L55" s="312">
        <v>50</v>
      </c>
      <c r="M55" s="327">
        <v>13</v>
      </c>
      <c r="N55" s="313">
        <v>6</v>
      </c>
      <c r="O55" s="328" t="s">
        <v>614</v>
      </c>
      <c r="P55" s="316" t="s">
        <v>105</v>
      </c>
      <c r="Q55" s="347" t="s">
        <v>1098</v>
      </c>
      <c r="R55" s="347" t="s">
        <v>1098</v>
      </c>
      <c r="S55" s="347" t="s">
        <v>1098</v>
      </c>
      <c r="T55" s="145" t="s">
        <v>1286</v>
      </c>
      <c r="U55" s="145" t="s">
        <v>1583</v>
      </c>
      <c r="V55" s="145" t="s">
        <v>1471</v>
      </c>
      <c r="W55" s="348" t="s">
        <v>1645</v>
      </c>
    </row>
    <row r="56" s="140" customFormat="1" spans="1:23">
      <c r="A56" s="295" t="s">
        <v>697</v>
      </c>
      <c r="B56" s="156" t="s">
        <v>698</v>
      </c>
      <c r="C56" s="146" t="s">
        <v>263</v>
      </c>
      <c r="D56" s="281" t="s">
        <v>1098</v>
      </c>
      <c r="E56" s="281" t="s">
        <v>1098</v>
      </c>
      <c r="F56" s="281" t="s">
        <v>1098</v>
      </c>
      <c r="G56" s="281" t="s">
        <v>1098</v>
      </c>
      <c r="H56" s="273">
        <v>0.7</v>
      </c>
      <c r="I56" s="273">
        <v>0.8</v>
      </c>
      <c r="J56" s="327">
        <v>44</v>
      </c>
      <c r="K56" s="327">
        <v>88</v>
      </c>
      <c r="L56" s="312">
        <v>100</v>
      </c>
      <c r="M56" s="327">
        <v>10</v>
      </c>
      <c r="N56" s="313">
        <v>5</v>
      </c>
      <c r="O56" s="328" t="s">
        <v>614</v>
      </c>
      <c r="P56" s="316" t="s">
        <v>87</v>
      </c>
      <c r="Q56" s="347" t="s">
        <v>1098</v>
      </c>
      <c r="R56" s="347" t="s">
        <v>1098</v>
      </c>
      <c r="S56" s="347" t="s">
        <v>1098</v>
      </c>
      <c r="T56" s="145" t="s">
        <v>1171</v>
      </c>
      <c r="U56" s="145" t="s">
        <v>1282</v>
      </c>
      <c r="V56" s="145" t="s">
        <v>1471</v>
      </c>
      <c r="W56" s="359" t="s">
        <v>1646</v>
      </c>
    </row>
    <row r="57" s="140" customFormat="1" spans="1:23">
      <c r="A57" s="295" t="s">
        <v>802</v>
      </c>
      <c r="B57" s="156" t="s">
        <v>856</v>
      </c>
      <c r="C57" s="146" t="s">
        <v>263</v>
      </c>
      <c r="D57" s="281" t="s">
        <v>1098</v>
      </c>
      <c r="E57" s="281" t="s">
        <v>1098</v>
      </c>
      <c r="F57" s="281" t="s">
        <v>1098</v>
      </c>
      <c r="G57" s="281" t="s">
        <v>1098</v>
      </c>
      <c r="H57" s="273">
        <v>0.75</v>
      </c>
      <c r="I57" s="273">
        <v>0.85</v>
      </c>
      <c r="J57" s="327">
        <v>47</v>
      </c>
      <c r="K57" s="327">
        <v>94</v>
      </c>
      <c r="L57" s="312">
        <v>27</v>
      </c>
      <c r="M57" s="327">
        <v>11</v>
      </c>
      <c r="N57" s="313">
        <v>4</v>
      </c>
      <c r="O57" s="328" t="s">
        <v>614</v>
      </c>
      <c r="P57" s="316" t="s">
        <v>112</v>
      </c>
      <c r="Q57" s="347" t="s">
        <v>1098</v>
      </c>
      <c r="R57" s="347" t="s">
        <v>1098</v>
      </c>
      <c r="S57" s="347" t="s">
        <v>1098</v>
      </c>
      <c r="T57" s="145" t="s">
        <v>1329</v>
      </c>
      <c r="U57" s="145" t="s">
        <v>1329</v>
      </c>
      <c r="V57" s="145" t="s">
        <v>1329</v>
      </c>
      <c r="W57" s="359" t="s">
        <v>1647</v>
      </c>
    </row>
    <row r="58" s="140" customFormat="1" spans="1:23">
      <c r="A58" s="302" t="s">
        <v>645</v>
      </c>
      <c r="B58" s="152" t="s">
        <v>712</v>
      </c>
      <c r="C58" s="146" t="s">
        <v>253</v>
      </c>
      <c r="D58" s="272" t="s">
        <v>1098</v>
      </c>
      <c r="E58" s="272" t="s">
        <v>1098</v>
      </c>
      <c r="F58" s="272" t="s">
        <v>1098</v>
      </c>
      <c r="G58" s="272" t="s">
        <v>1098</v>
      </c>
      <c r="H58" s="273">
        <v>0.8</v>
      </c>
      <c r="I58" s="273">
        <v>0.9</v>
      </c>
      <c r="J58" s="311">
        <v>182</v>
      </c>
      <c r="K58" s="311">
        <v>364</v>
      </c>
      <c r="L58" s="312">
        <v>48</v>
      </c>
      <c r="M58" s="311">
        <v>23</v>
      </c>
      <c r="N58" s="313">
        <v>6</v>
      </c>
      <c r="O58" s="314" t="s">
        <v>817</v>
      </c>
      <c r="P58" s="316" t="s">
        <v>91</v>
      </c>
      <c r="Q58" s="339" t="s">
        <v>1098</v>
      </c>
      <c r="R58" s="339" t="s">
        <v>1098</v>
      </c>
      <c r="S58" s="339" t="s">
        <v>1098</v>
      </c>
      <c r="T58" s="145" t="s">
        <v>1152</v>
      </c>
      <c r="U58" s="145" t="s">
        <v>1152</v>
      </c>
      <c r="V58" s="145" t="s">
        <v>1152</v>
      </c>
      <c r="W58" s="340" t="s">
        <v>1648</v>
      </c>
    </row>
    <row r="59" s="140" customFormat="1" spans="1:23">
      <c r="A59" s="303" t="s">
        <v>661</v>
      </c>
      <c r="B59" s="285" t="s">
        <v>688</v>
      </c>
      <c r="C59" s="142" t="s">
        <v>253</v>
      </c>
      <c r="D59" s="286" t="s">
        <v>1098</v>
      </c>
      <c r="E59" s="286" t="s">
        <v>1098</v>
      </c>
      <c r="F59" s="286" t="s">
        <v>1098</v>
      </c>
      <c r="G59" s="286" t="s">
        <v>1098</v>
      </c>
      <c r="H59" s="279">
        <v>0.9</v>
      </c>
      <c r="I59" s="279">
        <v>0.99</v>
      </c>
      <c r="J59" s="329">
        <v>505</v>
      </c>
      <c r="K59" s="329">
        <v>1010</v>
      </c>
      <c r="L59" s="323">
        <v>57</v>
      </c>
      <c r="M59" s="329">
        <v>25</v>
      </c>
      <c r="N59" s="324">
        <v>7</v>
      </c>
      <c r="O59" s="330" t="s">
        <v>794</v>
      </c>
      <c r="P59" s="326" t="s">
        <v>1098</v>
      </c>
      <c r="Q59" s="349" t="s">
        <v>1248</v>
      </c>
      <c r="R59" s="350" t="s">
        <v>1098</v>
      </c>
      <c r="S59" s="350" t="s">
        <v>1098</v>
      </c>
      <c r="T59" s="141" t="s">
        <v>1143</v>
      </c>
      <c r="U59" s="141" t="s">
        <v>1152</v>
      </c>
      <c r="V59" s="141" t="s">
        <v>1112</v>
      </c>
      <c r="W59" s="351" t="s">
        <v>1649</v>
      </c>
    </row>
    <row r="60" s="140" customFormat="1" spans="1:23">
      <c r="A60" s="304" t="s">
        <v>620</v>
      </c>
      <c r="B60" s="167" t="s">
        <v>738</v>
      </c>
      <c r="C60" s="146" t="s">
        <v>253</v>
      </c>
      <c r="D60" s="289" t="s">
        <v>1098</v>
      </c>
      <c r="E60" s="289" t="s">
        <v>1098</v>
      </c>
      <c r="F60" s="289" t="s">
        <v>1098</v>
      </c>
      <c r="G60" s="289" t="s">
        <v>1098</v>
      </c>
      <c r="H60" s="273">
        <v>0.25</v>
      </c>
      <c r="I60" s="273">
        <v>0.35</v>
      </c>
      <c r="J60" s="332">
        <v>86</v>
      </c>
      <c r="K60" s="332">
        <v>172</v>
      </c>
      <c r="L60" s="312">
        <v>122</v>
      </c>
      <c r="M60" s="332">
        <v>20</v>
      </c>
      <c r="N60" s="313">
        <v>7</v>
      </c>
      <c r="O60" s="333" t="s">
        <v>614</v>
      </c>
      <c r="P60" s="315" t="s">
        <v>102</v>
      </c>
      <c r="Q60" s="352" t="s">
        <v>1335</v>
      </c>
      <c r="R60" s="352" t="s">
        <v>1098</v>
      </c>
      <c r="S60" s="353" t="s">
        <v>1098</v>
      </c>
      <c r="T60" s="145" t="s">
        <v>1354</v>
      </c>
      <c r="U60" s="145" t="s">
        <v>1354</v>
      </c>
      <c r="V60" s="146" t="s">
        <v>1354</v>
      </c>
      <c r="W60" s="354" t="s">
        <v>1650</v>
      </c>
    </row>
    <row r="61" s="140" customFormat="1" spans="1:23">
      <c r="A61" s="304" t="s">
        <v>674</v>
      </c>
      <c r="B61" s="167" t="s">
        <v>941</v>
      </c>
      <c r="C61" s="146" t="s">
        <v>253</v>
      </c>
      <c r="D61" s="289" t="s">
        <v>1098</v>
      </c>
      <c r="E61" s="289" t="s">
        <v>1098</v>
      </c>
      <c r="F61" s="289" t="s">
        <v>1098</v>
      </c>
      <c r="G61" s="289" t="s">
        <v>1098</v>
      </c>
      <c r="H61" s="273">
        <v>0.85</v>
      </c>
      <c r="I61" s="273">
        <v>0.95</v>
      </c>
      <c r="J61" s="332">
        <v>220</v>
      </c>
      <c r="K61" s="332">
        <v>440</v>
      </c>
      <c r="L61" s="312">
        <v>42</v>
      </c>
      <c r="M61" s="332">
        <v>19</v>
      </c>
      <c r="N61" s="313">
        <v>5</v>
      </c>
      <c r="O61" s="333" t="s">
        <v>642</v>
      </c>
      <c r="P61" s="316" t="s">
        <v>87</v>
      </c>
      <c r="Q61" s="353" t="s">
        <v>1651</v>
      </c>
      <c r="R61" s="353" t="s">
        <v>1098</v>
      </c>
      <c r="S61" s="353" t="s">
        <v>1098</v>
      </c>
      <c r="T61" s="145" t="s">
        <v>1324</v>
      </c>
      <c r="U61" s="145" t="s">
        <v>1354</v>
      </c>
      <c r="V61" s="145" t="s">
        <v>1309</v>
      </c>
      <c r="W61" s="354" t="s">
        <v>1652</v>
      </c>
    </row>
    <row r="62" s="140" customFormat="1" spans="1:23">
      <c r="A62" s="305" t="s">
        <v>620</v>
      </c>
      <c r="B62" s="175" t="s">
        <v>475</v>
      </c>
      <c r="C62" s="146" t="s">
        <v>253</v>
      </c>
      <c r="D62" s="281" t="s">
        <v>1098</v>
      </c>
      <c r="E62" s="281" t="s">
        <v>1098</v>
      </c>
      <c r="F62" s="281" t="s">
        <v>1098</v>
      </c>
      <c r="G62" s="281" t="s">
        <v>1098</v>
      </c>
      <c r="H62" s="273">
        <v>0.6</v>
      </c>
      <c r="I62" s="273">
        <v>0.7</v>
      </c>
      <c r="J62" s="327">
        <v>28</v>
      </c>
      <c r="K62" s="327">
        <v>56</v>
      </c>
      <c r="L62" s="312">
        <v>92</v>
      </c>
      <c r="M62" s="327">
        <v>22</v>
      </c>
      <c r="N62" s="313">
        <v>6</v>
      </c>
      <c r="O62" s="328" t="s">
        <v>614</v>
      </c>
      <c r="P62" s="315" t="s">
        <v>1098</v>
      </c>
      <c r="Q62" s="346" t="s">
        <v>1307</v>
      </c>
      <c r="R62" s="346" t="s">
        <v>1343</v>
      </c>
      <c r="S62" s="347" t="s">
        <v>1408</v>
      </c>
      <c r="T62" s="145" t="s">
        <v>1539</v>
      </c>
      <c r="U62" s="145" t="s">
        <v>1539</v>
      </c>
      <c r="V62" s="146" t="s">
        <v>1098</v>
      </c>
      <c r="W62" s="348" t="s">
        <v>1653</v>
      </c>
    </row>
    <row r="63" s="140" customFormat="1" spans="1:23">
      <c r="A63" s="305" t="s">
        <v>630</v>
      </c>
      <c r="B63" s="175" t="s">
        <v>1654</v>
      </c>
      <c r="C63" s="146" t="s">
        <v>253</v>
      </c>
      <c r="D63" s="281" t="s">
        <v>1098</v>
      </c>
      <c r="E63" s="281" t="s">
        <v>1098</v>
      </c>
      <c r="F63" s="281" t="s">
        <v>1098</v>
      </c>
      <c r="G63" s="281" t="s">
        <v>1098</v>
      </c>
      <c r="H63" s="273">
        <v>0.3</v>
      </c>
      <c r="I63" s="273">
        <v>0.4</v>
      </c>
      <c r="J63" s="327">
        <v>128</v>
      </c>
      <c r="K63" s="327">
        <v>256</v>
      </c>
      <c r="L63" s="312">
        <v>100</v>
      </c>
      <c r="M63" s="327">
        <v>27</v>
      </c>
      <c r="N63" s="313">
        <v>8</v>
      </c>
      <c r="O63" s="328" t="s">
        <v>614</v>
      </c>
      <c r="P63" s="316" t="s">
        <v>97</v>
      </c>
      <c r="Q63" s="346" t="s">
        <v>1218</v>
      </c>
      <c r="R63" s="346" t="s">
        <v>1098</v>
      </c>
      <c r="S63" s="347" t="s">
        <v>1098</v>
      </c>
      <c r="T63" s="145" t="s">
        <v>1312</v>
      </c>
      <c r="U63" s="145" t="s">
        <v>1312</v>
      </c>
      <c r="V63" s="145" t="s">
        <v>1309</v>
      </c>
      <c r="W63" s="359" t="s">
        <v>1655</v>
      </c>
    </row>
    <row r="64" s="140" customFormat="1" spans="1:23">
      <c r="A64" s="305" t="s">
        <v>674</v>
      </c>
      <c r="B64" s="175" t="s">
        <v>714</v>
      </c>
      <c r="C64" s="146" t="s">
        <v>253</v>
      </c>
      <c r="D64" s="281" t="s">
        <v>1098</v>
      </c>
      <c r="E64" s="281" t="s">
        <v>1098</v>
      </c>
      <c r="F64" s="281" t="s">
        <v>1098</v>
      </c>
      <c r="G64" s="281" t="s">
        <v>1098</v>
      </c>
      <c r="H64" s="273">
        <v>0.6</v>
      </c>
      <c r="I64" s="273">
        <v>0.7</v>
      </c>
      <c r="J64" s="327">
        <v>87</v>
      </c>
      <c r="K64" s="327">
        <v>174</v>
      </c>
      <c r="L64" s="312">
        <v>170</v>
      </c>
      <c r="M64" s="327">
        <v>30</v>
      </c>
      <c r="N64" s="313">
        <v>8</v>
      </c>
      <c r="O64" s="328" t="s">
        <v>642</v>
      </c>
      <c r="P64" s="316" t="s">
        <v>87</v>
      </c>
      <c r="Q64" s="347" t="s">
        <v>1238</v>
      </c>
      <c r="R64" s="347" t="s">
        <v>1453</v>
      </c>
      <c r="S64" s="347" t="s">
        <v>1098</v>
      </c>
      <c r="T64" s="145" t="s">
        <v>1238</v>
      </c>
      <c r="U64" s="145" t="s">
        <v>1098</v>
      </c>
      <c r="V64" s="145" t="s">
        <v>1098</v>
      </c>
      <c r="W64" s="348" t="s">
        <v>1656</v>
      </c>
    </row>
    <row r="65" s="267" customFormat="1" spans="1:23">
      <c r="A65" s="360" t="s">
        <v>634</v>
      </c>
      <c r="B65" s="283" t="s">
        <v>463</v>
      </c>
      <c r="C65" s="146" t="s">
        <v>260</v>
      </c>
      <c r="D65" s="272" t="s">
        <v>1098</v>
      </c>
      <c r="E65" s="272" t="s">
        <v>1098</v>
      </c>
      <c r="F65" s="272" t="s">
        <v>1098</v>
      </c>
      <c r="G65" s="272" t="s">
        <v>1098</v>
      </c>
      <c r="H65" s="273">
        <v>0.8</v>
      </c>
      <c r="I65" s="273">
        <v>0.9</v>
      </c>
      <c r="J65" s="311">
        <v>151</v>
      </c>
      <c r="K65" s="311">
        <v>302</v>
      </c>
      <c r="L65" s="312">
        <v>180</v>
      </c>
      <c r="M65" s="311">
        <v>28</v>
      </c>
      <c r="N65" s="313">
        <v>9</v>
      </c>
      <c r="O65" s="314" t="s">
        <v>642</v>
      </c>
      <c r="P65" s="315" t="s">
        <v>1098</v>
      </c>
      <c r="Q65" s="338" t="s">
        <v>1657</v>
      </c>
      <c r="R65" s="338" t="s">
        <v>1233</v>
      </c>
      <c r="S65" s="339" t="s">
        <v>1098</v>
      </c>
      <c r="T65" s="145" t="s">
        <v>1152</v>
      </c>
      <c r="U65" s="145" t="s">
        <v>1152</v>
      </c>
      <c r="V65" s="145" t="s">
        <v>1152</v>
      </c>
      <c r="W65" s="340" t="s">
        <v>1658</v>
      </c>
    </row>
    <row r="66" s="140" customFormat="1" spans="1:23">
      <c r="A66" s="303" t="s">
        <v>641</v>
      </c>
      <c r="B66" s="285" t="s">
        <v>1659</v>
      </c>
      <c r="C66" s="142" t="s">
        <v>260</v>
      </c>
      <c r="D66" s="286" t="s">
        <v>1098</v>
      </c>
      <c r="E66" s="286" t="s">
        <v>1098</v>
      </c>
      <c r="F66" s="286" t="s">
        <v>1098</v>
      </c>
      <c r="G66" s="286" t="s">
        <v>1098</v>
      </c>
      <c r="H66" s="279">
        <v>0.8</v>
      </c>
      <c r="I66" s="279">
        <v>0.9</v>
      </c>
      <c r="J66" s="329">
        <v>116</v>
      </c>
      <c r="K66" s="329">
        <v>232</v>
      </c>
      <c r="L66" s="323">
        <v>195</v>
      </c>
      <c r="M66" s="329">
        <v>27</v>
      </c>
      <c r="N66" s="324">
        <v>8</v>
      </c>
      <c r="O66" s="330" t="s">
        <v>642</v>
      </c>
      <c r="P66" s="326" t="s">
        <v>1098</v>
      </c>
      <c r="Q66" s="349" t="s">
        <v>1194</v>
      </c>
      <c r="R66" s="350" t="s">
        <v>1098</v>
      </c>
      <c r="S66" s="350" t="s">
        <v>1098</v>
      </c>
      <c r="T66" s="141" t="s">
        <v>1143</v>
      </c>
      <c r="U66" s="141" t="s">
        <v>1143</v>
      </c>
      <c r="V66" s="141" t="s">
        <v>1143</v>
      </c>
      <c r="W66" s="351" t="s">
        <v>1660</v>
      </c>
    </row>
    <row r="67" s="140" customFormat="1" spans="1:23">
      <c r="A67" s="302" t="s">
        <v>718</v>
      </c>
      <c r="B67" s="152" t="s">
        <v>1661</v>
      </c>
      <c r="C67" s="146" t="s">
        <v>260</v>
      </c>
      <c r="D67" s="272" t="s">
        <v>1098</v>
      </c>
      <c r="E67" s="272" t="s">
        <v>1098</v>
      </c>
      <c r="F67" s="272" t="s">
        <v>1098</v>
      </c>
      <c r="G67" s="272" t="s">
        <v>1098</v>
      </c>
      <c r="H67" s="273">
        <v>0.8</v>
      </c>
      <c r="I67" s="273">
        <v>0.9</v>
      </c>
      <c r="J67" s="311">
        <v>619</v>
      </c>
      <c r="K67" s="311">
        <v>1238</v>
      </c>
      <c r="L67" s="312">
        <v>91</v>
      </c>
      <c r="M67" s="311">
        <v>35</v>
      </c>
      <c r="N67" s="313">
        <v>6</v>
      </c>
      <c r="O67" s="314" t="s">
        <v>642</v>
      </c>
      <c r="P67" s="316" t="s">
        <v>105</v>
      </c>
      <c r="Q67" s="338" t="s">
        <v>1662</v>
      </c>
      <c r="R67" s="339" t="s">
        <v>1098</v>
      </c>
      <c r="S67" s="339" t="s">
        <v>1098</v>
      </c>
      <c r="T67" s="145" t="s">
        <v>1311</v>
      </c>
      <c r="U67" s="145" t="s">
        <v>1209</v>
      </c>
      <c r="V67" s="146" t="s">
        <v>1098</v>
      </c>
      <c r="W67" s="340" t="s">
        <v>1663</v>
      </c>
    </row>
    <row r="68" s="140" customFormat="1" spans="1:23">
      <c r="A68" s="302" t="s">
        <v>731</v>
      </c>
      <c r="B68" s="152" t="s">
        <v>820</v>
      </c>
      <c r="C68" s="146" t="s">
        <v>260</v>
      </c>
      <c r="D68" s="272" t="s">
        <v>1098</v>
      </c>
      <c r="E68" s="272" t="s">
        <v>1098</v>
      </c>
      <c r="F68" s="272" t="s">
        <v>1098</v>
      </c>
      <c r="G68" s="272" t="s">
        <v>1098</v>
      </c>
      <c r="H68" s="273">
        <v>0.7</v>
      </c>
      <c r="I68" s="273">
        <v>0.8</v>
      </c>
      <c r="J68" s="311">
        <v>563</v>
      </c>
      <c r="K68" s="311">
        <v>1126</v>
      </c>
      <c r="L68" s="312">
        <v>97</v>
      </c>
      <c r="M68" s="311">
        <v>25</v>
      </c>
      <c r="N68" s="313">
        <v>9</v>
      </c>
      <c r="O68" s="314" t="s">
        <v>642</v>
      </c>
      <c r="P68" s="316" t="s">
        <v>109</v>
      </c>
      <c r="Q68" s="338" t="s">
        <v>1664</v>
      </c>
      <c r="R68" s="339" t="s">
        <v>1098</v>
      </c>
      <c r="S68" s="339" t="s">
        <v>1098</v>
      </c>
      <c r="T68" s="145" t="s">
        <v>1209</v>
      </c>
      <c r="U68" s="145" t="s">
        <v>1311</v>
      </c>
      <c r="V68" s="145" t="s">
        <v>1125</v>
      </c>
      <c r="W68" s="340" t="s">
        <v>1665</v>
      </c>
    </row>
    <row r="69" s="140" customFormat="1" spans="1:23">
      <c r="A69" s="302" t="s">
        <v>697</v>
      </c>
      <c r="B69" s="152" t="s">
        <v>1194</v>
      </c>
      <c r="C69" s="146" t="s">
        <v>260</v>
      </c>
      <c r="D69" s="272" t="s">
        <v>1098</v>
      </c>
      <c r="E69" s="272" t="s">
        <v>1098</v>
      </c>
      <c r="F69" s="272" t="s">
        <v>1098</v>
      </c>
      <c r="G69" s="272" t="s">
        <v>1098</v>
      </c>
      <c r="H69" s="273">
        <v>0.85</v>
      </c>
      <c r="I69" s="273">
        <v>0.95</v>
      </c>
      <c r="J69" s="311">
        <v>445</v>
      </c>
      <c r="K69" s="311">
        <v>890</v>
      </c>
      <c r="L69" s="312">
        <v>94</v>
      </c>
      <c r="M69" s="311">
        <v>28</v>
      </c>
      <c r="N69" s="313">
        <v>6</v>
      </c>
      <c r="O69" s="314" t="s">
        <v>817</v>
      </c>
      <c r="P69" s="316" t="s">
        <v>94</v>
      </c>
      <c r="Q69" s="339" t="s">
        <v>1098</v>
      </c>
      <c r="R69" s="339" t="s">
        <v>1098</v>
      </c>
      <c r="S69" s="339" t="s">
        <v>1098</v>
      </c>
      <c r="T69" s="145" t="s">
        <v>1224</v>
      </c>
      <c r="U69" s="145" t="s">
        <v>1224</v>
      </c>
      <c r="V69" s="145" t="s">
        <v>1224</v>
      </c>
      <c r="W69" s="340" t="s">
        <v>1666</v>
      </c>
    </row>
    <row r="70" s="140" customFormat="1" spans="1:23">
      <c r="A70" s="304" t="s">
        <v>641</v>
      </c>
      <c r="B70" s="167" t="s">
        <v>750</v>
      </c>
      <c r="C70" s="146" t="s">
        <v>260</v>
      </c>
      <c r="D70" s="289" t="s">
        <v>1098</v>
      </c>
      <c r="E70" s="289" t="s">
        <v>1098</v>
      </c>
      <c r="F70" s="289" t="s">
        <v>1098</v>
      </c>
      <c r="G70" s="289" t="s">
        <v>1098</v>
      </c>
      <c r="H70" s="273">
        <v>0.75</v>
      </c>
      <c r="I70" s="273">
        <v>0.85</v>
      </c>
      <c r="J70" s="332">
        <v>322</v>
      </c>
      <c r="K70" s="332">
        <v>644</v>
      </c>
      <c r="L70" s="312">
        <v>74</v>
      </c>
      <c r="M70" s="332">
        <v>26</v>
      </c>
      <c r="N70" s="313">
        <v>9</v>
      </c>
      <c r="O70" s="333" t="s">
        <v>614</v>
      </c>
      <c r="P70" s="315" t="s">
        <v>35</v>
      </c>
      <c r="Q70" s="352" t="s">
        <v>1367</v>
      </c>
      <c r="R70" s="353" t="s">
        <v>1098</v>
      </c>
      <c r="S70" s="353" t="s">
        <v>1098</v>
      </c>
      <c r="T70" s="145" t="s">
        <v>1322</v>
      </c>
      <c r="U70" s="145" t="s">
        <v>1201</v>
      </c>
      <c r="V70" s="145" t="s">
        <v>1252</v>
      </c>
      <c r="W70" s="354" t="s">
        <v>1667</v>
      </c>
    </row>
    <row r="71" s="140" customFormat="1" ht="22.5" spans="1:23">
      <c r="A71" s="361" t="s">
        <v>697</v>
      </c>
      <c r="B71" s="168" t="s">
        <v>799</v>
      </c>
      <c r="C71" s="149" t="s">
        <v>260</v>
      </c>
      <c r="D71" s="362" t="s">
        <v>1098</v>
      </c>
      <c r="E71" s="362" t="s">
        <v>1098</v>
      </c>
      <c r="F71" s="362" t="s">
        <v>1098</v>
      </c>
      <c r="G71" s="362" t="s">
        <v>1098</v>
      </c>
      <c r="H71" s="276">
        <v>0.7</v>
      </c>
      <c r="I71" s="276">
        <v>0.8</v>
      </c>
      <c r="J71" s="368">
        <v>183</v>
      </c>
      <c r="K71" s="368">
        <v>366</v>
      </c>
      <c r="L71" s="318">
        <v>154</v>
      </c>
      <c r="M71" s="368">
        <v>25</v>
      </c>
      <c r="N71" s="319">
        <v>9</v>
      </c>
      <c r="O71" s="369" t="s">
        <v>614</v>
      </c>
      <c r="P71" s="321" t="s">
        <v>94</v>
      </c>
      <c r="Q71" s="370" t="s">
        <v>1668</v>
      </c>
      <c r="R71" s="370" t="s">
        <v>1098</v>
      </c>
      <c r="S71" s="370" t="s">
        <v>1098</v>
      </c>
      <c r="T71" s="148" t="s">
        <v>1309</v>
      </c>
      <c r="U71" s="148" t="s">
        <v>1309</v>
      </c>
      <c r="V71" s="148" t="s">
        <v>1322</v>
      </c>
      <c r="W71" s="371" t="s">
        <v>1669</v>
      </c>
    </row>
    <row r="72" s="140" customFormat="1" ht="22.5" spans="1:23">
      <c r="A72" s="363" t="s">
        <v>786</v>
      </c>
      <c r="B72" s="164" t="s">
        <v>932</v>
      </c>
      <c r="C72" s="142" t="s">
        <v>260</v>
      </c>
      <c r="D72" s="292" t="s">
        <v>1098</v>
      </c>
      <c r="E72" s="292" t="s">
        <v>1098</v>
      </c>
      <c r="F72" s="292" t="s">
        <v>1098</v>
      </c>
      <c r="G72" s="292" t="s">
        <v>1098</v>
      </c>
      <c r="H72" s="279">
        <v>0.7</v>
      </c>
      <c r="I72" s="279">
        <v>0.8</v>
      </c>
      <c r="J72" s="334">
        <v>425</v>
      </c>
      <c r="K72" s="334">
        <v>850</v>
      </c>
      <c r="L72" s="323">
        <v>69</v>
      </c>
      <c r="M72" s="334">
        <v>24</v>
      </c>
      <c r="N72" s="324">
        <v>6</v>
      </c>
      <c r="O72" s="335" t="s">
        <v>642</v>
      </c>
      <c r="P72" s="331" t="s">
        <v>97</v>
      </c>
      <c r="Q72" s="356" t="s">
        <v>1670</v>
      </c>
      <c r="R72" s="356" t="s">
        <v>1098</v>
      </c>
      <c r="S72" s="356" t="s">
        <v>1098</v>
      </c>
      <c r="T72" s="141" t="s">
        <v>1343</v>
      </c>
      <c r="U72" s="141" t="s">
        <v>1193</v>
      </c>
      <c r="V72" s="141" t="s">
        <v>1121</v>
      </c>
      <c r="W72" s="357" t="s">
        <v>1671</v>
      </c>
    </row>
    <row r="73" s="140" customFormat="1" spans="1:23">
      <c r="A73" s="364" t="s">
        <v>634</v>
      </c>
      <c r="B73" s="294" t="s">
        <v>1311</v>
      </c>
      <c r="C73" s="146" t="s">
        <v>260</v>
      </c>
      <c r="D73" s="281" t="s">
        <v>1098</v>
      </c>
      <c r="E73" s="281" t="s">
        <v>1098</v>
      </c>
      <c r="F73" s="281" t="s">
        <v>1098</v>
      </c>
      <c r="G73" s="281" t="s">
        <v>1098</v>
      </c>
      <c r="H73" s="273">
        <v>0.6</v>
      </c>
      <c r="I73" s="273">
        <v>0.7</v>
      </c>
      <c r="J73" s="327">
        <v>206</v>
      </c>
      <c r="K73" s="327">
        <v>412</v>
      </c>
      <c r="L73" s="312">
        <v>141</v>
      </c>
      <c r="M73" s="327">
        <v>37</v>
      </c>
      <c r="N73" s="313">
        <v>7</v>
      </c>
      <c r="O73" s="328" t="s">
        <v>614</v>
      </c>
      <c r="P73" s="315" t="s">
        <v>1098</v>
      </c>
      <c r="Q73" s="346" t="s">
        <v>1217</v>
      </c>
      <c r="R73" s="346" t="s">
        <v>1672</v>
      </c>
      <c r="S73" s="347" t="s">
        <v>1429</v>
      </c>
      <c r="T73" s="145" t="s">
        <v>1217</v>
      </c>
      <c r="U73" s="145" t="s">
        <v>1098</v>
      </c>
      <c r="V73" s="145" t="s">
        <v>1098</v>
      </c>
      <c r="W73" s="348" t="s">
        <v>1673</v>
      </c>
    </row>
    <row r="74" s="140" customFormat="1" spans="1:23">
      <c r="A74" s="305" t="s">
        <v>641</v>
      </c>
      <c r="B74" s="175" t="s">
        <v>1674</v>
      </c>
      <c r="C74" s="146" t="s">
        <v>260</v>
      </c>
      <c r="D74" s="281" t="s">
        <v>1098</v>
      </c>
      <c r="E74" s="281" t="s">
        <v>1098</v>
      </c>
      <c r="F74" s="281" t="s">
        <v>1098</v>
      </c>
      <c r="G74" s="281" t="s">
        <v>1098</v>
      </c>
      <c r="H74" s="273">
        <v>0.65</v>
      </c>
      <c r="I74" s="273">
        <v>0.75</v>
      </c>
      <c r="J74" s="327">
        <v>78</v>
      </c>
      <c r="K74" s="327">
        <v>156</v>
      </c>
      <c r="L74" s="312">
        <v>146</v>
      </c>
      <c r="M74" s="327">
        <v>40</v>
      </c>
      <c r="N74" s="313">
        <v>8</v>
      </c>
      <c r="O74" s="328" t="s">
        <v>614</v>
      </c>
      <c r="P74" s="315" t="s">
        <v>1098</v>
      </c>
      <c r="Q74" s="346" t="s">
        <v>1098</v>
      </c>
      <c r="R74" s="347" t="s">
        <v>1098</v>
      </c>
      <c r="S74" s="347" t="s">
        <v>1098</v>
      </c>
      <c r="T74" s="145" t="s">
        <v>1209</v>
      </c>
      <c r="U74" s="145" t="s">
        <v>1209</v>
      </c>
      <c r="V74" s="145" t="s">
        <v>1209</v>
      </c>
      <c r="W74" s="348" t="s">
        <v>1675</v>
      </c>
    </row>
    <row r="75" s="140" customFormat="1" spans="1:23">
      <c r="A75" s="305" t="s">
        <v>731</v>
      </c>
      <c r="B75" s="175" t="s">
        <v>1676</v>
      </c>
      <c r="C75" s="146" t="s">
        <v>260</v>
      </c>
      <c r="D75" s="281" t="s">
        <v>1098</v>
      </c>
      <c r="E75" s="281" t="s">
        <v>1098</v>
      </c>
      <c r="F75" s="281" t="s">
        <v>1098</v>
      </c>
      <c r="G75" s="281" t="s">
        <v>1098</v>
      </c>
      <c r="H75" s="273">
        <v>0.6</v>
      </c>
      <c r="I75" s="273">
        <v>0.7</v>
      </c>
      <c r="J75" s="327">
        <v>336</v>
      </c>
      <c r="K75" s="327">
        <v>672</v>
      </c>
      <c r="L75" s="312">
        <v>118</v>
      </c>
      <c r="M75" s="327">
        <v>28</v>
      </c>
      <c r="N75" s="313">
        <v>8</v>
      </c>
      <c r="O75" s="328" t="s">
        <v>614</v>
      </c>
      <c r="P75" s="316" t="s">
        <v>91</v>
      </c>
      <c r="Q75" s="346" t="s">
        <v>1461</v>
      </c>
      <c r="R75" s="347" t="s">
        <v>1098</v>
      </c>
      <c r="S75" s="347" t="s">
        <v>1098</v>
      </c>
      <c r="T75" s="145" t="s">
        <v>1209</v>
      </c>
      <c r="U75" s="145" t="s">
        <v>1539</v>
      </c>
      <c r="V75" s="145" t="s">
        <v>1320</v>
      </c>
      <c r="W75" s="348" t="s">
        <v>1677</v>
      </c>
    </row>
    <row r="76" s="140" customFormat="1" spans="1:23">
      <c r="A76" s="305" t="s">
        <v>736</v>
      </c>
      <c r="B76" s="175" t="s">
        <v>737</v>
      </c>
      <c r="C76" s="146" t="s">
        <v>260</v>
      </c>
      <c r="D76" s="281" t="s">
        <v>1098</v>
      </c>
      <c r="E76" s="281" t="s">
        <v>1098</v>
      </c>
      <c r="F76" s="281" t="s">
        <v>1098</v>
      </c>
      <c r="G76" s="281" t="s">
        <v>1098</v>
      </c>
      <c r="H76" s="273">
        <v>0.65</v>
      </c>
      <c r="I76" s="273">
        <v>0.75</v>
      </c>
      <c r="J76" s="327">
        <v>166</v>
      </c>
      <c r="K76" s="327">
        <v>332</v>
      </c>
      <c r="L76" s="312">
        <v>253</v>
      </c>
      <c r="M76" s="327">
        <v>28</v>
      </c>
      <c r="N76" s="313">
        <v>7</v>
      </c>
      <c r="O76" s="328" t="s">
        <v>614</v>
      </c>
      <c r="P76" s="316" t="s">
        <v>102</v>
      </c>
      <c r="Q76" s="347" t="s">
        <v>1098</v>
      </c>
      <c r="R76" s="347" t="s">
        <v>1098</v>
      </c>
      <c r="S76" s="347" t="s">
        <v>1098</v>
      </c>
      <c r="T76" s="145" t="s">
        <v>1322</v>
      </c>
      <c r="U76" s="145" t="s">
        <v>1312</v>
      </c>
      <c r="V76" s="145" t="s">
        <v>1112</v>
      </c>
      <c r="W76" s="348" t="s">
        <v>1678</v>
      </c>
    </row>
    <row r="77" s="140" customFormat="1" spans="1:23">
      <c r="A77" s="305" t="s">
        <v>768</v>
      </c>
      <c r="B77" s="175" t="s">
        <v>1679</v>
      </c>
      <c r="C77" s="146" t="s">
        <v>260</v>
      </c>
      <c r="D77" s="281" t="s">
        <v>1098</v>
      </c>
      <c r="E77" s="281" t="s">
        <v>1098</v>
      </c>
      <c r="F77" s="281" t="s">
        <v>1098</v>
      </c>
      <c r="G77" s="281" t="s">
        <v>1098</v>
      </c>
      <c r="H77" s="273">
        <v>0.3</v>
      </c>
      <c r="I77" s="273">
        <v>0.4</v>
      </c>
      <c r="J77" s="327">
        <v>115</v>
      </c>
      <c r="K77" s="327">
        <v>230</v>
      </c>
      <c r="L77" s="312">
        <v>135</v>
      </c>
      <c r="M77" s="327">
        <v>37</v>
      </c>
      <c r="N77" s="313">
        <v>10</v>
      </c>
      <c r="O77" s="328" t="s">
        <v>614</v>
      </c>
      <c r="P77" s="316" t="s">
        <v>102</v>
      </c>
      <c r="Q77" s="347" t="s">
        <v>1366</v>
      </c>
      <c r="R77" s="347" t="s">
        <v>1098</v>
      </c>
      <c r="S77" s="347" t="s">
        <v>1098</v>
      </c>
      <c r="T77" s="145" t="s">
        <v>1191</v>
      </c>
      <c r="U77" s="145" t="s">
        <v>1191</v>
      </c>
      <c r="V77" s="145" t="s">
        <v>1474</v>
      </c>
      <c r="W77" s="348" t="s">
        <v>1680</v>
      </c>
    </row>
    <row r="78" s="140" customFormat="1" spans="1:23">
      <c r="A78" s="305" t="s">
        <v>697</v>
      </c>
      <c r="B78" s="175" t="s">
        <v>1366</v>
      </c>
      <c r="C78" s="146" t="s">
        <v>260</v>
      </c>
      <c r="D78" s="281" t="s">
        <v>1098</v>
      </c>
      <c r="E78" s="281" t="s">
        <v>1098</v>
      </c>
      <c r="F78" s="281" t="s">
        <v>1098</v>
      </c>
      <c r="G78" s="281" t="s">
        <v>1098</v>
      </c>
      <c r="H78" s="273">
        <v>0.5</v>
      </c>
      <c r="I78" s="273">
        <v>0.6</v>
      </c>
      <c r="J78" s="327">
        <v>320</v>
      </c>
      <c r="K78" s="327">
        <v>640</v>
      </c>
      <c r="L78" s="312">
        <v>103</v>
      </c>
      <c r="M78" s="327">
        <v>36</v>
      </c>
      <c r="N78" s="313">
        <v>8</v>
      </c>
      <c r="O78" s="328" t="s">
        <v>642</v>
      </c>
      <c r="P78" s="316" t="s">
        <v>102</v>
      </c>
      <c r="Q78" s="347" t="s">
        <v>1651</v>
      </c>
      <c r="R78" s="347" t="s">
        <v>1098</v>
      </c>
      <c r="S78" s="347" t="s">
        <v>1098</v>
      </c>
      <c r="T78" s="145" t="s">
        <v>1681</v>
      </c>
      <c r="U78" s="145" t="s">
        <v>1681</v>
      </c>
      <c r="V78" s="145" t="s">
        <v>1219</v>
      </c>
      <c r="W78" s="348" t="s">
        <v>1682</v>
      </c>
    </row>
    <row r="79" s="140" customFormat="1" spans="1:23">
      <c r="A79" s="305" t="s">
        <v>802</v>
      </c>
      <c r="B79" s="175" t="s">
        <v>906</v>
      </c>
      <c r="C79" s="146" t="s">
        <v>260</v>
      </c>
      <c r="D79" s="281" t="s">
        <v>1098</v>
      </c>
      <c r="E79" s="281" t="s">
        <v>1098</v>
      </c>
      <c r="F79" s="281" t="s">
        <v>1098</v>
      </c>
      <c r="G79" s="281" t="s">
        <v>1098</v>
      </c>
      <c r="H79" s="273">
        <v>0.95</v>
      </c>
      <c r="I79" s="273">
        <v>0.99</v>
      </c>
      <c r="J79" s="327">
        <v>336</v>
      </c>
      <c r="K79" s="327">
        <v>672</v>
      </c>
      <c r="L79" s="312">
        <v>109</v>
      </c>
      <c r="M79" s="327">
        <v>34</v>
      </c>
      <c r="N79" s="313">
        <v>10</v>
      </c>
      <c r="O79" s="328" t="s">
        <v>614</v>
      </c>
      <c r="P79" s="316" t="s">
        <v>105</v>
      </c>
      <c r="Q79" s="347" t="s">
        <v>1519</v>
      </c>
      <c r="R79" s="347" t="s">
        <v>1098</v>
      </c>
      <c r="S79" s="347" t="s">
        <v>1098</v>
      </c>
      <c r="T79" s="145" t="s">
        <v>1640</v>
      </c>
      <c r="U79" s="145" t="s">
        <v>1201</v>
      </c>
      <c r="V79" s="145" t="s">
        <v>1224</v>
      </c>
      <c r="W79" s="348" t="s">
        <v>1683</v>
      </c>
    </row>
    <row r="80" s="140" customFormat="1" spans="1:23">
      <c r="A80" s="295" t="s">
        <v>658</v>
      </c>
      <c r="B80" s="156" t="s">
        <v>1657</v>
      </c>
      <c r="C80" s="146" t="s">
        <v>274</v>
      </c>
      <c r="D80" s="272" t="s">
        <v>1098</v>
      </c>
      <c r="E80" s="272" t="s">
        <v>1098</v>
      </c>
      <c r="F80" s="272" t="s">
        <v>1098</v>
      </c>
      <c r="G80" s="272" t="s">
        <v>1098</v>
      </c>
      <c r="H80" s="273">
        <v>0.65</v>
      </c>
      <c r="I80" s="273">
        <v>0.75</v>
      </c>
      <c r="J80" s="311">
        <v>850</v>
      </c>
      <c r="K80" s="311">
        <v>1700</v>
      </c>
      <c r="L80" s="312">
        <v>147</v>
      </c>
      <c r="M80" s="311">
        <v>58</v>
      </c>
      <c r="N80" s="313">
        <v>12</v>
      </c>
      <c r="O80" s="314" t="s">
        <v>817</v>
      </c>
      <c r="P80" s="316" t="s">
        <v>91</v>
      </c>
      <c r="Q80" s="338" t="s">
        <v>1684</v>
      </c>
      <c r="R80" s="339" t="s">
        <v>1098</v>
      </c>
      <c r="S80" s="339" t="s">
        <v>1098</v>
      </c>
      <c r="T80" s="145" t="s">
        <v>1201</v>
      </c>
      <c r="U80" s="145" t="s">
        <v>1201</v>
      </c>
      <c r="V80" s="145" t="s">
        <v>1201</v>
      </c>
      <c r="W80" s="340" t="s">
        <v>1685</v>
      </c>
    </row>
    <row r="81" s="140" customFormat="1" spans="1:23">
      <c r="A81" s="295" t="s">
        <v>661</v>
      </c>
      <c r="B81" s="156" t="s">
        <v>1686</v>
      </c>
      <c r="C81" s="146" t="s">
        <v>274</v>
      </c>
      <c r="D81" s="272" t="s">
        <v>1098</v>
      </c>
      <c r="E81" s="272" t="s">
        <v>1098</v>
      </c>
      <c r="F81" s="272" t="s">
        <v>1098</v>
      </c>
      <c r="G81" s="272" t="s">
        <v>1098</v>
      </c>
      <c r="H81" s="273">
        <v>0.75</v>
      </c>
      <c r="I81" s="273">
        <v>0.85</v>
      </c>
      <c r="J81" s="311">
        <v>902</v>
      </c>
      <c r="K81" s="311">
        <v>1804</v>
      </c>
      <c r="L81" s="312">
        <v>155</v>
      </c>
      <c r="M81" s="311">
        <v>51</v>
      </c>
      <c r="N81" s="313">
        <v>15</v>
      </c>
      <c r="O81" s="314" t="s">
        <v>642</v>
      </c>
      <c r="P81" s="316" t="s">
        <v>94</v>
      </c>
      <c r="Q81" s="339" t="s">
        <v>1098</v>
      </c>
      <c r="R81" s="339" t="s">
        <v>1098</v>
      </c>
      <c r="S81" s="339" t="s">
        <v>1098</v>
      </c>
      <c r="T81" s="145" t="s">
        <v>1157</v>
      </c>
      <c r="U81" s="145" t="s">
        <v>1193</v>
      </c>
      <c r="V81" s="145" t="s">
        <v>1320</v>
      </c>
      <c r="W81" s="340" t="s">
        <v>1687</v>
      </c>
    </row>
    <row r="82" s="140" customFormat="1" spans="1:23">
      <c r="A82" s="295" t="s">
        <v>645</v>
      </c>
      <c r="B82" s="156" t="s">
        <v>1688</v>
      </c>
      <c r="C82" s="146" t="s">
        <v>274</v>
      </c>
      <c r="D82" s="289" t="s">
        <v>1098</v>
      </c>
      <c r="E82" s="289" t="s">
        <v>1098</v>
      </c>
      <c r="F82" s="289" t="s">
        <v>1098</v>
      </c>
      <c r="G82" s="289" t="s">
        <v>1098</v>
      </c>
      <c r="H82" s="273">
        <v>0.5</v>
      </c>
      <c r="I82" s="273">
        <v>0.6</v>
      </c>
      <c r="J82" s="332">
        <v>825</v>
      </c>
      <c r="K82" s="332">
        <v>1650</v>
      </c>
      <c r="L82" s="312">
        <v>124</v>
      </c>
      <c r="M82" s="332">
        <v>33</v>
      </c>
      <c r="N82" s="313">
        <v>12</v>
      </c>
      <c r="O82" s="333" t="s">
        <v>614</v>
      </c>
      <c r="P82" s="316" t="s">
        <v>109</v>
      </c>
      <c r="Q82" s="352" t="s">
        <v>1522</v>
      </c>
      <c r="R82" s="353" t="s">
        <v>1098</v>
      </c>
      <c r="S82" s="353" t="s">
        <v>1098</v>
      </c>
      <c r="T82" s="145" t="s">
        <v>1311</v>
      </c>
      <c r="U82" s="145" t="s">
        <v>1180</v>
      </c>
      <c r="V82" s="145" t="s">
        <v>1219</v>
      </c>
      <c r="W82" s="354" t="s">
        <v>1689</v>
      </c>
    </row>
    <row r="83" s="140" customFormat="1" spans="1:23">
      <c r="A83" s="300" t="s">
        <v>665</v>
      </c>
      <c r="B83" s="301" t="s">
        <v>1690</v>
      </c>
      <c r="C83" s="146" t="s">
        <v>274</v>
      </c>
      <c r="D83" s="281" t="s">
        <v>1098</v>
      </c>
      <c r="E83" s="281" t="s">
        <v>1098</v>
      </c>
      <c r="F83" s="281" t="s">
        <v>1098</v>
      </c>
      <c r="G83" s="281" t="s">
        <v>1098</v>
      </c>
      <c r="H83" s="273">
        <v>0.2</v>
      </c>
      <c r="I83" s="273">
        <v>0.3</v>
      </c>
      <c r="J83" s="327">
        <v>283</v>
      </c>
      <c r="K83" s="327">
        <v>566</v>
      </c>
      <c r="L83" s="312">
        <v>441</v>
      </c>
      <c r="M83" s="327">
        <v>69</v>
      </c>
      <c r="N83" s="313">
        <v>11</v>
      </c>
      <c r="O83" s="328" t="s">
        <v>614</v>
      </c>
      <c r="P83" s="315" t="s">
        <v>102</v>
      </c>
      <c r="Q83" s="346" t="s">
        <v>1489</v>
      </c>
      <c r="R83" s="346" t="s">
        <v>1098</v>
      </c>
      <c r="S83" s="347" t="s">
        <v>1098</v>
      </c>
      <c r="T83" s="145" t="s">
        <v>1691</v>
      </c>
      <c r="U83" s="145" t="s">
        <v>1681</v>
      </c>
      <c r="V83" s="145" t="s">
        <v>1681</v>
      </c>
      <c r="W83" s="348" t="s">
        <v>1692</v>
      </c>
    </row>
    <row r="84" s="140" customFormat="1" spans="1:23">
      <c r="A84" s="298" t="s">
        <v>645</v>
      </c>
      <c r="B84" s="299" t="s">
        <v>1693</v>
      </c>
      <c r="C84" s="142" t="s">
        <v>274</v>
      </c>
      <c r="D84" s="278" t="s">
        <v>1098</v>
      </c>
      <c r="E84" s="278" t="s">
        <v>1098</v>
      </c>
      <c r="F84" s="278" t="s">
        <v>1098</v>
      </c>
      <c r="G84" s="278" t="s">
        <v>1098</v>
      </c>
      <c r="H84" s="279">
        <v>0.8</v>
      </c>
      <c r="I84" s="279">
        <v>0.9</v>
      </c>
      <c r="J84" s="322">
        <v>545</v>
      </c>
      <c r="K84" s="322">
        <v>1090</v>
      </c>
      <c r="L84" s="323">
        <v>166</v>
      </c>
      <c r="M84" s="322">
        <v>61</v>
      </c>
      <c r="N84" s="324">
        <v>14</v>
      </c>
      <c r="O84" s="325" t="s">
        <v>614</v>
      </c>
      <c r="P84" s="331" t="s">
        <v>115</v>
      </c>
      <c r="Q84" s="358" t="s">
        <v>1493</v>
      </c>
      <c r="R84" s="344" t="s">
        <v>1098</v>
      </c>
      <c r="S84" s="344" t="s">
        <v>1098</v>
      </c>
      <c r="T84" s="141" t="s">
        <v>1441</v>
      </c>
      <c r="U84" s="141" t="s">
        <v>1539</v>
      </c>
      <c r="V84" s="141" t="s">
        <v>1444</v>
      </c>
      <c r="W84" s="345" t="s">
        <v>1694</v>
      </c>
    </row>
    <row r="85" s="140" customFormat="1" spans="1:23">
      <c r="A85" s="295" t="s">
        <v>630</v>
      </c>
      <c r="B85" s="156" t="s">
        <v>1695</v>
      </c>
      <c r="C85" s="146" t="s">
        <v>274</v>
      </c>
      <c r="D85" s="281" t="s">
        <v>1098</v>
      </c>
      <c r="E85" s="281" t="s">
        <v>1098</v>
      </c>
      <c r="F85" s="281" t="s">
        <v>1098</v>
      </c>
      <c r="G85" s="281" t="s">
        <v>1098</v>
      </c>
      <c r="H85" s="273">
        <v>0.8</v>
      </c>
      <c r="I85" s="273">
        <v>0.9</v>
      </c>
      <c r="J85" s="327">
        <v>520</v>
      </c>
      <c r="K85" s="327">
        <v>1040</v>
      </c>
      <c r="L85" s="312">
        <v>185</v>
      </c>
      <c r="M85" s="327">
        <v>59</v>
      </c>
      <c r="N85" s="313">
        <v>15</v>
      </c>
      <c r="O85" s="328" t="s">
        <v>614</v>
      </c>
      <c r="P85" s="316" t="s">
        <v>91</v>
      </c>
      <c r="Q85" s="347" t="s">
        <v>1696</v>
      </c>
      <c r="R85" s="347" t="s">
        <v>1098</v>
      </c>
      <c r="S85" s="347" t="s">
        <v>1098</v>
      </c>
      <c r="T85" s="145" t="s">
        <v>1609</v>
      </c>
      <c r="U85" s="145" t="s">
        <v>1539</v>
      </c>
      <c r="V85" s="145" t="s">
        <v>1444</v>
      </c>
      <c r="W85" s="348" t="s">
        <v>1697</v>
      </c>
    </row>
    <row r="86" s="140" customFormat="1" spans="1:23">
      <c r="A86" s="295" t="s">
        <v>674</v>
      </c>
      <c r="B86" s="156" t="s">
        <v>1218</v>
      </c>
      <c r="C86" s="146" t="s">
        <v>274</v>
      </c>
      <c r="D86" s="281" t="s">
        <v>1098</v>
      </c>
      <c r="E86" s="281" t="s">
        <v>1098</v>
      </c>
      <c r="F86" s="281" t="s">
        <v>1098</v>
      </c>
      <c r="G86" s="281" t="s">
        <v>1098</v>
      </c>
      <c r="H86" s="273">
        <v>0.7</v>
      </c>
      <c r="I86" s="273">
        <v>0.8</v>
      </c>
      <c r="J86" s="327">
        <v>444</v>
      </c>
      <c r="K86" s="327">
        <v>888</v>
      </c>
      <c r="L86" s="312">
        <v>384</v>
      </c>
      <c r="M86" s="327">
        <v>49</v>
      </c>
      <c r="N86" s="313">
        <v>13</v>
      </c>
      <c r="O86" s="328" t="s">
        <v>642</v>
      </c>
      <c r="P86" s="316" t="s">
        <v>105</v>
      </c>
      <c r="Q86" s="347" t="s">
        <v>1698</v>
      </c>
      <c r="R86" s="347" t="s">
        <v>1098</v>
      </c>
      <c r="S86" s="347" t="s">
        <v>1098</v>
      </c>
      <c r="T86" s="145" t="s">
        <v>1446</v>
      </c>
      <c r="U86" s="145" t="s">
        <v>1615</v>
      </c>
      <c r="V86" s="145" t="s">
        <v>1392</v>
      </c>
      <c r="W86" s="348" t="s">
        <v>1699</v>
      </c>
    </row>
    <row r="87" s="140" customFormat="1" spans="1:23">
      <c r="A87" s="295" t="s">
        <v>679</v>
      </c>
      <c r="B87" s="156" t="s">
        <v>908</v>
      </c>
      <c r="C87" s="146" t="s">
        <v>274</v>
      </c>
      <c r="D87" s="281" t="s">
        <v>1098</v>
      </c>
      <c r="E87" s="281" t="s">
        <v>1098</v>
      </c>
      <c r="F87" s="281" t="s">
        <v>1098</v>
      </c>
      <c r="G87" s="281" t="s">
        <v>1098</v>
      </c>
      <c r="H87" s="273">
        <v>0.9</v>
      </c>
      <c r="I87" s="273">
        <v>0.99</v>
      </c>
      <c r="J87" s="327">
        <v>512</v>
      </c>
      <c r="K87" s="327">
        <v>1024</v>
      </c>
      <c r="L87" s="312">
        <v>186</v>
      </c>
      <c r="M87" s="327">
        <v>51</v>
      </c>
      <c r="N87" s="313">
        <v>13</v>
      </c>
      <c r="O87" s="328" t="s">
        <v>614</v>
      </c>
      <c r="P87" s="316" t="s">
        <v>109</v>
      </c>
      <c r="Q87" s="347" t="s">
        <v>1098</v>
      </c>
      <c r="R87" s="347" t="s">
        <v>1098</v>
      </c>
      <c r="S87" s="347" t="s">
        <v>1098</v>
      </c>
      <c r="T87" s="145" t="s">
        <v>1516</v>
      </c>
      <c r="U87" s="145" t="s">
        <v>1431</v>
      </c>
      <c r="V87" s="145" t="s">
        <v>1321</v>
      </c>
      <c r="W87" s="348" t="s">
        <v>1700</v>
      </c>
    </row>
    <row r="88" s="140" customFormat="1" spans="1:23">
      <c r="A88" s="295" t="s">
        <v>612</v>
      </c>
      <c r="B88" s="156" t="s">
        <v>495</v>
      </c>
      <c r="C88" s="146" t="s">
        <v>274</v>
      </c>
      <c r="D88" s="281" t="s">
        <v>1098</v>
      </c>
      <c r="E88" s="281" t="s">
        <v>1098</v>
      </c>
      <c r="F88" s="281" t="s">
        <v>1098</v>
      </c>
      <c r="G88" s="281" t="s">
        <v>1098</v>
      </c>
      <c r="H88" s="273">
        <v>0.8</v>
      </c>
      <c r="I88" s="273">
        <v>0.9</v>
      </c>
      <c r="J88" s="327">
        <v>126</v>
      </c>
      <c r="K88" s="327">
        <v>255</v>
      </c>
      <c r="L88" s="312">
        <v>822</v>
      </c>
      <c r="M88" s="327">
        <v>69</v>
      </c>
      <c r="N88" s="313">
        <v>14</v>
      </c>
      <c r="O88" s="328" t="s">
        <v>614</v>
      </c>
      <c r="P88" s="316" t="s">
        <v>1098</v>
      </c>
      <c r="Q88" s="346" t="s">
        <v>1701</v>
      </c>
      <c r="R88" s="347" t="s">
        <v>1098</v>
      </c>
      <c r="S88" s="347" t="s">
        <v>1098</v>
      </c>
      <c r="T88" s="145" t="s">
        <v>1598</v>
      </c>
      <c r="U88" s="145" t="s">
        <v>1450</v>
      </c>
      <c r="V88" s="145" t="s">
        <v>1491</v>
      </c>
      <c r="W88" s="348" t="s">
        <v>1702</v>
      </c>
    </row>
    <row r="89" s="140" customFormat="1" spans="1:23">
      <c r="A89" s="295" t="s">
        <v>641</v>
      </c>
      <c r="B89" s="156" t="s">
        <v>1703</v>
      </c>
      <c r="C89" s="146" t="s">
        <v>278</v>
      </c>
      <c r="D89" s="272" t="s">
        <v>1098</v>
      </c>
      <c r="E89" s="272" t="s">
        <v>1098</v>
      </c>
      <c r="F89" s="272" t="s">
        <v>1098</v>
      </c>
      <c r="G89" s="272" t="s">
        <v>1098</v>
      </c>
      <c r="H89" s="273">
        <v>0.55</v>
      </c>
      <c r="I89" s="273">
        <v>0.65</v>
      </c>
      <c r="J89" s="311">
        <v>1836</v>
      </c>
      <c r="K89" s="311">
        <v>3672</v>
      </c>
      <c r="L89" s="312">
        <v>218</v>
      </c>
      <c r="M89" s="311">
        <v>110</v>
      </c>
      <c r="N89" s="313">
        <v>15</v>
      </c>
      <c r="O89" s="314" t="s">
        <v>642</v>
      </c>
      <c r="P89" s="316" t="s">
        <v>91</v>
      </c>
      <c r="Q89" s="339" t="s">
        <v>1098</v>
      </c>
      <c r="R89" s="339" t="s">
        <v>1098</v>
      </c>
      <c r="S89" s="339" t="s">
        <v>1098</v>
      </c>
      <c r="T89" s="145" t="s">
        <v>1627</v>
      </c>
      <c r="U89" s="145" t="s">
        <v>1704</v>
      </c>
      <c r="V89" s="145" t="s">
        <v>1322</v>
      </c>
      <c r="W89" s="340" t="s">
        <v>1705</v>
      </c>
    </row>
    <row r="90" s="140" customFormat="1" spans="1:23">
      <c r="A90" s="295" t="s">
        <v>718</v>
      </c>
      <c r="B90" s="156" t="s">
        <v>1662</v>
      </c>
      <c r="C90" s="146" t="s">
        <v>278</v>
      </c>
      <c r="D90" s="272" t="s">
        <v>1098</v>
      </c>
      <c r="E90" s="272" t="s">
        <v>1098</v>
      </c>
      <c r="F90" s="272" t="s">
        <v>1098</v>
      </c>
      <c r="G90" s="272" t="s">
        <v>1098</v>
      </c>
      <c r="H90" s="273">
        <v>0.85</v>
      </c>
      <c r="I90" s="273">
        <v>0.95</v>
      </c>
      <c r="J90" s="311">
        <v>1819</v>
      </c>
      <c r="K90" s="311">
        <v>3638</v>
      </c>
      <c r="L90" s="312">
        <v>240</v>
      </c>
      <c r="M90" s="311">
        <v>102</v>
      </c>
      <c r="N90" s="313">
        <v>15</v>
      </c>
      <c r="O90" s="314" t="s">
        <v>642</v>
      </c>
      <c r="P90" s="316" t="s">
        <v>105</v>
      </c>
      <c r="Q90" s="338" t="s">
        <v>1706</v>
      </c>
      <c r="R90" s="339" t="s">
        <v>1098</v>
      </c>
      <c r="S90" s="339" t="s">
        <v>1098</v>
      </c>
      <c r="T90" s="145" t="s">
        <v>1217</v>
      </c>
      <c r="U90" s="145" t="s">
        <v>1657</v>
      </c>
      <c r="V90" s="145" t="s">
        <v>1224</v>
      </c>
      <c r="W90" s="340" t="s">
        <v>1707</v>
      </c>
    </row>
    <row r="91" s="140" customFormat="1" spans="1:23">
      <c r="A91" s="295" t="s">
        <v>731</v>
      </c>
      <c r="B91" s="156" t="s">
        <v>1001</v>
      </c>
      <c r="C91" s="146" t="s">
        <v>278</v>
      </c>
      <c r="D91" s="272" t="s">
        <v>1098</v>
      </c>
      <c r="E91" s="272" t="s">
        <v>1098</v>
      </c>
      <c r="F91" s="272" t="s">
        <v>1098</v>
      </c>
      <c r="G91" s="272" t="s">
        <v>1098</v>
      </c>
      <c r="H91" s="273">
        <v>0.8</v>
      </c>
      <c r="I91" s="273">
        <v>0.9</v>
      </c>
      <c r="J91" s="311">
        <v>2322</v>
      </c>
      <c r="K91" s="311">
        <v>4644</v>
      </c>
      <c r="L91" s="312">
        <v>254</v>
      </c>
      <c r="M91" s="311">
        <v>144</v>
      </c>
      <c r="N91" s="313">
        <v>20</v>
      </c>
      <c r="O91" s="314" t="s">
        <v>642</v>
      </c>
      <c r="P91" s="316" t="s">
        <v>109</v>
      </c>
      <c r="Q91" s="339" t="s">
        <v>1098</v>
      </c>
      <c r="R91" s="339" t="s">
        <v>1098</v>
      </c>
      <c r="S91" s="339" t="s">
        <v>1098</v>
      </c>
      <c r="T91" s="145" t="s">
        <v>1601</v>
      </c>
      <c r="U91" s="145" t="s">
        <v>1433</v>
      </c>
      <c r="V91" s="145" t="s">
        <v>1574</v>
      </c>
      <c r="W91" s="340" t="s">
        <v>1708</v>
      </c>
    </row>
    <row r="92" s="140" customFormat="1" spans="1:23">
      <c r="A92" s="295" t="s">
        <v>787</v>
      </c>
      <c r="B92" s="156" t="s">
        <v>1005</v>
      </c>
      <c r="C92" s="146" t="s">
        <v>278</v>
      </c>
      <c r="D92" s="272" t="s">
        <v>1098</v>
      </c>
      <c r="E92" s="272" t="s">
        <v>1098</v>
      </c>
      <c r="F92" s="272" t="s">
        <v>1098</v>
      </c>
      <c r="G92" s="272" t="s">
        <v>1098</v>
      </c>
      <c r="H92" s="273">
        <v>0.7</v>
      </c>
      <c r="I92" s="273">
        <v>0.8</v>
      </c>
      <c r="J92" s="311">
        <v>2454</v>
      </c>
      <c r="K92" s="311">
        <v>4908</v>
      </c>
      <c r="L92" s="312">
        <v>256</v>
      </c>
      <c r="M92" s="311">
        <v>105</v>
      </c>
      <c r="N92" s="313">
        <v>20</v>
      </c>
      <c r="O92" s="314" t="s">
        <v>642</v>
      </c>
      <c r="P92" s="316" t="s">
        <v>91</v>
      </c>
      <c r="Q92" s="339" t="s">
        <v>1098</v>
      </c>
      <c r="R92" s="339" t="s">
        <v>1098</v>
      </c>
      <c r="S92" s="339" t="s">
        <v>1098</v>
      </c>
      <c r="T92" s="145" t="s">
        <v>1231</v>
      </c>
      <c r="U92" s="145" t="s">
        <v>1231</v>
      </c>
      <c r="V92" s="145" t="s">
        <v>1231</v>
      </c>
      <c r="W92" s="340" t="s">
        <v>1709</v>
      </c>
    </row>
    <row r="93" s="140" customFormat="1" spans="1:23">
      <c r="A93" s="300" t="s">
        <v>634</v>
      </c>
      <c r="B93" s="301" t="s">
        <v>690</v>
      </c>
      <c r="C93" s="146" t="s">
        <v>278</v>
      </c>
      <c r="D93" s="289" t="s">
        <v>1098</v>
      </c>
      <c r="E93" s="289" t="s">
        <v>1098</v>
      </c>
      <c r="F93" s="289" t="s">
        <v>1098</v>
      </c>
      <c r="G93" s="289" t="s">
        <v>1098</v>
      </c>
      <c r="H93" s="273">
        <v>0.5</v>
      </c>
      <c r="I93" s="273">
        <v>0.6</v>
      </c>
      <c r="J93" s="332">
        <v>815</v>
      </c>
      <c r="K93" s="332">
        <v>1630</v>
      </c>
      <c r="L93" s="312">
        <v>264</v>
      </c>
      <c r="M93" s="332">
        <v>110</v>
      </c>
      <c r="N93" s="313">
        <v>16</v>
      </c>
      <c r="O93" s="333" t="s">
        <v>614</v>
      </c>
      <c r="P93" s="316" t="s">
        <v>94</v>
      </c>
      <c r="Q93" s="353" t="s">
        <v>1098</v>
      </c>
      <c r="R93" s="353" t="s">
        <v>1098</v>
      </c>
      <c r="S93" s="353" t="s">
        <v>1098</v>
      </c>
      <c r="T93" s="145" t="s">
        <v>1219</v>
      </c>
      <c r="U93" s="145" t="s">
        <v>1219</v>
      </c>
      <c r="V93" s="145" t="s">
        <v>1511</v>
      </c>
      <c r="W93" s="354" t="s">
        <v>1710</v>
      </c>
    </row>
    <row r="94" s="140" customFormat="1" spans="1:23">
      <c r="A94" s="298" t="s">
        <v>731</v>
      </c>
      <c r="B94" s="299" t="s">
        <v>619</v>
      </c>
      <c r="C94" s="142" t="s">
        <v>278</v>
      </c>
      <c r="D94" s="292" t="s">
        <v>28</v>
      </c>
      <c r="E94" s="292" t="s">
        <v>1098</v>
      </c>
      <c r="F94" s="292" t="s">
        <v>28</v>
      </c>
      <c r="G94" s="292" t="s">
        <v>28</v>
      </c>
      <c r="H94" s="279">
        <v>0.05</v>
      </c>
      <c r="I94" s="279">
        <v>0.15</v>
      </c>
      <c r="J94" s="334">
        <v>1648</v>
      </c>
      <c r="K94" s="334">
        <v>3296</v>
      </c>
      <c r="L94" s="323">
        <v>210</v>
      </c>
      <c r="M94" s="334">
        <v>85</v>
      </c>
      <c r="N94" s="324">
        <v>15</v>
      </c>
      <c r="O94" s="335" t="s">
        <v>614</v>
      </c>
      <c r="P94" s="331" t="s">
        <v>35</v>
      </c>
      <c r="Q94" s="356" t="s">
        <v>1711</v>
      </c>
      <c r="R94" s="356" t="s">
        <v>1098</v>
      </c>
      <c r="S94" s="356" t="s">
        <v>1098</v>
      </c>
      <c r="T94" s="141" t="s">
        <v>1562</v>
      </c>
      <c r="U94" s="141" t="s">
        <v>1311</v>
      </c>
      <c r="V94" s="141" t="s">
        <v>1389</v>
      </c>
      <c r="W94" s="357" t="s">
        <v>1712</v>
      </c>
    </row>
    <row r="95" s="140" customFormat="1" spans="1:23">
      <c r="A95" s="295" t="s">
        <v>697</v>
      </c>
      <c r="B95" s="156" t="s">
        <v>1713</v>
      </c>
      <c r="C95" s="146" t="s">
        <v>278</v>
      </c>
      <c r="D95" s="289" t="s">
        <v>1098</v>
      </c>
      <c r="E95" s="289" t="s">
        <v>1098</v>
      </c>
      <c r="F95" s="289" t="s">
        <v>1098</v>
      </c>
      <c r="G95" s="289" t="s">
        <v>1098</v>
      </c>
      <c r="H95" s="273">
        <v>0.55</v>
      </c>
      <c r="I95" s="273">
        <v>0.65</v>
      </c>
      <c r="J95" s="332">
        <v>763</v>
      </c>
      <c r="K95" s="332">
        <v>1526</v>
      </c>
      <c r="L95" s="312">
        <v>270</v>
      </c>
      <c r="M95" s="332">
        <v>85</v>
      </c>
      <c r="N95" s="313">
        <v>18</v>
      </c>
      <c r="O95" s="333" t="s">
        <v>614</v>
      </c>
      <c r="P95" s="315" t="s">
        <v>94</v>
      </c>
      <c r="Q95" s="353" t="s">
        <v>1098</v>
      </c>
      <c r="R95" s="353" t="s">
        <v>1098</v>
      </c>
      <c r="S95" s="353" t="s">
        <v>1098</v>
      </c>
      <c r="T95" s="145" t="s">
        <v>1219</v>
      </c>
      <c r="U95" s="145" t="s">
        <v>1275</v>
      </c>
      <c r="V95" s="145" t="s">
        <v>1511</v>
      </c>
      <c r="W95" s="354" t="s">
        <v>1714</v>
      </c>
    </row>
    <row r="96" s="140" customFormat="1" spans="1:23">
      <c r="A96" s="295" t="s">
        <v>802</v>
      </c>
      <c r="B96" s="156" t="s">
        <v>976</v>
      </c>
      <c r="C96" s="146" t="s">
        <v>278</v>
      </c>
      <c r="D96" s="289" t="s">
        <v>1098</v>
      </c>
      <c r="E96" s="289" t="s">
        <v>1098</v>
      </c>
      <c r="F96" s="289" t="s">
        <v>1098</v>
      </c>
      <c r="G96" s="289" t="s">
        <v>1098</v>
      </c>
      <c r="H96" s="273">
        <v>0.75</v>
      </c>
      <c r="I96" s="273">
        <v>0.85</v>
      </c>
      <c r="J96" s="332">
        <v>1862</v>
      </c>
      <c r="K96" s="332">
        <v>3724</v>
      </c>
      <c r="L96" s="312">
        <v>207</v>
      </c>
      <c r="M96" s="332">
        <v>85</v>
      </c>
      <c r="N96" s="313">
        <v>20</v>
      </c>
      <c r="O96" s="333" t="s">
        <v>642</v>
      </c>
      <c r="P96" s="316" t="s">
        <v>109</v>
      </c>
      <c r="Q96" s="353" t="s">
        <v>1426</v>
      </c>
      <c r="R96" s="353" t="s">
        <v>1098</v>
      </c>
      <c r="S96" s="353" t="s">
        <v>1098</v>
      </c>
      <c r="T96" s="145" t="s">
        <v>1672</v>
      </c>
      <c r="U96" s="145" t="s">
        <v>1312</v>
      </c>
      <c r="V96" s="145" t="s">
        <v>1327</v>
      </c>
      <c r="W96" s="354" t="s">
        <v>1715</v>
      </c>
    </row>
    <row r="97" s="140" customFormat="1" spans="1:23">
      <c r="A97" s="300" t="s">
        <v>634</v>
      </c>
      <c r="B97" s="301" t="s">
        <v>596</v>
      </c>
      <c r="C97" s="146" t="s">
        <v>278</v>
      </c>
      <c r="D97" s="281" t="s">
        <v>1098</v>
      </c>
      <c r="E97" s="281" t="s">
        <v>1098</v>
      </c>
      <c r="F97" s="281" t="s">
        <v>1098</v>
      </c>
      <c r="G97" s="281" t="s">
        <v>1098</v>
      </c>
      <c r="H97" s="273">
        <v>0.85</v>
      </c>
      <c r="I97" s="273">
        <v>0.95</v>
      </c>
      <c r="J97" s="327">
        <v>330</v>
      </c>
      <c r="K97" s="327">
        <v>660</v>
      </c>
      <c r="L97" s="312">
        <v>562</v>
      </c>
      <c r="M97" s="327">
        <v>159</v>
      </c>
      <c r="N97" s="313">
        <v>15</v>
      </c>
      <c r="O97" s="328" t="s">
        <v>614</v>
      </c>
      <c r="P97" s="316" t="s">
        <v>1098</v>
      </c>
      <c r="Q97" s="347" t="s">
        <v>1716</v>
      </c>
      <c r="R97" s="347" t="s">
        <v>1518</v>
      </c>
      <c r="S97" s="347" t="s">
        <v>1098</v>
      </c>
      <c r="T97" s="145" t="s">
        <v>1450</v>
      </c>
      <c r="U97" s="145" t="s">
        <v>1450</v>
      </c>
      <c r="V97" s="145" t="s">
        <v>1717</v>
      </c>
      <c r="W97" s="348" t="s">
        <v>1718</v>
      </c>
    </row>
    <row r="98" s="140" customFormat="1" spans="1:23">
      <c r="A98" s="295" t="s">
        <v>641</v>
      </c>
      <c r="B98" s="156" t="s">
        <v>511</v>
      </c>
      <c r="C98" s="146" t="s">
        <v>278</v>
      </c>
      <c r="D98" s="281" t="s">
        <v>1098</v>
      </c>
      <c r="E98" s="281" t="s">
        <v>1098</v>
      </c>
      <c r="F98" s="281" t="s">
        <v>1098</v>
      </c>
      <c r="G98" s="281" t="s">
        <v>1098</v>
      </c>
      <c r="H98" s="273">
        <v>0.7</v>
      </c>
      <c r="I98" s="273">
        <v>0.8</v>
      </c>
      <c r="J98" s="327">
        <v>276</v>
      </c>
      <c r="K98" s="327">
        <v>552</v>
      </c>
      <c r="L98" s="312">
        <v>380</v>
      </c>
      <c r="M98" s="327">
        <v>142</v>
      </c>
      <c r="N98" s="313">
        <v>16</v>
      </c>
      <c r="O98" s="328" t="s">
        <v>614</v>
      </c>
      <c r="P98" s="316" t="s">
        <v>1098</v>
      </c>
      <c r="Q98" s="347" t="s">
        <v>752</v>
      </c>
      <c r="R98" s="347" t="s">
        <v>1719</v>
      </c>
      <c r="S98" s="347" t="s">
        <v>1098</v>
      </c>
      <c r="T98" s="145" t="s">
        <v>1431</v>
      </c>
      <c r="U98" s="145" t="s">
        <v>1431</v>
      </c>
      <c r="V98" s="145" t="s">
        <v>1431</v>
      </c>
      <c r="W98" s="348" t="s">
        <v>1720</v>
      </c>
    </row>
    <row r="99" s="140" customFormat="1" spans="1:23">
      <c r="A99" s="295" t="s">
        <v>736</v>
      </c>
      <c r="B99" s="156" t="s">
        <v>839</v>
      </c>
      <c r="C99" s="146" t="s">
        <v>278</v>
      </c>
      <c r="D99" s="281" t="s">
        <v>1098</v>
      </c>
      <c r="E99" s="281" t="s">
        <v>1098</v>
      </c>
      <c r="F99" s="281" t="s">
        <v>1098</v>
      </c>
      <c r="G99" s="281" t="s">
        <v>1098</v>
      </c>
      <c r="H99" s="273">
        <v>0.6</v>
      </c>
      <c r="I99" s="273">
        <v>0.7</v>
      </c>
      <c r="J99" s="327">
        <v>1031</v>
      </c>
      <c r="K99" s="327">
        <v>2062</v>
      </c>
      <c r="L99" s="312">
        <v>673</v>
      </c>
      <c r="M99" s="327">
        <v>152</v>
      </c>
      <c r="N99" s="313">
        <v>20</v>
      </c>
      <c r="O99" s="328" t="s">
        <v>642</v>
      </c>
      <c r="P99" s="316" t="s">
        <v>102</v>
      </c>
      <c r="Q99" s="347" t="s">
        <v>1721</v>
      </c>
      <c r="R99" s="347" t="s">
        <v>1098</v>
      </c>
      <c r="S99" s="347" t="s">
        <v>1098</v>
      </c>
      <c r="T99" s="145" t="s">
        <v>1193</v>
      </c>
      <c r="U99" s="145" t="s">
        <v>1193</v>
      </c>
      <c r="V99" s="145" t="s">
        <v>1275</v>
      </c>
      <c r="W99" s="348" t="s">
        <v>1722</v>
      </c>
    </row>
    <row r="100" s="140" customFormat="1" spans="1:23">
      <c r="A100" s="295" t="s">
        <v>697</v>
      </c>
      <c r="B100" s="156" t="s">
        <v>1723</v>
      </c>
      <c r="C100" s="146" t="s">
        <v>278</v>
      </c>
      <c r="D100" s="281" t="s">
        <v>28</v>
      </c>
      <c r="E100" s="281" t="s">
        <v>28</v>
      </c>
      <c r="F100" s="281" t="s">
        <v>1098</v>
      </c>
      <c r="G100" s="281" t="s">
        <v>28</v>
      </c>
      <c r="H100" s="273">
        <v>0.15</v>
      </c>
      <c r="I100" s="273">
        <v>0.25</v>
      </c>
      <c r="J100" s="327">
        <v>1480</v>
      </c>
      <c r="K100" s="327">
        <v>2960</v>
      </c>
      <c r="L100" s="312">
        <v>665</v>
      </c>
      <c r="M100" s="327">
        <v>162</v>
      </c>
      <c r="N100" s="313">
        <v>20</v>
      </c>
      <c r="O100" s="328" t="s">
        <v>794</v>
      </c>
      <c r="P100" s="315" t="s">
        <v>105</v>
      </c>
      <c r="Q100" s="347" t="s">
        <v>1381</v>
      </c>
      <c r="R100" s="347" t="s">
        <v>1098</v>
      </c>
      <c r="S100" s="347" t="s">
        <v>1098</v>
      </c>
      <c r="T100" s="145" t="s">
        <v>1381</v>
      </c>
      <c r="U100" s="145" t="s">
        <v>1098</v>
      </c>
      <c r="V100" s="145" t="s">
        <v>1098</v>
      </c>
      <c r="W100" s="348" t="s">
        <v>1724</v>
      </c>
    </row>
    <row r="101" s="140" customFormat="1" spans="1:23">
      <c r="A101" s="298" t="s">
        <v>802</v>
      </c>
      <c r="B101" s="299" t="s">
        <v>824</v>
      </c>
      <c r="C101" s="142" t="s">
        <v>278</v>
      </c>
      <c r="D101" s="278" t="s">
        <v>1098</v>
      </c>
      <c r="E101" s="278" t="s">
        <v>1098</v>
      </c>
      <c r="F101" s="278" t="s">
        <v>1098</v>
      </c>
      <c r="G101" s="278" t="s">
        <v>1098</v>
      </c>
      <c r="H101" s="279">
        <v>0.45</v>
      </c>
      <c r="I101" s="279">
        <v>0.55</v>
      </c>
      <c r="J101" s="322">
        <v>560</v>
      </c>
      <c r="K101" s="322">
        <v>1120</v>
      </c>
      <c r="L101" s="323">
        <v>402</v>
      </c>
      <c r="M101" s="322">
        <v>154</v>
      </c>
      <c r="N101" s="324">
        <v>15</v>
      </c>
      <c r="O101" s="325" t="s">
        <v>614</v>
      </c>
      <c r="P101" s="331" t="s">
        <v>102</v>
      </c>
      <c r="Q101" s="344" t="s">
        <v>1098</v>
      </c>
      <c r="R101" s="344" t="s">
        <v>1098</v>
      </c>
      <c r="S101" s="344" t="s">
        <v>1098</v>
      </c>
      <c r="T101" s="141" t="s">
        <v>1598</v>
      </c>
      <c r="U101" s="141" t="s">
        <v>1717</v>
      </c>
      <c r="V101" s="141" t="s">
        <v>1717</v>
      </c>
      <c r="W101" s="345" t="s">
        <v>1725</v>
      </c>
    </row>
    <row r="102" s="140" customFormat="1" spans="1:23">
      <c r="A102" s="295" t="s">
        <v>786</v>
      </c>
      <c r="B102" s="156" t="s">
        <v>1726</v>
      </c>
      <c r="C102" s="146" t="s">
        <v>278</v>
      </c>
      <c r="D102" s="281" t="s">
        <v>1098</v>
      </c>
      <c r="E102" s="281" t="s">
        <v>1098</v>
      </c>
      <c r="F102" s="281" t="s">
        <v>1098</v>
      </c>
      <c r="G102" s="281" t="s">
        <v>1098</v>
      </c>
      <c r="H102" s="273">
        <v>0.3</v>
      </c>
      <c r="I102" s="273">
        <v>0.4</v>
      </c>
      <c r="J102" s="327">
        <v>514</v>
      </c>
      <c r="K102" s="327">
        <v>1028</v>
      </c>
      <c r="L102" s="312">
        <v>399</v>
      </c>
      <c r="M102" s="327">
        <v>167</v>
      </c>
      <c r="N102" s="313">
        <v>16</v>
      </c>
      <c r="O102" s="328" t="s">
        <v>614</v>
      </c>
      <c r="P102" s="316" t="s">
        <v>35</v>
      </c>
      <c r="Q102" s="347" t="s">
        <v>1098</v>
      </c>
      <c r="R102" s="347" t="s">
        <v>1098</v>
      </c>
      <c r="S102" s="347" t="s">
        <v>1098</v>
      </c>
      <c r="T102" s="145" t="s">
        <v>1528</v>
      </c>
      <c r="U102" s="145" t="s">
        <v>1098</v>
      </c>
      <c r="V102" s="145" t="s">
        <v>1098</v>
      </c>
      <c r="W102" s="348" t="s">
        <v>1727</v>
      </c>
    </row>
    <row r="103" s="140" customFormat="1" spans="1:23">
      <c r="A103" s="295" t="s">
        <v>787</v>
      </c>
      <c r="B103" s="156" t="s">
        <v>626</v>
      </c>
      <c r="C103" s="146" t="s">
        <v>278</v>
      </c>
      <c r="D103" s="281" t="s">
        <v>1098</v>
      </c>
      <c r="E103" s="281" t="s">
        <v>1098</v>
      </c>
      <c r="F103" s="281" t="s">
        <v>1098</v>
      </c>
      <c r="G103" s="281" t="s">
        <v>1098</v>
      </c>
      <c r="H103" s="273">
        <v>0.6</v>
      </c>
      <c r="I103" s="273">
        <v>0.7</v>
      </c>
      <c r="J103" s="327">
        <v>929</v>
      </c>
      <c r="K103" s="327">
        <v>1858</v>
      </c>
      <c r="L103" s="312">
        <v>281</v>
      </c>
      <c r="M103" s="327">
        <v>148</v>
      </c>
      <c r="N103" s="313">
        <v>16</v>
      </c>
      <c r="O103" s="328" t="s">
        <v>614</v>
      </c>
      <c r="P103" s="316" t="s">
        <v>97</v>
      </c>
      <c r="Q103" s="347" t="s">
        <v>1728</v>
      </c>
      <c r="R103" s="347" t="s">
        <v>1098</v>
      </c>
      <c r="S103" s="347" t="s">
        <v>1098</v>
      </c>
      <c r="T103" s="145" t="s">
        <v>1717</v>
      </c>
      <c r="U103" s="145" t="s">
        <v>1717</v>
      </c>
      <c r="V103" s="145" t="s">
        <v>1544</v>
      </c>
      <c r="W103" s="348" t="s">
        <v>1729</v>
      </c>
    </row>
    <row r="104" s="140" customFormat="1" spans="1:23">
      <c r="A104" s="360" t="s">
        <v>665</v>
      </c>
      <c r="B104" s="283" t="s">
        <v>537</v>
      </c>
      <c r="C104" s="146" t="s">
        <v>282</v>
      </c>
      <c r="D104" s="272" t="s">
        <v>1098</v>
      </c>
      <c r="E104" s="272" t="s">
        <v>1098</v>
      </c>
      <c r="F104" s="272" t="s">
        <v>1098</v>
      </c>
      <c r="G104" s="272" t="s">
        <v>1098</v>
      </c>
      <c r="H104" s="273">
        <v>0.85</v>
      </c>
      <c r="I104" s="273">
        <v>0.95</v>
      </c>
      <c r="J104" s="311">
        <v>1695</v>
      </c>
      <c r="K104" s="311">
        <v>3390</v>
      </c>
      <c r="L104" s="312">
        <v>795</v>
      </c>
      <c r="M104" s="311">
        <v>226</v>
      </c>
      <c r="N104" s="313">
        <v>24</v>
      </c>
      <c r="O104" s="314" t="s">
        <v>794</v>
      </c>
      <c r="P104" s="315" t="s">
        <v>1098</v>
      </c>
      <c r="Q104" s="338" t="s">
        <v>1271</v>
      </c>
      <c r="R104" s="338" t="s">
        <v>1730</v>
      </c>
      <c r="S104" s="339" t="s">
        <v>1098</v>
      </c>
      <c r="T104" s="145" t="s">
        <v>1201</v>
      </c>
      <c r="U104" s="145" t="s">
        <v>1201</v>
      </c>
      <c r="V104" s="145" t="s">
        <v>1201</v>
      </c>
      <c r="W104" s="340" t="s">
        <v>1731</v>
      </c>
    </row>
    <row r="105" s="140" customFormat="1" spans="1:23">
      <c r="A105" s="302" t="s">
        <v>658</v>
      </c>
      <c r="B105" s="152" t="s">
        <v>543</v>
      </c>
      <c r="C105" s="146" t="s">
        <v>282</v>
      </c>
      <c r="D105" s="272" t="s">
        <v>1098</v>
      </c>
      <c r="E105" s="272" t="s">
        <v>1098</v>
      </c>
      <c r="F105" s="272" t="s">
        <v>1098</v>
      </c>
      <c r="G105" s="272" t="s">
        <v>1098</v>
      </c>
      <c r="H105" s="273">
        <v>0.85</v>
      </c>
      <c r="I105" s="273">
        <v>0.95</v>
      </c>
      <c r="J105" s="311">
        <v>1500</v>
      </c>
      <c r="K105" s="311">
        <v>3000</v>
      </c>
      <c r="L105" s="312">
        <v>813</v>
      </c>
      <c r="M105" s="311">
        <v>280</v>
      </c>
      <c r="N105" s="313">
        <v>29</v>
      </c>
      <c r="O105" s="314" t="s">
        <v>794</v>
      </c>
      <c r="P105" s="315" t="s">
        <v>1098</v>
      </c>
      <c r="Q105" s="338" t="s">
        <v>1230</v>
      </c>
      <c r="R105" s="338" t="s">
        <v>1732</v>
      </c>
      <c r="S105" s="338" t="s">
        <v>1733</v>
      </c>
      <c r="T105" s="145" t="s">
        <v>1224</v>
      </c>
      <c r="U105" s="145" t="s">
        <v>1224</v>
      </c>
      <c r="V105" s="145" t="s">
        <v>1224</v>
      </c>
      <c r="W105" s="340" t="s">
        <v>1734</v>
      </c>
    </row>
    <row r="106" s="140" customFormat="1" ht="22.5" spans="1:23">
      <c r="A106" s="365" t="s">
        <v>645</v>
      </c>
      <c r="B106" s="153" t="s">
        <v>876</v>
      </c>
      <c r="C106" s="149" t="s">
        <v>282</v>
      </c>
      <c r="D106" s="275" t="s">
        <v>1098</v>
      </c>
      <c r="E106" s="275" t="s">
        <v>1098</v>
      </c>
      <c r="F106" s="275" t="s">
        <v>1098</v>
      </c>
      <c r="G106" s="275" t="s">
        <v>1098</v>
      </c>
      <c r="H106" s="276">
        <v>0.95</v>
      </c>
      <c r="I106" s="276">
        <v>0.99</v>
      </c>
      <c r="J106" s="317">
        <v>2210</v>
      </c>
      <c r="K106" s="317">
        <v>4420</v>
      </c>
      <c r="L106" s="318">
        <v>363</v>
      </c>
      <c r="M106" s="317">
        <v>229</v>
      </c>
      <c r="N106" s="319">
        <v>27</v>
      </c>
      <c r="O106" s="320" t="s">
        <v>817</v>
      </c>
      <c r="P106" s="321" t="s">
        <v>97</v>
      </c>
      <c r="Q106" s="341" t="s">
        <v>1735</v>
      </c>
      <c r="R106" s="342" t="s">
        <v>1098</v>
      </c>
      <c r="S106" s="342" t="s">
        <v>1098</v>
      </c>
      <c r="T106" s="148" t="s">
        <v>1257</v>
      </c>
      <c r="U106" s="148" t="s">
        <v>1257</v>
      </c>
      <c r="V106" s="148" t="s">
        <v>1257</v>
      </c>
      <c r="W106" s="343" t="s">
        <v>1736</v>
      </c>
    </row>
    <row r="107" s="140" customFormat="1" ht="22.5" spans="1:23">
      <c r="A107" s="303" t="s">
        <v>630</v>
      </c>
      <c r="B107" s="285" t="s">
        <v>1737</v>
      </c>
      <c r="C107" s="142" t="s">
        <v>282</v>
      </c>
      <c r="D107" s="286" t="s">
        <v>1098</v>
      </c>
      <c r="E107" s="286" t="s">
        <v>1098</v>
      </c>
      <c r="F107" s="286" t="s">
        <v>1098</v>
      </c>
      <c r="G107" s="286" t="s">
        <v>1098</v>
      </c>
      <c r="H107" s="279">
        <v>0.7</v>
      </c>
      <c r="I107" s="279">
        <v>0.8</v>
      </c>
      <c r="J107" s="329">
        <v>2191</v>
      </c>
      <c r="K107" s="329">
        <v>4382</v>
      </c>
      <c r="L107" s="323">
        <v>402</v>
      </c>
      <c r="M107" s="329">
        <v>255</v>
      </c>
      <c r="N107" s="324">
        <v>20</v>
      </c>
      <c r="O107" s="330" t="s">
        <v>817</v>
      </c>
      <c r="P107" s="331" t="s">
        <v>91</v>
      </c>
      <c r="Q107" s="350" t="s">
        <v>1098</v>
      </c>
      <c r="R107" s="350" t="s">
        <v>1098</v>
      </c>
      <c r="S107" s="350" t="s">
        <v>1098</v>
      </c>
      <c r="T107" s="141" t="s">
        <v>1257</v>
      </c>
      <c r="U107" s="141" t="s">
        <v>1257</v>
      </c>
      <c r="V107" s="141" t="s">
        <v>1257</v>
      </c>
      <c r="W107" s="351" t="s">
        <v>1738</v>
      </c>
    </row>
    <row r="108" s="140" customFormat="1" spans="1:23">
      <c r="A108" s="302" t="s">
        <v>679</v>
      </c>
      <c r="B108" s="152" t="s">
        <v>970</v>
      </c>
      <c r="C108" s="146" t="s">
        <v>282</v>
      </c>
      <c r="D108" s="272" t="s">
        <v>1098</v>
      </c>
      <c r="E108" s="272" t="s">
        <v>1098</v>
      </c>
      <c r="F108" s="272" t="s">
        <v>1098</v>
      </c>
      <c r="G108" s="272" t="s">
        <v>1098</v>
      </c>
      <c r="H108" s="273">
        <v>0.7</v>
      </c>
      <c r="I108" s="273">
        <v>0.8</v>
      </c>
      <c r="J108" s="311">
        <v>2104</v>
      </c>
      <c r="K108" s="311">
        <v>4208</v>
      </c>
      <c r="L108" s="312">
        <v>366</v>
      </c>
      <c r="M108" s="311">
        <v>205</v>
      </c>
      <c r="N108" s="313">
        <v>21</v>
      </c>
      <c r="O108" s="314" t="s">
        <v>817</v>
      </c>
      <c r="P108" s="316" t="s">
        <v>35</v>
      </c>
      <c r="Q108" s="338" t="s">
        <v>1739</v>
      </c>
      <c r="R108" s="338" t="s">
        <v>1740</v>
      </c>
      <c r="S108" s="339" t="s">
        <v>1098</v>
      </c>
      <c r="T108" s="145" t="s">
        <v>1227</v>
      </c>
      <c r="U108" s="145" t="s">
        <v>1231</v>
      </c>
      <c r="V108" s="145" t="s">
        <v>1231</v>
      </c>
      <c r="W108" s="340" t="s">
        <v>1709</v>
      </c>
    </row>
    <row r="109" s="140" customFormat="1" spans="1:23">
      <c r="A109" s="304" t="s">
        <v>645</v>
      </c>
      <c r="B109" s="167" t="s">
        <v>1522</v>
      </c>
      <c r="C109" s="146" t="s">
        <v>282</v>
      </c>
      <c r="D109" s="289" t="s">
        <v>1098</v>
      </c>
      <c r="E109" s="289" t="s">
        <v>1098</v>
      </c>
      <c r="F109" s="289" t="s">
        <v>1098</v>
      </c>
      <c r="G109" s="289" t="s">
        <v>1098</v>
      </c>
      <c r="H109" s="273">
        <v>0.6</v>
      </c>
      <c r="I109" s="273">
        <v>0.7</v>
      </c>
      <c r="J109" s="332">
        <v>2120</v>
      </c>
      <c r="K109" s="332">
        <v>4240</v>
      </c>
      <c r="L109" s="312">
        <v>327</v>
      </c>
      <c r="M109" s="332">
        <v>237</v>
      </c>
      <c r="N109" s="313">
        <v>20</v>
      </c>
      <c r="O109" s="333" t="s">
        <v>614</v>
      </c>
      <c r="P109" s="316" t="s">
        <v>97</v>
      </c>
      <c r="Q109" s="352" t="s">
        <v>1098</v>
      </c>
      <c r="R109" s="353" t="s">
        <v>1098</v>
      </c>
      <c r="S109" s="353" t="s">
        <v>1098</v>
      </c>
      <c r="T109" s="145" t="s">
        <v>1235</v>
      </c>
      <c r="U109" s="145" t="s">
        <v>1258</v>
      </c>
      <c r="V109" s="145" t="s">
        <v>1321</v>
      </c>
      <c r="W109" s="354" t="s">
        <v>1741</v>
      </c>
    </row>
    <row r="110" s="140" customFormat="1" spans="1:23">
      <c r="A110" s="364" t="s">
        <v>665</v>
      </c>
      <c r="B110" s="294" t="s">
        <v>789</v>
      </c>
      <c r="C110" s="146" t="s">
        <v>282</v>
      </c>
      <c r="D110" s="281" t="s">
        <v>1098</v>
      </c>
      <c r="E110" s="281" t="s">
        <v>1098</v>
      </c>
      <c r="F110" s="281" t="s">
        <v>1098</v>
      </c>
      <c r="G110" s="281" t="s">
        <v>1098</v>
      </c>
      <c r="H110" s="273">
        <v>0.7</v>
      </c>
      <c r="I110" s="273">
        <v>0.8</v>
      </c>
      <c r="J110" s="327">
        <v>1009</v>
      </c>
      <c r="K110" s="327">
        <v>2018</v>
      </c>
      <c r="L110" s="312">
        <v>631</v>
      </c>
      <c r="M110" s="327">
        <v>337</v>
      </c>
      <c r="N110" s="313">
        <v>25</v>
      </c>
      <c r="O110" s="328" t="s">
        <v>614</v>
      </c>
      <c r="P110" s="315" t="s">
        <v>1098</v>
      </c>
      <c r="Q110" s="346" t="s">
        <v>1425</v>
      </c>
      <c r="R110" s="346" t="s">
        <v>1421</v>
      </c>
      <c r="S110" s="347" t="s">
        <v>1468</v>
      </c>
      <c r="T110" s="145" t="s">
        <v>1311</v>
      </c>
      <c r="U110" s="145" t="s">
        <v>1511</v>
      </c>
      <c r="V110" s="145" t="s">
        <v>1265</v>
      </c>
      <c r="W110" s="348" t="s">
        <v>1742</v>
      </c>
    </row>
    <row r="111" s="140" customFormat="1" spans="1:23">
      <c r="A111" s="305" t="s">
        <v>674</v>
      </c>
      <c r="B111" s="175" t="s">
        <v>1743</v>
      </c>
      <c r="C111" s="146" t="s">
        <v>282</v>
      </c>
      <c r="D111" s="281" t="s">
        <v>1098</v>
      </c>
      <c r="E111" s="281" t="s">
        <v>1098</v>
      </c>
      <c r="F111" s="281" t="s">
        <v>1098</v>
      </c>
      <c r="G111" s="281" t="s">
        <v>1098</v>
      </c>
      <c r="H111" s="273">
        <v>0.25</v>
      </c>
      <c r="I111" s="273">
        <v>0.35</v>
      </c>
      <c r="J111" s="327">
        <v>733</v>
      </c>
      <c r="K111" s="327">
        <v>1466</v>
      </c>
      <c r="L111" s="312">
        <v>1248</v>
      </c>
      <c r="M111" s="327">
        <v>312</v>
      </c>
      <c r="N111" s="313">
        <v>26</v>
      </c>
      <c r="O111" s="328" t="s">
        <v>614</v>
      </c>
      <c r="P111" s="316" t="s">
        <v>1098</v>
      </c>
      <c r="Q111" s="347" t="s">
        <v>1744</v>
      </c>
      <c r="R111" s="347" t="s">
        <v>1098</v>
      </c>
      <c r="S111" s="347" t="s">
        <v>1098</v>
      </c>
      <c r="T111" s="145" t="s">
        <v>1206</v>
      </c>
      <c r="U111" s="145" t="s">
        <v>1206</v>
      </c>
      <c r="V111" s="145" t="s">
        <v>1389</v>
      </c>
      <c r="W111" s="348" t="s">
        <v>1745</v>
      </c>
    </row>
    <row r="112" s="140" customFormat="1" spans="1:23">
      <c r="A112" s="305" t="s">
        <v>612</v>
      </c>
      <c r="B112" s="175" t="s">
        <v>929</v>
      </c>
      <c r="C112" s="146" t="s">
        <v>282</v>
      </c>
      <c r="D112" s="281" t="s">
        <v>1098</v>
      </c>
      <c r="E112" s="281" t="s">
        <v>1098</v>
      </c>
      <c r="F112" s="281" t="s">
        <v>1098</v>
      </c>
      <c r="G112" s="281" t="s">
        <v>1098</v>
      </c>
      <c r="H112" s="273">
        <v>0.6</v>
      </c>
      <c r="I112" s="273">
        <v>0.7</v>
      </c>
      <c r="J112" s="327">
        <v>1906</v>
      </c>
      <c r="K112" s="327">
        <v>3812</v>
      </c>
      <c r="L112" s="312">
        <v>490</v>
      </c>
      <c r="M112" s="327">
        <v>287</v>
      </c>
      <c r="N112" s="313">
        <v>28</v>
      </c>
      <c r="O112" s="328" t="s">
        <v>614</v>
      </c>
      <c r="P112" s="316" t="s">
        <v>97</v>
      </c>
      <c r="Q112" s="346" t="s">
        <v>1098</v>
      </c>
      <c r="R112" s="347" t="s">
        <v>1098</v>
      </c>
      <c r="S112" s="347" t="s">
        <v>1098</v>
      </c>
      <c r="T112" s="145" t="s">
        <v>1620</v>
      </c>
      <c r="U112" s="145" t="s">
        <v>1701</v>
      </c>
      <c r="V112" s="145" t="s">
        <v>1701</v>
      </c>
      <c r="W112" s="348" t="s">
        <v>1746</v>
      </c>
    </row>
    <row r="113" s="140" customFormat="1" ht="22.5" spans="1:23">
      <c r="A113" s="366" t="s">
        <v>634</v>
      </c>
      <c r="B113" s="367" t="s">
        <v>1747</v>
      </c>
      <c r="C113" s="149" t="s">
        <v>285</v>
      </c>
      <c r="D113" s="275" t="s">
        <v>1098</v>
      </c>
      <c r="E113" s="275" t="s">
        <v>1098</v>
      </c>
      <c r="F113" s="275" t="s">
        <v>1098</v>
      </c>
      <c r="G113" s="275" t="s">
        <v>1098</v>
      </c>
      <c r="H113" s="276">
        <v>0.75</v>
      </c>
      <c r="I113" s="276">
        <v>0.85</v>
      </c>
      <c r="J113" s="317">
        <v>2777</v>
      </c>
      <c r="K113" s="317">
        <v>5554</v>
      </c>
      <c r="L113" s="318">
        <v>2678</v>
      </c>
      <c r="M113" s="317">
        <v>418</v>
      </c>
      <c r="N113" s="319">
        <v>42</v>
      </c>
      <c r="O113" s="320" t="s">
        <v>642</v>
      </c>
      <c r="P113" s="321" t="s">
        <v>97</v>
      </c>
      <c r="Q113" s="341" t="s">
        <v>1748</v>
      </c>
      <c r="R113" s="342" t="s">
        <v>1098</v>
      </c>
      <c r="S113" s="342" t="s">
        <v>1098</v>
      </c>
      <c r="T113" s="148" t="s">
        <v>1235</v>
      </c>
      <c r="U113" s="148" t="s">
        <v>1730</v>
      </c>
      <c r="V113" s="148" t="s">
        <v>1257</v>
      </c>
      <c r="W113" s="343" t="s">
        <v>1749</v>
      </c>
    </row>
    <row r="114" s="140" customFormat="1" ht="22.5" spans="1:23">
      <c r="A114" s="303" t="s">
        <v>697</v>
      </c>
      <c r="B114" s="285" t="s">
        <v>997</v>
      </c>
      <c r="C114" s="142" t="s">
        <v>285</v>
      </c>
      <c r="D114" s="286" t="s">
        <v>1098</v>
      </c>
      <c r="E114" s="286" t="s">
        <v>1098</v>
      </c>
      <c r="F114" s="286" t="s">
        <v>1098</v>
      </c>
      <c r="G114" s="286" t="s">
        <v>1098</v>
      </c>
      <c r="H114" s="279">
        <v>0.8</v>
      </c>
      <c r="I114" s="279">
        <v>0.9</v>
      </c>
      <c r="J114" s="329">
        <v>5720</v>
      </c>
      <c r="K114" s="329">
        <v>9999</v>
      </c>
      <c r="L114" s="323">
        <v>747</v>
      </c>
      <c r="M114" s="329">
        <v>502</v>
      </c>
      <c r="N114" s="324">
        <v>42</v>
      </c>
      <c r="O114" s="330" t="s">
        <v>642</v>
      </c>
      <c r="P114" s="331" t="s">
        <v>105</v>
      </c>
      <c r="Q114" s="350" t="s">
        <v>1098</v>
      </c>
      <c r="R114" s="350" t="s">
        <v>1098</v>
      </c>
      <c r="S114" s="350" t="s">
        <v>1098</v>
      </c>
      <c r="T114" s="141" t="s">
        <v>1706</v>
      </c>
      <c r="U114" s="141" t="s">
        <v>1231</v>
      </c>
      <c r="V114" s="141" t="s">
        <v>1265</v>
      </c>
      <c r="W114" s="351" t="s">
        <v>1750</v>
      </c>
    </row>
    <row r="115" s="140" customFormat="1" spans="1:23">
      <c r="A115" s="304" t="s">
        <v>731</v>
      </c>
      <c r="B115" s="167" t="s">
        <v>959</v>
      </c>
      <c r="C115" s="146" t="s">
        <v>285</v>
      </c>
      <c r="D115" s="289" t="s">
        <v>1098</v>
      </c>
      <c r="E115" s="289" t="s">
        <v>1098</v>
      </c>
      <c r="F115" s="289" t="s">
        <v>1098</v>
      </c>
      <c r="G115" s="289" t="s">
        <v>1098</v>
      </c>
      <c r="H115" s="273">
        <v>0.95</v>
      </c>
      <c r="I115" s="273">
        <v>0.99</v>
      </c>
      <c r="J115" s="332">
        <v>3346</v>
      </c>
      <c r="K115" s="332">
        <v>6692</v>
      </c>
      <c r="L115" s="312">
        <v>689</v>
      </c>
      <c r="M115" s="332">
        <v>331</v>
      </c>
      <c r="N115" s="313">
        <v>42</v>
      </c>
      <c r="O115" s="333" t="s">
        <v>614</v>
      </c>
      <c r="P115" s="316" t="s">
        <v>91</v>
      </c>
      <c r="Q115" s="353" t="s">
        <v>1098</v>
      </c>
      <c r="R115" s="353" t="s">
        <v>1098</v>
      </c>
      <c r="S115" s="353" t="s">
        <v>1098</v>
      </c>
      <c r="T115" s="145" t="s">
        <v>1565</v>
      </c>
      <c r="U115" s="145" t="s">
        <v>1249</v>
      </c>
      <c r="V115" s="145" t="s">
        <v>1522</v>
      </c>
      <c r="W115" s="354" t="s">
        <v>1751</v>
      </c>
    </row>
    <row r="116" s="140" customFormat="1" ht="22.5" spans="1:23">
      <c r="A116" s="361" t="s">
        <v>786</v>
      </c>
      <c r="B116" s="168" t="s">
        <v>979</v>
      </c>
      <c r="C116" s="149" t="s">
        <v>285</v>
      </c>
      <c r="D116" s="362" t="s">
        <v>1098</v>
      </c>
      <c r="E116" s="362" t="s">
        <v>1098</v>
      </c>
      <c r="F116" s="362" t="s">
        <v>1098</v>
      </c>
      <c r="G116" s="362" t="s">
        <v>1098</v>
      </c>
      <c r="H116" s="276">
        <v>0.8</v>
      </c>
      <c r="I116" s="276">
        <v>0.9</v>
      </c>
      <c r="J116" s="368">
        <v>3666</v>
      </c>
      <c r="K116" s="368">
        <v>7332</v>
      </c>
      <c r="L116" s="318">
        <v>628</v>
      </c>
      <c r="M116" s="368">
        <v>365</v>
      </c>
      <c r="N116" s="319">
        <v>40</v>
      </c>
      <c r="O116" s="369" t="s">
        <v>642</v>
      </c>
      <c r="P116" s="321" t="s">
        <v>87</v>
      </c>
      <c r="Q116" s="370" t="s">
        <v>1098</v>
      </c>
      <c r="R116" s="370" t="s">
        <v>1098</v>
      </c>
      <c r="S116" s="370" t="s">
        <v>1098</v>
      </c>
      <c r="T116" s="148" t="s">
        <v>1357</v>
      </c>
      <c r="U116" s="148" t="s">
        <v>1357</v>
      </c>
      <c r="V116" s="148" t="s">
        <v>1357</v>
      </c>
      <c r="W116" s="371" t="s">
        <v>1752</v>
      </c>
    </row>
    <row r="117" s="140" customFormat="1" ht="22.5" spans="1:23">
      <c r="A117" s="305" t="s">
        <v>736</v>
      </c>
      <c r="B117" s="175" t="s">
        <v>919</v>
      </c>
      <c r="C117" s="146" t="s">
        <v>285</v>
      </c>
      <c r="D117" s="281" t="s">
        <v>1098</v>
      </c>
      <c r="E117" s="281" t="s">
        <v>1098</v>
      </c>
      <c r="F117" s="281" t="s">
        <v>1098</v>
      </c>
      <c r="G117" s="281" t="s">
        <v>1098</v>
      </c>
      <c r="H117" s="273">
        <v>0.9</v>
      </c>
      <c r="I117" s="273">
        <v>0.99</v>
      </c>
      <c r="J117" s="327">
        <v>2940</v>
      </c>
      <c r="K117" s="327">
        <v>5880</v>
      </c>
      <c r="L117" s="312">
        <v>996</v>
      </c>
      <c r="M117" s="327">
        <v>607</v>
      </c>
      <c r="N117" s="313">
        <v>47</v>
      </c>
      <c r="O117" s="328" t="s">
        <v>614</v>
      </c>
      <c r="P117" s="316" t="s">
        <v>91</v>
      </c>
      <c r="Q117" s="347" t="s">
        <v>1098</v>
      </c>
      <c r="R117" s="347" t="s">
        <v>1098</v>
      </c>
      <c r="S117" s="347" t="s">
        <v>1098</v>
      </c>
      <c r="T117" s="145" t="s">
        <v>1696</v>
      </c>
      <c r="U117" s="145" t="s">
        <v>1265</v>
      </c>
      <c r="V117" s="145" t="s">
        <v>1202</v>
      </c>
      <c r="W117" s="348" t="s">
        <v>1753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theme="7" tint="0.6"/>
  </sheetPr>
  <dimension ref="A1:AB25"/>
  <sheetViews>
    <sheetView zoomScale="110" zoomScaleNormal="110" workbookViewId="0">
      <selection activeCell="B20" sqref="B20"/>
    </sheetView>
  </sheetViews>
  <sheetFormatPr defaultColWidth="8.875" defaultRowHeight="20.25"/>
  <cols>
    <col min="1" max="2" width="11" style="214" customWidth="1"/>
    <col min="3" max="3" width="6.625" style="214" customWidth="1"/>
    <col min="4" max="4" width="7" style="214" customWidth="1"/>
    <col min="5" max="11" width="6.625" style="214" customWidth="1"/>
    <col min="12" max="12" width="6.625" style="215" customWidth="1"/>
    <col min="13" max="15" width="4.125" style="215" customWidth="1"/>
    <col min="16" max="19" width="6.625" style="215" customWidth="1"/>
    <col min="20" max="20" width="13.25" style="214" customWidth="1"/>
    <col min="21" max="21" width="13.625" style="214" customWidth="1"/>
    <col min="22" max="27" width="4.125" style="215" customWidth="1"/>
    <col min="28" max="28" width="16.125" style="214" customWidth="1"/>
    <col min="29" max="29" width="11.625" style="214" customWidth="1"/>
    <col min="30" max="16384" width="8.875" style="214"/>
  </cols>
  <sheetData>
    <row r="1" s="213" customFormat="1" ht="21" spans="1:27">
      <c r="A1" s="216" t="s">
        <v>391</v>
      </c>
      <c r="B1" s="216" t="s">
        <v>391</v>
      </c>
      <c r="C1" s="217" t="s">
        <v>242</v>
      </c>
      <c r="D1" s="218"/>
      <c r="E1" s="219" t="s">
        <v>1754</v>
      </c>
      <c r="F1" s="219"/>
      <c r="G1" s="217" t="s">
        <v>1755</v>
      </c>
      <c r="H1" s="218"/>
      <c r="I1" s="239" t="s">
        <v>97</v>
      </c>
      <c r="J1" s="239" t="s">
        <v>1756</v>
      </c>
      <c r="K1" s="239" t="s">
        <v>1757</v>
      </c>
      <c r="L1" s="219" t="s">
        <v>1758</v>
      </c>
      <c r="M1" s="219"/>
      <c r="N1" s="219"/>
      <c r="O1" s="219"/>
      <c r="P1" s="219"/>
      <c r="Q1" s="239" t="s">
        <v>1759</v>
      </c>
      <c r="R1" s="239" t="s">
        <v>1760</v>
      </c>
      <c r="S1" s="239" t="s">
        <v>1761</v>
      </c>
      <c r="T1" s="239" t="s">
        <v>1762</v>
      </c>
      <c r="U1" s="239"/>
      <c r="V1" s="239" t="s">
        <v>1763</v>
      </c>
      <c r="W1" s="239" t="s">
        <v>1764</v>
      </c>
      <c r="X1" s="239" t="s">
        <v>1765</v>
      </c>
      <c r="Y1" s="239" t="s">
        <v>1766</v>
      </c>
      <c r="Z1" s="239" t="s">
        <v>1767</v>
      </c>
      <c r="AA1" s="262" t="s">
        <v>1768</v>
      </c>
    </row>
    <row r="2" s="213" customFormat="1" ht="21" spans="1:27">
      <c r="A2" s="220"/>
      <c r="B2" s="220"/>
      <c r="C2" s="221" t="s">
        <v>1769</v>
      </c>
      <c r="D2" s="222" t="s">
        <v>1770</v>
      </c>
      <c r="E2" s="221" t="s">
        <v>1769</v>
      </c>
      <c r="F2" s="222" t="s">
        <v>1770</v>
      </c>
      <c r="G2" s="221" t="s">
        <v>1769</v>
      </c>
      <c r="H2" s="222" t="s">
        <v>1770</v>
      </c>
      <c r="I2" s="240"/>
      <c r="J2" s="240"/>
      <c r="K2" s="240"/>
      <c r="L2" s="221" t="s">
        <v>1771</v>
      </c>
      <c r="M2" s="241" t="s">
        <v>1772</v>
      </c>
      <c r="N2" s="241" t="s">
        <v>1773</v>
      </c>
      <c r="O2" s="241" t="s">
        <v>1774</v>
      </c>
      <c r="P2" s="222" t="s">
        <v>1775</v>
      </c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63"/>
    </row>
    <row r="3" ht="21.75" spans="1:28">
      <c r="A3" s="223" t="s">
        <v>1776</v>
      </c>
      <c r="B3" s="223" t="s">
        <v>1776</v>
      </c>
      <c r="C3" s="224">
        <v>100</v>
      </c>
      <c r="D3" s="225">
        <v>25000</v>
      </c>
      <c r="E3" s="226">
        <v>45</v>
      </c>
      <c r="F3" s="226">
        <v>7500</v>
      </c>
      <c r="G3" s="224">
        <v>15</v>
      </c>
      <c r="H3" s="224">
        <v>2000</v>
      </c>
      <c r="I3" s="226">
        <v>10</v>
      </c>
      <c r="J3" s="242" t="s">
        <v>254</v>
      </c>
      <c r="K3" s="243" t="s">
        <v>260</v>
      </c>
      <c r="L3" s="244"/>
      <c r="M3" s="244"/>
      <c r="N3" s="244"/>
      <c r="O3" s="244" t="s">
        <v>14</v>
      </c>
      <c r="P3" s="244"/>
      <c r="Q3" s="253">
        <v>0.1</v>
      </c>
      <c r="R3" s="253">
        <v>0.05</v>
      </c>
      <c r="S3" s="244" t="s">
        <v>597</v>
      </c>
      <c r="T3" s="254" t="s">
        <v>1777</v>
      </c>
      <c r="U3" s="254" t="s">
        <v>1778</v>
      </c>
      <c r="V3" s="244">
        <v>0</v>
      </c>
      <c r="W3" s="244">
        <v>0</v>
      </c>
      <c r="X3" s="244">
        <v>0</v>
      </c>
      <c r="Y3" s="244">
        <v>0</v>
      </c>
      <c r="Z3" s="244">
        <v>0</v>
      </c>
      <c r="AA3" s="264">
        <v>0</v>
      </c>
      <c r="AB3" s="214" t="s">
        <v>1779</v>
      </c>
    </row>
    <row r="4" ht="21" spans="1:28">
      <c r="A4" s="227" t="str">
        <f>HYPERLINK("[牧场甜心.xlsx]朋友!$A$4",朋友!$B$4)</f>
        <v>菲尔</v>
      </c>
      <c r="B4" s="227" t="s">
        <v>1778</v>
      </c>
      <c r="C4" s="228">
        <v>70</v>
      </c>
      <c r="D4" s="229">
        <v>22000</v>
      </c>
      <c r="E4" s="230">
        <v>30</v>
      </c>
      <c r="F4" s="230">
        <v>6500</v>
      </c>
      <c r="G4" s="228">
        <v>10</v>
      </c>
      <c r="H4" s="228">
        <v>2500</v>
      </c>
      <c r="I4" s="230">
        <v>8</v>
      </c>
      <c r="J4" s="245" t="s">
        <v>263</v>
      </c>
      <c r="K4" s="245" t="s">
        <v>254</v>
      </c>
      <c r="L4" s="246" t="s">
        <v>14</v>
      </c>
      <c r="M4" s="246"/>
      <c r="N4" s="246" t="s">
        <v>14</v>
      </c>
      <c r="O4" s="246"/>
      <c r="P4" s="246"/>
      <c r="Q4" s="255">
        <v>0.06</v>
      </c>
      <c r="R4" s="256">
        <v>0.02</v>
      </c>
      <c r="S4" s="246" t="s">
        <v>598</v>
      </c>
      <c r="T4" s="257" t="s">
        <v>1776</v>
      </c>
      <c r="U4" s="257" t="s">
        <v>1780</v>
      </c>
      <c r="V4" s="246">
        <v>0</v>
      </c>
      <c r="W4" s="246">
        <v>0</v>
      </c>
      <c r="X4" s="246">
        <v>0</v>
      </c>
      <c r="Y4" s="246">
        <v>0</v>
      </c>
      <c r="Z4" s="246">
        <v>0</v>
      </c>
      <c r="AA4" s="265">
        <v>0</v>
      </c>
      <c r="AB4" s="214" t="s">
        <v>1781</v>
      </c>
    </row>
    <row r="5" ht="21" spans="1:28">
      <c r="A5" s="231" t="str">
        <f>HYPERLINK("[牧场甜心.xlsx]朋友!$A$5",朋友!$B$5)</f>
        <v>玛丽叶塔</v>
      </c>
      <c r="B5" s="231" t="s">
        <v>1782</v>
      </c>
      <c r="C5" s="228">
        <v>30</v>
      </c>
      <c r="D5" s="232">
        <v>8000</v>
      </c>
      <c r="E5" s="230">
        <v>10</v>
      </c>
      <c r="F5" s="232">
        <v>4500</v>
      </c>
      <c r="G5" s="228">
        <v>80</v>
      </c>
      <c r="H5" s="228">
        <v>6500</v>
      </c>
      <c r="I5" s="230">
        <v>15</v>
      </c>
      <c r="J5" s="245" t="s">
        <v>253</v>
      </c>
      <c r="K5" s="245" t="s">
        <v>263</v>
      </c>
      <c r="L5" s="246"/>
      <c r="M5" s="246" t="s">
        <v>14</v>
      </c>
      <c r="N5" s="246"/>
      <c r="O5" s="246"/>
      <c r="P5" s="246"/>
      <c r="Q5" s="258">
        <v>0.03</v>
      </c>
      <c r="R5" s="256">
        <v>0.01</v>
      </c>
      <c r="S5" s="246" t="s">
        <v>598</v>
      </c>
      <c r="T5" s="257" t="s">
        <v>1783</v>
      </c>
      <c r="U5" s="257" t="s">
        <v>1777</v>
      </c>
      <c r="V5" s="246">
        <v>0</v>
      </c>
      <c r="W5" s="246">
        <v>0</v>
      </c>
      <c r="X5" s="246">
        <v>0</v>
      </c>
      <c r="Y5" s="246">
        <v>0</v>
      </c>
      <c r="Z5" s="246">
        <v>0</v>
      </c>
      <c r="AA5" s="265">
        <v>0</v>
      </c>
      <c r="AB5" s="214" t="s">
        <v>1781</v>
      </c>
    </row>
    <row r="6" ht="21" spans="1:27">
      <c r="A6" s="227" t="s">
        <v>1784</v>
      </c>
      <c r="B6" s="227" t="s">
        <v>1784</v>
      </c>
      <c r="C6" s="228">
        <v>20</v>
      </c>
      <c r="D6" s="228">
        <v>10000</v>
      </c>
      <c r="E6" s="230">
        <v>10</v>
      </c>
      <c r="F6" s="230">
        <v>6000</v>
      </c>
      <c r="G6" s="228">
        <v>50</v>
      </c>
      <c r="H6" s="233">
        <v>8000</v>
      </c>
      <c r="I6" s="233">
        <v>20</v>
      </c>
      <c r="J6" s="245" t="s">
        <v>255</v>
      </c>
      <c r="K6" s="247" t="s">
        <v>252</v>
      </c>
      <c r="L6" s="246"/>
      <c r="M6" s="246" t="s">
        <v>14</v>
      </c>
      <c r="N6" s="246"/>
      <c r="O6" s="246"/>
      <c r="P6" s="246"/>
      <c r="Q6" s="258">
        <v>0</v>
      </c>
      <c r="R6" s="255">
        <v>0.04</v>
      </c>
      <c r="S6" s="246" t="s">
        <v>598</v>
      </c>
      <c r="T6" s="257" t="s">
        <v>1785</v>
      </c>
      <c r="U6" s="257" t="s">
        <v>1778</v>
      </c>
      <c r="V6" s="246">
        <v>0</v>
      </c>
      <c r="W6" s="246">
        <v>0</v>
      </c>
      <c r="X6" s="246">
        <v>0</v>
      </c>
      <c r="Y6" s="246">
        <v>0</v>
      </c>
      <c r="Z6" s="246">
        <v>0</v>
      </c>
      <c r="AA6" s="265">
        <v>0</v>
      </c>
    </row>
    <row r="7" ht="21" spans="1:27">
      <c r="A7" s="231" t="s">
        <v>1780</v>
      </c>
      <c r="B7" s="231" t="s">
        <v>1780</v>
      </c>
      <c r="C7" s="228">
        <v>80</v>
      </c>
      <c r="D7" s="228">
        <v>14000</v>
      </c>
      <c r="E7" s="230">
        <v>40</v>
      </c>
      <c r="F7" s="230">
        <v>7000</v>
      </c>
      <c r="G7" s="228">
        <v>10</v>
      </c>
      <c r="H7" s="228">
        <v>2000</v>
      </c>
      <c r="I7" s="230">
        <v>12</v>
      </c>
      <c r="J7" s="248" t="s">
        <v>260</v>
      </c>
      <c r="K7" s="248" t="s">
        <v>253</v>
      </c>
      <c r="L7" s="246" t="s">
        <v>14</v>
      </c>
      <c r="M7" s="246"/>
      <c r="N7" s="246" t="s">
        <v>14</v>
      </c>
      <c r="O7" s="246"/>
      <c r="P7" s="246"/>
      <c r="Q7" s="256">
        <v>0.2</v>
      </c>
      <c r="R7" s="255">
        <v>0.06</v>
      </c>
      <c r="S7" s="246" t="s">
        <v>598</v>
      </c>
      <c r="T7" s="257" t="s">
        <v>1786</v>
      </c>
      <c r="U7" s="257" t="s">
        <v>1778</v>
      </c>
      <c r="V7" s="246">
        <v>0</v>
      </c>
      <c r="W7" s="246">
        <v>0</v>
      </c>
      <c r="X7" s="246">
        <v>0</v>
      </c>
      <c r="Y7" s="246">
        <v>0</v>
      </c>
      <c r="Z7" s="246">
        <v>0</v>
      </c>
      <c r="AA7" s="265">
        <v>0</v>
      </c>
    </row>
    <row r="8" ht="21" spans="1:28">
      <c r="A8" s="231" t="str">
        <f>HYPERLINK("[牧场甜心.xlsx]朋友!$A$8",朋友!$B$8)</f>
        <v>沙恩</v>
      </c>
      <c r="B8" s="231" t="s">
        <v>1783</v>
      </c>
      <c r="C8" s="228">
        <v>220</v>
      </c>
      <c r="D8" s="233">
        <v>30000</v>
      </c>
      <c r="E8" s="230">
        <v>50</v>
      </c>
      <c r="F8" s="230">
        <v>8000</v>
      </c>
      <c r="G8" s="228">
        <v>5</v>
      </c>
      <c r="H8" s="232">
        <v>1500</v>
      </c>
      <c r="I8" s="232">
        <v>1</v>
      </c>
      <c r="J8" s="245" t="s">
        <v>254</v>
      </c>
      <c r="K8" s="245" t="s">
        <v>253</v>
      </c>
      <c r="L8" s="246"/>
      <c r="M8" s="246"/>
      <c r="N8" s="246" t="s">
        <v>14</v>
      </c>
      <c r="O8" s="246" t="s">
        <v>14</v>
      </c>
      <c r="P8" s="246" t="s">
        <v>14</v>
      </c>
      <c r="Q8" s="255">
        <v>0.08</v>
      </c>
      <c r="R8" s="255">
        <v>0.05</v>
      </c>
      <c r="S8" s="246" t="s">
        <v>599</v>
      </c>
      <c r="T8" s="257" t="s">
        <v>1776</v>
      </c>
      <c r="U8" s="257" t="s">
        <v>1782</v>
      </c>
      <c r="V8" s="246">
        <v>0</v>
      </c>
      <c r="W8" s="246">
        <v>0</v>
      </c>
      <c r="X8" s="246">
        <v>0</v>
      </c>
      <c r="Y8" s="246">
        <v>0</v>
      </c>
      <c r="Z8" s="246">
        <v>0</v>
      </c>
      <c r="AA8" s="265">
        <v>0</v>
      </c>
      <c r="AB8" s="214" t="s">
        <v>1781</v>
      </c>
    </row>
    <row r="9" ht="21" spans="1:28">
      <c r="A9" s="231" t="s">
        <v>1787</v>
      </c>
      <c r="B9" s="231" t="s">
        <v>1787</v>
      </c>
      <c r="C9" s="228">
        <v>140</v>
      </c>
      <c r="D9" s="229">
        <v>26000</v>
      </c>
      <c r="E9" s="230">
        <v>65</v>
      </c>
      <c r="F9" s="230">
        <v>8500</v>
      </c>
      <c r="G9" s="228">
        <v>15</v>
      </c>
      <c r="H9" s="228">
        <v>3000</v>
      </c>
      <c r="I9" s="233">
        <v>16</v>
      </c>
      <c r="J9" s="245" t="s">
        <v>263</v>
      </c>
      <c r="K9" s="245" t="s">
        <v>263</v>
      </c>
      <c r="L9" s="246" t="s">
        <v>14</v>
      </c>
      <c r="M9" s="246" t="s">
        <v>14</v>
      </c>
      <c r="N9" s="246" t="s">
        <v>14</v>
      </c>
      <c r="O9" s="246" t="s">
        <v>14</v>
      </c>
      <c r="P9" s="246" t="s">
        <v>14</v>
      </c>
      <c r="Q9" s="255">
        <v>0.11</v>
      </c>
      <c r="R9" s="258">
        <v>0.08</v>
      </c>
      <c r="S9" s="246" t="s">
        <v>599</v>
      </c>
      <c r="T9" s="257" t="s">
        <v>1776</v>
      </c>
      <c r="U9" s="257" t="s">
        <v>1778</v>
      </c>
      <c r="V9" s="246">
        <v>0</v>
      </c>
      <c r="W9" s="246">
        <v>0</v>
      </c>
      <c r="X9" s="246">
        <v>0</v>
      </c>
      <c r="Y9" s="246">
        <v>0</v>
      </c>
      <c r="Z9" s="246">
        <v>0</v>
      </c>
      <c r="AA9" s="265">
        <v>0</v>
      </c>
      <c r="AB9" s="214" t="s">
        <v>1788</v>
      </c>
    </row>
    <row r="10" ht="21" spans="1:28">
      <c r="A10" s="231" t="s">
        <v>1786</v>
      </c>
      <c r="B10" s="231" t="s">
        <v>1786</v>
      </c>
      <c r="C10" s="228">
        <v>130</v>
      </c>
      <c r="D10" s="228">
        <v>19900</v>
      </c>
      <c r="E10" s="230">
        <v>100</v>
      </c>
      <c r="F10" s="233">
        <v>9900</v>
      </c>
      <c r="G10" s="228">
        <v>40</v>
      </c>
      <c r="H10" s="233">
        <v>9900</v>
      </c>
      <c r="I10" s="232">
        <v>0</v>
      </c>
      <c r="J10" s="245" t="s">
        <v>254</v>
      </c>
      <c r="K10" s="248" t="s">
        <v>260</v>
      </c>
      <c r="L10" s="246" t="s">
        <v>14</v>
      </c>
      <c r="M10" s="246" t="s">
        <v>14</v>
      </c>
      <c r="N10" s="246" t="s">
        <v>14</v>
      </c>
      <c r="O10" s="246"/>
      <c r="P10" s="246"/>
      <c r="Q10" s="255">
        <v>0.1</v>
      </c>
      <c r="R10" s="258">
        <v>0.1</v>
      </c>
      <c r="S10" s="246" t="s">
        <v>599</v>
      </c>
      <c r="T10" s="257" t="s">
        <v>1787</v>
      </c>
      <c r="U10" s="257" t="s">
        <v>1778</v>
      </c>
      <c r="V10" s="246">
        <v>0</v>
      </c>
      <c r="W10" s="246">
        <v>0</v>
      </c>
      <c r="X10" s="246">
        <v>0</v>
      </c>
      <c r="Y10" s="246">
        <v>0</v>
      </c>
      <c r="Z10" s="246">
        <v>0</v>
      </c>
      <c r="AA10" s="265">
        <v>0</v>
      </c>
      <c r="AB10" s="214" t="s">
        <v>1789</v>
      </c>
    </row>
    <row r="11" ht="21" spans="1:28">
      <c r="A11" s="231" t="s">
        <v>1777</v>
      </c>
      <c r="B11" s="231" t="s">
        <v>1777</v>
      </c>
      <c r="C11" s="228">
        <v>20</v>
      </c>
      <c r="D11" s="232">
        <v>8500</v>
      </c>
      <c r="E11" s="230">
        <v>5</v>
      </c>
      <c r="F11" s="232">
        <v>5000</v>
      </c>
      <c r="G11" s="228">
        <v>20</v>
      </c>
      <c r="H11" s="228">
        <v>5000</v>
      </c>
      <c r="I11" s="230">
        <v>6</v>
      </c>
      <c r="J11" s="245" t="s">
        <v>263</v>
      </c>
      <c r="K11" s="245" t="s">
        <v>255</v>
      </c>
      <c r="L11" s="246" t="s">
        <v>14</v>
      </c>
      <c r="M11" s="246" t="s">
        <v>14</v>
      </c>
      <c r="N11" s="246"/>
      <c r="O11" s="246"/>
      <c r="P11" s="246"/>
      <c r="Q11" s="255">
        <v>0.05</v>
      </c>
      <c r="R11" s="255">
        <v>0.03</v>
      </c>
      <c r="S11" s="246" t="s">
        <v>600</v>
      </c>
      <c r="T11" s="257" t="s">
        <v>1776</v>
      </c>
      <c r="U11" s="257" t="s">
        <v>1778</v>
      </c>
      <c r="V11" s="246">
        <v>0</v>
      </c>
      <c r="W11" s="246">
        <v>0</v>
      </c>
      <c r="X11" s="246">
        <v>0</v>
      </c>
      <c r="Y11" s="246">
        <v>0</v>
      </c>
      <c r="Z11" s="246">
        <v>0</v>
      </c>
      <c r="AA11" s="265">
        <v>0</v>
      </c>
      <c r="AB11" s="214" t="s">
        <v>1790</v>
      </c>
    </row>
    <row r="12" ht="21" spans="1:27">
      <c r="A12" s="234" t="s">
        <v>1785</v>
      </c>
      <c r="B12" s="234" t="s">
        <v>1785</v>
      </c>
      <c r="C12" s="235">
        <v>160</v>
      </c>
      <c r="D12" s="236">
        <v>28000</v>
      </c>
      <c r="E12" s="237">
        <v>75</v>
      </c>
      <c r="F12" s="236">
        <v>9000</v>
      </c>
      <c r="G12" s="235">
        <v>5</v>
      </c>
      <c r="H12" s="238">
        <v>1000</v>
      </c>
      <c r="I12" s="238">
        <v>2</v>
      </c>
      <c r="J12" s="249" t="s">
        <v>252</v>
      </c>
      <c r="K12" s="250" t="s">
        <v>260</v>
      </c>
      <c r="L12" s="251"/>
      <c r="M12" s="251"/>
      <c r="N12" s="251"/>
      <c r="O12" s="251"/>
      <c r="P12" s="251" t="s">
        <v>14</v>
      </c>
      <c r="Q12" s="259">
        <v>0.05</v>
      </c>
      <c r="R12" s="259">
        <v>0.07</v>
      </c>
      <c r="S12" s="251" t="s">
        <v>600</v>
      </c>
      <c r="T12" s="260" t="s">
        <v>1787</v>
      </c>
      <c r="U12" s="260" t="s">
        <v>1784</v>
      </c>
      <c r="V12" s="251">
        <v>0</v>
      </c>
      <c r="W12" s="251">
        <v>0</v>
      </c>
      <c r="X12" s="251">
        <v>0</v>
      </c>
      <c r="Y12" s="251">
        <v>0</v>
      </c>
      <c r="Z12" s="251">
        <v>0</v>
      </c>
      <c r="AA12" s="266">
        <v>0</v>
      </c>
    </row>
    <row r="14" ht="21" spans="1:28">
      <c r="A14" s="231" t="str">
        <f>HYPERLINK("[牧场甜心.xlsx]朋友!$A$5",朋友!$B$5)</f>
        <v>玛丽叶塔</v>
      </c>
      <c r="C14" s="214" t="s">
        <v>1791</v>
      </c>
      <c r="E14" s="227" t="str">
        <f>HYPERLINK("[牧场甜心.xlsx]朋友!$A$4",朋友!$B$4)</f>
        <v>菲尔</v>
      </c>
      <c r="F14" s="214" t="s">
        <v>1791</v>
      </c>
      <c r="H14" s="231" t="str">
        <f>HYPERLINK("[牧场甜心.xlsx]朋友!$A$8",朋友!$B$8)</f>
        <v>沙恩</v>
      </c>
      <c r="J14" s="214" t="s">
        <v>1784</v>
      </c>
      <c r="K14" s="214" t="s">
        <v>1792</v>
      </c>
      <c r="T14" s="215" t="s">
        <v>1012</v>
      </c>
      <c r="U14" s="215" t="s">
        <v>1793</v>
      </c>
      <c r="AB14" s="214" t="s">
        <v>1794</v>
      </c>
    </row>
    <row r="15" spans="3:21">
      <c r="C15" s="214" t="s">
        <v>1795</v>
      </c>
      <c r="F15" s="214">
        <v>6</v>
      </c>
      <c r="J15" s="214">
        <v>5</v>
      </c>
      <c r="K15" s="214">
        <v>4</v>
      </c>
      <c r="T15" s="261" t="s">
        <v>1796</v>
      </c>
      <c r="U15" s="214" t="s">
        <v>1797</v>
      </c>
    </row>
    <row r="16" spans="3:21">
      <c r="C16" s="214" t="s">
        <v>1791</v>
      </c>
      <c r="E16" s="214">
        <v>10</v>
      </c>
      <c r="F16" s="214">
        <v>3</v>
      </c>
      <c r="H16" s="214" t="s">
        <v>1798</v>
      </c>
      <c r="I16" s="214">
        <v>3</v>
      </c>
      <c r="T16" s="261" t="s">
        <v>1799</v>
      </c>
      <c r="U16" s="214" t="s">
        <v>1800</v>
      </c>
    </row>
    <row r="17" spans="3:21">
      <c r="C17" s="214" t="s">
        <v>1801</v>
      </c>
      <c r="E17" s="214">
        <v>15</v>
      </c>
      <c r="F17" s="214" t="s">
        <v>1802</v>
      </c>
      <c r="T17" s="261" t="s">
        <v>1803</v>
      </c>
      <c r="U17" s="214" t="s">
        <v>1804</v>
      </c>
    </row>
    <row r="18" spans="3:21">
      <c r="C18" s="214">
        <v>1</v>
      </c>
      <c r="E18" s="214">
        <v>20</v>
      </c>
      <c r="F18" s="214">
        <v>2</v>
      </c>
      <c r="H18" s="214">
        <v>15</v>
      </c>
      <c r="I18" s="214" t="s">
        <v>1805</v>
      </c>
      <c r="T18" s="261" t="s">
        <v>1806</v>
      </c>
      <c r="U18" s="214" t="s">
        <v>1807</v>
      </c>
    </row>
    <row r="19" spans="2:21">
      <c r="B19" s="214">
        <v>15</v>
      </c>
      <c r="C19" s="214">
        <v>3</v>
      </c>
      <c r="E19" s="214">
        <v>30</v>
      </c>
      <c r="F19" s="214">
        <v>10</v>
      </c>
      <c r="H19" s="214">
        <v>20</v>
      </c>
      <c r="I19" s="214" t="s">
        <v>1808</v>
      </c>
      <c r="T19" s="261" t="s">
        <v>1809</v>
      </c>
      <c r="U19" s="214" t="s">
        <v>1810</v>
      </c>
    </row>
    <row r="20" spans="2:21">
      <c r="B20" s="214">
        <v>20</v>
      </c>
      <c r="C20" s="214" t="s">
        <v>1811</v>
      </c>
      <c r="T20" s="261" t="s">
        <v>1812</v>
      </c>
      <c r="U20" s="214" t="s">
        <v>1813</v>
      </c>
    </row>
    <row r="21" ht="21" spans="3:4">
      <c r="C21" s="223" t="s">
        <v>1776</v>
      </c>
      <c r="D21" s="214" t="s">
        <v>1814</v>
      </c>
    </row>
    <row r="22" spans="3:4">
      <c r="C22" s="214">
        <v>5</v>
      </c>
      <c r="D22" s="214" t="s">
        <v>1815</v>
      </c>
    </row>
    <row r="23" spans="3:4">
      <c r="C23" s="214">
        <v>10</v>
      </c>
      <c r="D23" s="214">
        <v>4</v>
      </c>
    </row>
    <row r="24" spans="3:13">
      <c r="C24" s="214">
        <v>15</v>
      </c>
      <c r="M24" s="252"/>
    </row>
    <row r="25" spans="3:4">
      <c r="C25" s="214">
        <v>20</v>
      </c>
      <c r="D25" s="214" t="s">
        <v>1816</v>
      </c>
    </row>
  </sheetData>
  <mergeCells count="19">
    <mergeCell ref="C1:D1"/>
    <mergeCell ref="E1:F1"/>
    <mergeCell ref="G1:H1"/>
    <mergeCell ref="L1:P1"/>
    <mergeCell ref="A1:A2"/>
    <mergeCell ref="B1:B2"/>
    <mergeCell ref="I1:I2"/>
    <mergeCell ref="J1:J2"/>
    <mergeCell ref="K1:K2"/>
    <mergeCell ref="Q1:Q2"/>
    <mergeCell ref="R1:R2"/>
    <mergeCell ref="S1:S2"/>
    <mergeCell ref="V1:V2"/>
    <mergeCell ref="W1:W2"/>
    <mergeCell ref="X1:X2"/>
    <mergeCell ref="Y1:Y2"/>
    <mergeCell ref="Z1:Z2"/>
    <mergeCell ref="AA1:AA2"/>
    <mergeCell ref="T1:U2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"/>
  <sheetViews>
    <sheetView workbookViewId="0">
      <selection activeCell="B172" sqref="B172"/>
    </sheetView>
  </sheetViews>
  <sheetFormatPr defaultColWidth="9" defaultRowHeight="21.75"/>
  <cols>
    <col min="1" max="1" width="6.625" style="209" customWidth="1"/>
    <col min="2" max="2" width="9.5" style="209" customWidth="1"/>
    <col min="3" max="3" width="6.875" style="209" customWidth="1"/>
    <col min="4" max="4" width="9" style="209"/>
    <col min="5" max="5" width="6.875" style="209" customWidth="1"/>
    <col min="6" max="6" width="3.5" style="209" customWidth="1"/>
    <col min="7" max="8" width="12.375" style="209" customWidth="1"/>
    <col min="9" max="9" width="4.5" style="209" customWidth="1"/>
    <col min="10" max="10" width="13.5" style="209" customWidth="1"/>
    <col min="11" max="11" width="6.875" style="209" customWidth="1"/>
    <col min="12" max="12" width="3.875" style="209" customWidth="1"/>
    <col min="13" max="13" width="12.375" style="209" customWidth="1"/>
    <col min="14" max="15" width="9" style="209"/>
    <col min="16" max="16" width="17.875" style="209" customWidth="1"/>
    <col min="17" max="17" width="6.125" style="209" customWidth="1"/>
    <col min="18" max="16384" width="9" style="209"/>
  </cols>
  <sheetData>
    <row r="1" spans="1:20">
      <c r="A1" s="209">
        <v>1000</v>
      </c>
      <c r="B1" s="209" t="s">
        <v>1817</v>
      </c>
      <c r="C1" s="209" t="s">
        <v>1818</v>
      </c>
      <c r="E1" s="209" t="s">
        <v>1819</v>
      </c>
      <c r="F1" s="209">
        <v>1</v>
      </c>
      <c r="G1" s="209" t="s">
        <v>1820</v>
      </c>
      <c r="K1" s="209" t="s">
        <v>1821</v>
      </c>
      <c r="L1" s="209">
        <v>1</v>
      </c>
      <c r="M1" s="209" t="s">
        <v>1820</v>
      </c>
      <c r="P1" s="209" t="s">
        <v>1822</v>
      </c>
      <c r="Q1" s="211">
        <v>0.33</v>
      </c>
      <c r="R1" s="211">
        <v>0.5</v>
      </c>
      <c r="S1" s="211">
        <v>0.6</v>
      </c>
      <c r="T1" s="211">
        <v>0.75</v>
      </c>
    </row>
    <row r="2" spans="6:18">
      <c r="F2" s="209">
        <v>2</v>
      </c>
      <c r="G2" s="209" t="s">
        <v>1820</v>
      </c>
      <c r="L2" s="209">
        <v>2</v>
      </c>
      <c r="M2" s="209" t="s">
        <v>1820</v>
      </c>
      <c r="P2" s="209" t="s">
        <v>1823</v>
      </c>
      <c r="Q2" s="212">
        <v>2</v>
      </c>
      <c r="R2" s="212"/>
    </row>
    <row r="3" spans="6:17">
      <c r="F3" s="209">
        <v>3</v>
      </c>
      <c r="G3" s="209">
        <v>20000</v>
      </c>
      <c r="L3" s="209">
        <v>3</v>
      </c>
      <c r="M3" s="209">
        <v>10000</v>
      </c>
      <c r="P3" s="209" t="s">
        <v>1824</v>
      </c>
      <c r="Q3" s="212">
        <v>5</v>
      </c>
    </row>
    <row r="4" spans="6:18">
      <c r="F4" s="209">
        <v>4</v>
      </c>
      <c r="G4" s="209">
        <v>600000</v>
      </c>
      <c r="L4" s="209">
        <v>4</v>
      </c>
      <c r="M4" s="209">
        <v>300000</v>
      </c>
      <c r="P4" s="209">
        <v>500</v>
      </c>
      <c r="R4" s="212">
        <v>10</v>
      </c>
    </row>
    <row r="5" spans="6:18">
      <c r="F5" s="209">
        <v>5</v>
      </c>
      <c r="G5" s="209">
        <v>5000000</v>
      </c>
      <c r="L5" s="209">
        <v>5</v>
      </c>
      <c r="M5" s="209">
        <v>3000000</v>
      </c>
      <c r="P5" s="209" t="s">
        <v>1825</v>
      </c>
      <c r="R5" s="212">
        <v>15</v>
      </c>
    </row>
    <row r="6" spans="16:18">
      <c r="P6" s="209">
        <v>1500</v>
      </c>
      <c r="R6" s="212">
        <v>20</v>
      </c>
    </row>
    <row r="7" spans="5:19">
      <c r="E7" s="210" t="s">
        <v>1826</v>
      </c>
      <c r="G7" s="210" t="s">
        <v>1827</v>
      </c>
      <c r="H7" s="210"/>
      <c r="I7" s="210" t="s">
        <v>1828</v>
      </c>
      <c r="J7" s="210"/>
      <c r="K7" s="210" t="s">
        <v>1829</v>
      </c>
      <c r="L7" s="209">
        <v>1</v>
      </c>
      <c r="M7" s="209" t="s">
        <v>1820</v>
      </c>
      <c r="P7" s="209">
        <v>2000</v>
      </c>
      <c r="S7" s="212">
        <v>25</v>
      </c>
    </row>
    <row r="8" spans="5:20">
      <c r="E8" s="210"/>
      <c r="G8" s="209" t="s">
        <v>1830</v>
      </c>
      <c r="H8" s="209">
        <v>5000</v>
      </c>
      <c r="I8" s="209">
        <v>20</v>
      </c>
      <c r="J8" s="209">
        <v>1000</v>
      </c>
      <c r="K8" s="210"/>
      <c r="L8" s="209">
        <v>2</v>
      </c>
      <c r="M8" s="209" t="s">
        <v>1820</v>
      </c>
      <c r="P8" s="209">
        <v>3000</v>
      </c>
      <c r="T8" s="212">
        <v>30</v>
      </c>
    </row>
    <row r="9" spans="5:20">
      <c r="E9" s="210"/>
      <c r="G9" s="209" t="s">
        <v>1831</v>
      </c>
      <c r="H9" s="209">
        <v>30000</v>
      </c>
      <c r="I9" s="209">
        <v>30</v>
      </c>
      <c r="J9" s="209">
        <v>10000</v>
      </c>
      <c r="K9" s="210"/>
      <c r="L9" s="209">
        <v>3</v>
      </c>
      <c r="M9" s="209">
        <v>2000</v>
      </c>
      <c r="P9" s="209">
        <v>5000</v>
      </c>
      <c r="T9" s="212">
        <v>45</v>
      </c>
    </row>
    <row r="10" spans="5:13">
      <c r="E10" s="210"/>
      <c r="G10" s="209" t="s">
        <v>1832</v>
      </c>
      <c r="H10" s="209">
        <v>100000</v>
      </c>
      <c r="I10" s="209">
        <v>40</v>
      </c>
      <c r="J10" s="209">
        <v>30000</v>
      </c>
      <c r="K10" s="210"/>
      <c r="L10" s="209">
        <v>4</v>
      </c>
      <c r="M10" s="209">
        <v>10000</v>
      </c>
    </row>
    <row r="11" spans="5:13">
      <c r="E11" s="210"/>
      <c r="G11" s="209" t="s">
        <v>1833</v>
      </c>
      <c r="H11" s="209">
        <v>500000</v>
      </c>
      <c r="I11" s="209">
        <v>50</v>
      </c>
      <c r="J11" s="209">
        <v>50000</v>
      </c>
      <c r="K11" s="210"/>
      <c r="L11" s="209">
        <v>5</v>
      </c>
      <c r="M11" s="209">
        <v>50000</v>
      </c>
    </row>
    <row r="12" spans="9:12">
      <c r="I12" s="209">
        <v>60</v>
      </c>
      <c r="J12" s="209">
        <v>100000</v>
      </c>
      <c r="L12" s="209">
        <v>6</v>
      </c>
    </row>
    <row r="13" spans="9:12">
      <c r="I13" s="209">
        <v>70</v>
      </c>
      <c r="J13" s="209">
        <v>500000</v>
      </c>
      <c r="L13" s="209">
        <v>7</v>
      </c>
    </row>
    <row r="14" spans="9:12">
      <c r="I14" s="209">
        <v>80</v>
      </c>
      <c r="L14" s="209">
        <v>8</v>
      </c>
    </row>
    <row r="15" spans="9:13">
      <c r="I15" s="209">
        <v>90</v>
      </c>
      <c r="J15" s="209">
        <v>500000</v>
      </c>
      <c r="L15" s="209">
        <v>9</v>
      </c>
      <c r="M15" s="209">
        <v>5000000</v>
      </c>
    </row>
    <row r="16" spans="12:12">
      <c r="L16" s="209">
        <v>10</v>
      </c>
    </row>
  </sheetData>
  <mergeCells count="6">
    <mergeCell ref="G7:H7"/>
    <mergeCell ref="I7:J7"/>
    <mergeCell ref="E1:E5"/>
    <mergeCell ref="E7:E11"/>
    <mergeCell ref="K1:K5"/>
    <mergeCell ref="K7:K11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6"/>
  </sheetPr>
  <dimension ref="A1:K460"/>
  <sheetViews>
    <sheetView topLeftCell="C44" workbookViewId="0">
      <selection activeCell="B172" sqref="B172"/>
    </sheetView>
  </sheetViews>
  <sheetFormatPr defaultColWidth="9" defaultRowHeight="21.75"/>
  <cols>
    <col min="1" max="1" width="29.875" style="140" customWidth="1"/>
    <col min="2" max="2" width="68.5" style="140" customWidth="1"/>
    <col min="3" max="3" width="9" style="140"/>
    <col min="4" max="4" width="27" style="139" customWidth="1"/>
    <col min="5" max="5" width="26.375" style="139" customWidth="1"/>
    <col min="6" max="6" width="30.5" style="139" customWidth="1"/>
    <col min="7" max="7" width="9.5" style="140" customWidth="1"/>
    <col min="8" max="8" width="68.375" style="140" customWidth="1"/>
    <col min="9" max="9" width="16" style="140" customWidth="1"/>
    <col min="10" max="11" width="1.625" style="140" customWidth="1"/>
    <col min="12" max="16381" width="9" style="140"/>
    <col min="16382" max="16383" width="9" style="139"/>
    <col min="16384" max="16384" width="9" style="140"/>
  </cols>
  <sheetData>
    <row r="1" ht="22.5" spans="1:11">
      <c r="A1" s="150" t="s">
        <v>394</v>
      </c>
      <c r="B1" s="151" t="s">
        <v>1834</v>
      </c>
      <c r="D1" s="141" t="s">
        <v>251</v>
      </c>
      <c r="E1" s="142"/>
      <c r="F1" s="142"/>
      <c r="G1" s="143" t="s">
        <v>1835</v>
      </c>
      <c r="H1" s="144" t="str">
        <f>IFERROR(VLOOKUP(D1,$A$1:$B$460,2,FALSE),"")</f>
        <v>HYPERLINK("[牧场甜心.xlsx]动物!A3",动物!$B$3)</v>
      </c>
      <c r="I1" s="144" t="str">
        <f>IFERROR(VLOOKUP(E1,$A$1:$B$460,2,FALSE),"")</f>
        <v/>
      </c>
      <c r="J1" s="144" t="str">
        <f>IFERROR(VLOOKUP(F1,$A$1:$B$460,2,FALSE),"")</f>
        <v/>
      </c>
      <c r="K1" s="144" t="str">
        <f>IFERROR(VLOOKUP(G1,$A$1:$B$460,2,FALSE),"")</f>
        <v/>
      </c>
    </row>
    <row r="2" spans="1:11">
      <c r="A2" s="152" t="s">
        <v>588</v>
      </c>
      <c r="B2" s="152" t="s">
        <v>1836</v>
      </c>
      <c r="D2" s="145" t="s">
        <v>288</v>
      </c>
      <c r="E2" s="146"/>
      <c r="F2" s="146"/>
      <c r="G2" s="147"/>
      <c r="H2" s="144" t="str">
        <f>IFERROR(VLOOKUP(D2,$A$1:$B$460,2,FALSE),"")</f>
        <v>HYPERLINK("[牧场甜心.xlsx]动物!A23",动物!$B$23)</v>
      </c>
      <c r="I2" s="144" t="str">
        <f>IFERROR(VLOOKUP(E2,$A$1:$B$460,2,FALSE),"")</f>
        <v/>
      </c>
      <c r="J2" s="144" t="str">
        <f>IFERROR(VLOOKUP(F2,$A$1:$B$460,2,FALSE),"")</f>
        <v/>
      </c>
      <c r="K2" s="144" t="str">
        <f>IFERROR(VLOOKUP(G2,$A$1:$B$460,2,FALSE),"")</f>
        <v/>
      </c>
    </row>
    <row r="3" spans="1:11">
      <c r="A3" s="152" t="s">
        <v>683</v>
      </c>
      <c r="B3" s="152" t="s">
        <v>1837</v>
      </c>
      <c r="D3" s="145" t="s">
        <v>649</v>
      </c>
      <c r="E3" s="145"/>
      <c r="F3" s="146"/>
      <c r="G3" s="147"/>
      <c r="H3" s="144" t="str">
        <f>IFERROR(VLOOKUP(D3,$A$1:$B$460,2,FALSE),"")</f>
        <v/>
      </c>
      <c r="I3" s="144" t="str">
        <f>IFERROR(VLOOKUP(E3,$A$1:$B$460,2,FALSE),"")</f>
        <v/>
      </c>
      <c r="J3" s="144" t="str">
        <f>IFERROR(VLOOKUP(F3,$A$1:$B$460,2,FALSE),"")</f>
        <v/>
      </c>
      <c r="K3" s="144" t="str">
        <f>IFERROR(VLOOKUP(G3,$A$1:$B$460,2,FALSE),"")</f>
        <v/>
      </c>
    </row>
    <row r="4" spans="1:11">
      <c r="A4" s="152" t="s">
        <v>684</v>
      </c>
      <c r="B4" s="152" t="s">
        <v>1838</v>
      </c>
      <c r="D4" s="145" t="s">
        <v>1016</v>
      </c>
      <c r="E4" s="145"/>
      <c r="F4" s="146"/>
      <c r="G4" s="147"/>
      <c r="H4" s="144" t="str">
        <f>IFERROR(VLOOKUP(D4,$A$1:$B$460,2,FALSE),"")</f>
        <v>HYPERLINK("[牧场甜心.xlsx]地图!A3",地图!$B$3)</v>
      </c>
      <c r="I4" s="144" t="str">
        <f>IFERROR(VLOOKUP(E4,$A$1:$B$460,2,FALSE),"")</f>
        <v/>
      </c>
      <c r="J4" s="144" t="str">
        <f>IFERROR(VLOOKUP(F4,$A$1:$B$460,2,FALSE),"")</f>
        <v/>
      </c>
      <c r="K4" s="144" t="str">
        <f>IFERROR(VLOOKUP(G4,$A$1:$B$460,2,FALSE),"")</f>
        <v/>
      </c>
    </row>
    <row r="5" spans="1:11">
      <c r="A5" s="152" t="s">
        <v>660</v>
      </c>
      <c r="B5" s="152" t="s">
        <v>1839</v>
      </c>
      <c r="D5" s="145" t="s">
        <v>338</v>
      </c>
      <c r="E5" s="146"/>
      <c r="F5" s="146"/>
      <c r="G5" s="147"/>
      <c r="H5" s="144" t="str">
        <f>IFERROR(VLOOKUP(D5,$A$1:$B$460,2,FALSE),"")</f>
        <v>HYPERLINK("[牧场甜心.xlsx]地图!A12",地图!$B$12)</v>
      </c>
      <c r="I5" s="144" t="str">
        <f>IFERROR(VLOOKUP(E5,$A$1:$B$460,2,FALSE),"")</f>
        <v/>
      </c>
      <c r="J5" s="144" t="str">
        <f>IFERROR(VLOOKUP(F5,$A$1:$B$460,2,FALSE),"")</f>
        <v/>
      </c>
      <c r="K5" s="144" t="str">
        <f>IFERROR(VLOOKUP(G5,$A$1:$B$460,2,FALSE),"")</f>
        <v/>
      </c>
    </row>
    <row r="6" spans="1:11">
      <c r="A6" s="152" t="s">
        <v>675</v>
      </c>
      <c r="B6" s="152" t="s">
        <v>1840</v>
      </c>
      <c r="D6" s="145" t="s">
        <v>318</v>
      </c>
      <c r="E6" s="145"/>
      <c r="F6" s="146"/>
      <c r="G6" s="147"/>
      <c r="H6" s="144" t="str">
        <f>IFERROR(VLOOKUP(D6,$A$1:$B$460,2,FALSE),"")</f>
        <v>HYPERLINK("[牧场甜心.xlsx]地图!A22",地图!$B$22)</v>
      </c>
      <c r="I6" s="144" t="str">
        <f>IFERROR(VLOOKUP(E6,$A$1:$B$460,2,FALSE),"")</f>
        <v/>
      </c>
      <c r="J6" s="144" t="str">
        <f>IFERROR(VLOOKUP(F6,$A$1:$B$460,2,FALSE),"")</f>
        <v/>
      </c>
      <c r="K6" s="144" t="str">
        <f>IFERROR(VLOOKUP(G6,$A$1:$B$460,2,FALSE),"")</f>
        <v/>
      </c>
    </row>
    <row r="7" spans="1:11">
      <c r="A7" s="152" t="s">
        <v>903</v>
      </c>
      <c r="B7" s="152" t="s">
        <v>1841</v>
      </c>
      <c r="D7" s="145" t="s">
        <v>649</v>
      </c>
      <c r="E7" s="145"/>
      <c r="F7" s="146"/>
      <c r="G7" s="147"/>
      <c r="H7" s="144" t="str">
        <f>IFERROR(VLOOKUP(D7,$A$1:$B$460,2,FALSE),"")</f>
        <v/>
      </c>
      <c r="I7" s="144" t="str">
        <f>IFERROR(VLOOKUP(E7,$A$1:$B$460,2,FALSE),"")</f>
        <v/>
      </c>
      <c r="J7" s="144" t="str">
        <f>IFERROR(VLOOKUP(F7,$A$1:$B$460,2,FALSE),"")</f>
        <v/>
      </c>
      <c r="K7" s="144" t="str">
        <f>IFERROR(VLOOKUP(G7,$A$1:$B$460,2,FALSE),"")</f>
        <v/>
      </c>
    </row>
    <row r="8" spans="1:11">
      <c r="A8" s="152" t="s">
        <v>887</v>
      </c>
      <c r="B8" s="152" t="s">
        <v>1842</v>
      </c>
      <c r="D8" s="145" t="s">
        <v>649</v>
      </c>
      <c r="E8" s="145"/>
      <c r="F8" s="145"/>
      <c r="G8" s="147"/>
      <c r="H8" s="144" t="str">
        <f>IFERROR(VLOOKUP(D8,$A$1:$B$460,2,FALSE),"")</f>
        <v/>
      </c>
      <c r="I8" s="144" t="str">
        <f>IFERROR(VLOOKUP(E8,$A$1:$B$460,2,FALSE),"")</f>
        <v/>
      </c>
      <c r="J8" s="144" t="str">
        <f>IFERROR(VLOOKUP(F8,$A$1:$B$460,2,FALSE),"")</f>
        <v/>
      </c>
      <c r="K8" s="144" t="str">
        <f>IFERROR(VLOOKUP(G8,$A$1:$B$460,2,FALSE),"")</f>
        <v/>
      </c>
    </row>
    <row r="9" spans="1:11">
      <c r="A9" s="152" t="s">
        <v>663</v>
      </c>
      <c r="B9" s="152" t="s">
        <v>1843</v>
      </c>
      <c r="D9" s="145" t="s">
        <v>649</v>
      </c>
      <c r="E9" s="145"/>
      <c r="F9" s="146"/>
      <c r="G9" s="147"/>
      <c r="H9" s="144" t="str">
        <f>IFERROR(VLOOKUP(D9,$A$1:$B$460,2,FALSE),"")</f>
        <v/>
      </c>
      <c r="I9" s="144" t="str">
        <f>IFERROR(VLOOKUP(E9,$A$1:$B$460,2,FALSE),"")</f>
        <v/>
      </c>
      <c r="J9" s="144" t="str">
        <f>IFERROR(VLOOKUP(F9,$A$1:$B$460,2,FALSE),"")</f>
        <v/>
      </c>
      <c r="K9" s="144" t="str">
        <f>IFERROR(VLOOKUP(G9,$A$1:$B$460,2,FALSE),"")</f>
        <v/>
      </c>
    </row>
    <row r="10" ht="22.5" spans="1:11">
      <c r="A10" s="153" t="s">
        <v>623</v>
      </c>
      <c r="B10" s="153" t="s">
        <v>1844</v>
      </c>
      <c r="D10" s="148" t="s">
        <v>649</v>
      </c>
      <c r="E10" s="149"/>
      <c r="F10" s="149"/>
      <c r="G10" s="147"/>
      <c r="H10" s="144" t="str">
        <f>IFERROR(VLOOKUP(D10,$A$1:$B$460,2,FALSE),"")</f>
        <v/>
      </c>
      <c r="I10" s="144" t="str">
        <f>IFERROR(VLOOKUP(E10,$A$1:$B$460,2,FALSE),"")</f>
        <v/>
      </c>
      <c r="J10" s="144" t="str">
        <f>IFERROR(VLOOKUP(F10,$A$1:$B$460,2,FALSE),"")</f>
        <v/>
      </c>
      <c r="K10" s="144" t="str">
        <f>IFERROR(VLOOKUP(G10,$A$1:$B$460,2,FALSE),"")</f>
        <v/>
      </c>
    </row>
    <row r="11" ht="22.5" spans="1:11">
      <c r="A11" s="154" t="s">
        <v>396</v>
      </c>
      <c r="B11" s="152" t="s">
        <v>1845</v>
      </c>
      <c r="D11" s="141" t="s">
        <v>258</v>
      </c>
      <c r="E11" s="141"/>
      <c r="F11" s="141"/>
      <c r="G11" s="147"/>
      <c r="H11" s="144" t="str">
        <f>IFERROR(VLOOKUP(D11,$A$1:$B$460,2,FALSE),"")</f>
        <v>HYPERLINK("[牧场甜心.xlsx]地图!A2",地图!$B$2)</v>
      </c>
      <c r="I11" s="144" t="str">
        <f>IFERROR(VLOOKUP(E11,$A$1:$B$460,2,FALSE),"")</f>
        <v/>
      </c>
      <c r="J11" s="144" t="str">
        <f>IFERROR(VLOOKUP(F11,$A$1:$B$460,2,FALSE),"")</f>
        <v/>
      </c>
      <c r="K11" s="144" t="str">
        <f>IFERROR(VLOOKUP(G11,$A$1:$B$460,2,FALSE),"")</f>
        <v/>
      </c>
    </row>
    <row r="12" spans="1:11">
      <c r="A12" s="152" t="s">
        <v>589</v>
      </c>
      <c r="B12" s="152" t="s">
        <v>1846</v>
      </c>
      <c r="D12" s="145" t="s">
        <v>1075</v>
      </c>
      <c r="E12" s="145" t="s">
        <v>258</v>
      </c>
      <c r="F12" s="145"/>
      <c r="G12" s="147"/>
      <c r="H12" s="144" t="str">
        <f>IFERROR(VLOOKUP(D12,$A$1:$B$460,2,FALSE),"")</f>
        <v/>
      </c>
      <c r="I12" s="144" t="str">
        <f>IFERROR(VLOOKUP(E12,$A$1:$B$460,2,FALSE),"")</f>
        <v>HYPERLINK("[牧场甜心.xlsx]地图!A2",地图!$B$2)</v>
      </c>
      <c r="J12" s="144" t="str">
        <f>IFERROR(VLOOKUP(F12,$A$1:$B$460,2,FALSE),"")</f>
        <v/>
      </c>
      <c r="K12" s="144" t="str">
        <f>IFERROR(VLOOKUP(G12,$A$1:$B$460,2,FALSE),"")</f>
        <v/>
      </c>
    </row>
    <row r="13" spans="1:11">
      <c r="A13" s="152" t="s">
        <v>826</v>
      </c>
      <c r="B13" s="152" t="s">
        <v>1847</v>
      </c>
      <c r="D13" s="145" t="s">
        <v>649</v>
      </c>
      <c r="E13" s="145"/>
      <c r="F13" s="145"/>
      <c r="G13" s="147"/>
      <c r="H13" s="144" t="str">
        <f>IFERROR(VLOOKUP(D13,$A$1:$B$460,2,FALSE),"")</f>
        <v/>
      </c>
      <c r="I13" s="144" t="str">
        <f>IFERROR(VLOOKUP(E13,$A$1:$B$460,2,FALSE),"")</f>
        <v/>
      </c>
      <c r="J13" s="144" t="str">
        <f>IFERROR(VLOOKUP(F13,$A$1:$B$460,2,FALSE),"")</f>
        <v/>
      </c>
      <c r="K13" s="144" t="str">
        <f>IFERROR(VLOOKUP(G13,$A$1:$B$460,2,FALSE),"")</f>
        <v/>
      </c>
    </row>
    <row r="14" spans="1:11">
      <c r="A14" s="152" t="s">
        <v>818</v>
      </c>
      <c r="B14" s="152" t="s">
        <v>1848</v>
      </c>
      <c r="D14" s="145" t="s">
        <v>338</v>
      </c>
      <c r="E14" s="145"/>
      <c r="F14" s="145"/>
      <c r="G14" s="147"/>
      <c r="H14" s="144" t="str">
        <f>IFERROR(VLOOKUP(D14,$A$1:$B$460,2,FALSE),"")</f>
        <v>HYPERLINK("[牧场甜心.xlsx]地图!A12",地图!$B$12)</v>
      </c>
      <c r="I14" s="144" t="str">
        <f>IFERROR(VLOOKUP(E14,$A$1:$B$460,2,FALSE),"")</f>
        <v/>
      </c>
      <c r="J14" s="144" t="str">
        <f>IFERROR(VLOOKUP(F14,$A$1:$B$460,2,FALSE),"")</f>
        <v/>
      </c>
      <c r="K14" s="144" t="str">
        <f>IFERROR(VLOOKUP(G14,$A$1:$B$460,2,FALSE),"")</f>
        <v/>
      </c>
    </row>
    <row r="15" spans="1:11">
      <c r="A15" s="152" t="s">
        <v>866</v>
      </c>
      <c r="B15" s="152" t="s">
        <v>1849</v>
      </c>
      <c r="D15" s="145" t="s">
        <v>318</v>
      </c>
      <c r="E15" s="145"/>
      <c r="F15" s="145"/>
      <c r="G15" s="147"/>
      <c r="H15" s="144" t="str">
        <f>IFERROR(VLOOKUP(D15,$A$1:$B$460,2,FALSE),"")</f>
        <v>HYPERLINK("[牧场甜心.xlsx]地图!A22",地图!$B$22)</v>
      </c>
      <c r="I15" s="144" t="str">
        <f>IFERROR(VLOOKUP(E15,$A$1:$B$460,2,FALSE),"")</f>
        <v/>
      </c>
      <c r="J15" s="144" t="str">
        <f>IFERROR(VLOOKUP(F15,$A$1:$B$460,2,FALSE),"")</f>
        <v/>
      </c>
      <c r="K15" s="144" t="str">
        <f>IFERROR(VLOOKUP(G15,$A$1:$B$460,2,FALSE),"")</f>
        <v/>
      </c>
    </row>
    <row r="16" spans="1:11">
      <c r="A16" s="152" t="s">
        <v>854</v>
      </c>
      <c r="B16" s="152" t="s">
        <v>1850</v>
      </c>
      <c r="D16" s="145" t="s">
        <v>1033</v>
      </c>
      <c r="E16" s="145" t="s">
        <v>360</v>
      </c>
      <c r="F16" s="145"/>
      <c r="G16" s="147"/>
      <c r="H16" s="144" t="str">
        <f>IFERROR(VLOOKUP(D16,$A$1:$B$460,2,FALSE),"")</f>
        <v>HYPERLINK("[牧场甜心.xlsx]地图!A32",地图!$B$32)</v>
      </c>
      <c r="I16" s="144" t="str">
        <f>IFERROR(VLOOKUP(E16,$A$1:$B$460,2,FALSE),"")</f>
        <v>HYPERLINK("[牧场甜心.xlsx]动物!A83",动物!$B$83)</v>
      </c>
      <c r="J16" s="144" t="str">
        <f>IFERROR(VLOOKUP(F16,$A$1:$B$460,2,FALSE),"")</f>
        <v/>
      </c>
      <c r="K16" s="144" t="str">
        <f>IFERROR(VLOOKUP(G16,$A$1:$B$460,2,FALSE),"")</f>
        <v/>
      </c>
    </row>
    <row r="17" spans="1:11">
      <c r="A17" s="152" t="s">
        <v>878</v>
      </c>
      <c r="B17" s="152" t="s">
        <v>1851</v>
      </c>
      <c r="D17" s="145" t="s">
        <v>1033</v>
      </c>
      <c r="E17" s="145"/>
      <c r="F17" s="145"/>
      <c r="H17" s="144" t="str">
        <f>IFERROR(VLOOKUP(D17,$A$1:$B$460,2,FALSE),"")</f>
        <v>HYPERLINK("[牧场甜心.xlsx]地图!A32",地图!$B$32)</v>
      </c>
      <c r="I17" s="144" t="str">
        <f>IFERROR(VLOOKUP(E17,$A$1:$B$460,2,FALSE),"")</f>
        <v/>
      </c>
      <c r="J17" s="144" t="str">
        <f>IFERROR(VLOOKUP(F17,$A$1:$B$460,2,FALSE),"")</f>
        <v/>
      </c>
      <c r="K17" s="144" t="str">
        <f>IFERROR(VLOOKUP(G17,$A$1:$B$460,2,FALSE),"")</f>
        <v/>
      </c>
    </row>
    <row r="18" spans="1:11">
      <c r="A18" s="152" t="s">
        <v>643</v>
      </c>
      <c r="B18" s="152" t="s">
        <v>1852</v>
      </c>
      <c r="D18" s="145" t="s">
        <v>251</v>
      </c>
      <c r="E18" s="145"/>
      <c r="F18" s="145"/>
      <c r="H18" s="144" t="str">
        <f>IFERROR(VLOOKUP(D18,$A$1:$B$460,2,FALSE),"")</f>
        <v>HYPERLINK("[牧场甜心.xlsx]动物!A3",动物!$B$3)</v>
      </c>
      <c r="I18" s="144" t="str">
        <f>IFERROR(VLOOKUP(E18,$A$1:$B$460,2,FALSE),"")</f>
        <v/>
      </c>
      <c r="J18" s="144" t="str">
        <f>IFERROR(VLOOKUP(F18,$A$1:$B$460,2,FALSE),"")</f>
        <v/>
      </c>
      <c r="K18" s="144" t="str">
        <f>IFERROR(VLOOKUP(G18,$A$1:$B$460,2,FALSE),"")</f>
        <v/>
      </c>
    </row>
    <row r="19" spans="1:11">
      <c r="A19" s="152" t="s">
        <v>676</v>
      </c>
      <c r="B19" s="152" t="s">
        <v>1853</v>
      </c>
      <c r="D19" s="145" t="s">
        <v>288</v>
      </c>
      <c r="E19" s="145"/>
      <c r="F19" s="146"/>
      <c r="H19" s="144" t="str">
        <f>IFERROR(VLOOKUP(D19,$A$1:$B$460,2,FALSE),"")</f>
        <v>HYPERLINK("[牧场甜心.xlsx]动物!A23",动物!$B$23)</v>
      </c>
      <c r="I19" s="144" t="str">
        <f>IFERROR(VLOOKUP(E19,$A$1:$B$460,2,FALSE),"")</f>
        <v/>
      </c>
      <c r="J19" s="144" t="str">
        <f>IFERROR(VLOOKUP(F19,$A$1:$B$460,2,FALSE),"")</f>
        <v/>
      </c>
      <c r="K19" s="144" t="str">
        <f>IFERROR(VLOOKUP(G19,$A$1:$B$460,2,FALSE),"")</f>
        <v/>
      </c>
    </row>
    <row r="20" ht="22.5" spans="1:11">
      <c r="A20" s="153" t="s">
        <v>851</v>
      </c>
      <c r="B20" s="153" t="s">
        <v>1854</v>
      </c>
      <c r="D20" s="148" t="s">
        <v>367</v>
      </c>
      <c r="E20" s="148"/>
      <c r="F20" s="148"/>
      <c r="H20" s="144" t="str">
        <f>IFERROR(VLOOKUP(D20,$A$1:$B$460,2,FALSE),"")</f>
        <v>HYPERLINK("[牧场甜心.xlsx]地图!A6",地图!$B$6)</v>
      </c>
      <c r="I20" s="144" t="str">
        <f>IFERROR(VLOOKUP(E20,$A$1:$B$460,2,FALSE),"")</f>
        <v/>
      </c>
      <c r="J20" s="144" t="str">
        <f>IFERROR(VLOOKUP(F20,$A$1:$B$460,2,FALSE),"")</f>
        <v/>
      </c>
      <c r="K20" s="144" t="str">
        <f>IFERROR(VLOOKUP(G20,$A$1:$B$460,2,FALSE),"")</f>
        <v/>
      </c>
    </row>
    <row r="21" ht="22.5" spans="1:11">
      <c r="A21" s="155" t="s">
        <v>410</v>
      </c>
      <c r="B21" s="156" t="s">
        <v>1855</v>
      </c>
      <c r="D21" s="141" t="s">
        <v>318</v>
      </c>
      <c r="E21" s="141"/>
      <c r="F21" s="141"/>
      <c r="H21" s="144" t="str">
        <f>IFERROR(VLOOKUP(D21,$A$1:$B$460,2,FALSE),"")</f>
        <v>HYPERLINK("[牧场甜心.xlsx]地图!A22",地图!$B$22)</v>
      </c>
      <c r="I21" s="144" t="str">
        <f>IFERROR(VLOOKUP(E21,$A$1:$B$460,2,FALSE),"")</f>
        <v/>
      </c>
      <c r="J21" s="144" t="str">
        <f>IFERROR(VLOOKUP(F21,$A$1:$B$460,2,FALSE),"")</f>
        <v/>
      </c>
      <c r="K21" s="144" t="str">
        <f>IFERROR(VLOOKUP(G21,$A$1:$B$460,2,FALSE),"")</f>
        <v/>
      </c>
    </row>
    <row r="22" spans="1:11">
      <c r="A22" s="156" t="s">
        <v>653</v>
      </c>
      <c r="B22" s="156" t="s">
        <v>1856</v>
      </c>
      <c r="D22" s="145" t="s">
        <v>1026</v>
      </c>
      <c r="E22" s="145"/>
      <c r="F22" s="146"/>
      <c r="H22" s="144" t="str">
        <f>IFERROR(VLOOKUP(D22,$A$1:$B$460,2,FALSE),"")</f>
        <v>HYPERLINK("[牧场甜心.xlsx]地图!A23",地图!$B$23)</v>
      </c>
      <c r="I22" s="144" t="str">
        <f>IFERROR(VLOOKUP(E22,$A$1:$B$460,2,FALSE),"")</f>
        <v/>
      </c>
      <c r="J22" s="144" t="str">
        <f>IFERROR(VLOOKUP(F22,$A$1:$B$460,2,FALSE),"")</f>
        <v/>
      </c>
      <c r="K22" s="144" t="str">
        <f>IFERROR(VLOOKUP(G22,$A$1:$B$460,2,FALSE),"")</f>
        <v/>
      </c>
    </row>
    <row r="23" spans="1:11">
      <c r="A23" s="156" t="s">
        <v>666</v>
      </c>
      <c r="B23" s="156" t="s">
        <v>1857</v>
      </c>
      <c r="D23" s="145" t="s">
        <v>1021</v>
      </c>
      <c r="E23" s="145"/>
      <c r="F23" s="146"/>
      <c r="H23" s="144" t="str">
        <f>IFERROR(VLOOKUP(D23,$A$1:$B$460,2,FALSE),"")</f>
        <v>HYPERLINK("[牧场甜心.xlsx]地图!A14",地图!$B$14)</v>
      </c>
      <c r="I23" s="144" t="str">
        <f>IFERROR(VLOOKUP(E23,$A$1:$B$460,2,FALSE),"")</f>
        <v/>
      </c>
      <c r="J23" s="144" t="str">
        <f>IFERROR(VLOOKUP(F23,$A$1:$B$460,2,FALSE),"")</f>
        <v/>
      </c>
      <c r="K23" s="144" t="str">
        <f>IFERROR(VLOOKUP(G23,$A$1:$B$460,2,FALSE),"")</f>
        <v/>
      </c>
    </row>
    <row r="24" spans="1:11">
      <c r="A24" s="156" t="s">
        <v>834</v>
      </c>
      <c r="B24" s="156" t="s">
        <v>1858</v>
      </c>
      <c r="D24" s="145" t="s">
        <v>290</v>
      </c>
      <c r="E24" s="145"/>
      <c r="F24" s="146"/>
      <c r="H24" s="144" t="str">
        <f>IFERROR(VLOOKUP(D24,$A$1:$B$460,2,FALSE),"")</f>
        <v>HYPERLINK("[牧场甜心.xlsx]地图!A13",地图!$B$13)</v>
      </c>
      <c r="I24" s="144" t="str">
        <f>IFERROR(VLOOKUP(E24,$A$1:$B$460,2,FALSE),"")</f>
        <v/>
      </c>
      <c r="J24" s="144" t="str">
        <f>IFERROR(VLOOKUP(F24,$A$1:$B$460,2,FALSE),"")</f>
        <v/>
      </c>
      <c r="K24" s="144" t="str">
        <f>IFERROR(VLOOKUP(G24,$A$1:$B$460,2,FALSE),"")</f>
        <v/>
      </c>
    </row>
    <row r="25" spans="1:11">
      <c r="A25" s="156" t="s">
        <v>827</v>
      </c>
      <c r="B25" s="156" t="s">
        <v>1859</v>
      </c>
      <c r="D25" s="145" t="s">
        <v>258</v>
      </c>
      <c r="E25" s="145" t="s">
        <v>1860</v>
      </c>
      <c r="F25" s="146"/>
      <c r="H25" s="144" t="str">
        <f>IFERROR(VLOOKUP(D25,$A$1:$B$460,2,FALSE),"")</f>
        <v>HYPERLINK("[牧场甜心.xlsx]地图!A2",地图!$B$2)</v>
      </c>
      <c r="I25" s="144" t="str">
        <f>IFERROR(VLOOKUP(E25,$A$1:$B$460,2,FALSE),"")</f>
        <v/>
      </c>
      <c r="J25" s="144" t="str">
        <f>IFERROR(VLOOKUP(F25,$A$1:$B$460,2,FALSE),"")</f>
        <v/>
      </c>
      <c r="K25" s="144" t="str">
        <f>IFERROR(VLOOKUP(G25,$A$1:$B$460,2,FALSE),"")</f>
        <v/>
      </c>
    </row>
    <row r="26" spans="1:11">
      <c r="A26" s="156" t="s">
        <v>890</v>
      </c>
      <c r="B26" s="156" t="s">
        <v>1861</v>
      </c>
      <c r="D26" s="145" t="s">
        <v>315</v>
      </c>
      <c r="E26" s="145"/>
      <c r="F26" s="145"/>
      <c r="H26" s="144" t="str">
        <f>IFERROR(VLOOKUP(D26,$A$1:$B$460,2,FALSE),"")</f>
        <v>HYPERLINK("[牧场甜心.xlsx]动物!A45",动物!$B$45)</v>
      </c>
      <c r="I26" s="144" t="str">
        <f>IFERROR(VLOOKUP(E26,$A$1:$B$460,2,FALSE),"")</f>
        <v/>
      </c>
      <c r="J26" s="144" t="str">
        <f>IFERROR(VLOOKUP(F26,$A$1:$B$460,2,FALSE),"")</f>
        <v/>
      </c>
      <c r="K26" s="144" t="str">
        <f>IFERROR(VLOOKUP(G26,$A$1:$B$460,2,FALSE),"")</f>
        <v/>
      </c>
    </row>
    <row r="27" spans="1:11">
      <c r="A27" s="156" t="s">
        <v>793</v>
      </c>
      <c r="B27" s="156" t="s">
        <v>1862</v>
      </c>
      <c r="D27" s="145" t="s">
        <v>342</v>
      </c>
      <c r="E27" s="145"/>
      <c r="F27" s="145"/>
      <c r="H27" s="144" t="str">
        <f>IFERROR(VLOOKUP(D27,$A$1:$B$460,2,FALSE),"")</f>
        <v>HYPERLINK("[牧场甜心.xlsx]动物!A67",动物!$B$67)</v>
      </c>
      <c r="I27" s="144" t="str">
        <f>IFERROR(VLOOKUP(E27,$A$1:$B$460,2,FALSE),"")</f>
        <v/>
      </c>
      <c r="J27" s="144" t="str">
        <f>IFERROR(VLOOKUP(F27,$A$1:$B$460,2,FALSE),"")</f>
        <v/>
      </c>
      <c r="K27" s="144" t="str">
        <f>IFERROR(VLOOKUP(G27,$A$1:$B$460,2,FALSE),"")</f>
        <v/>
      </c>
    </row>
    <row r="28" spans="1:11">
      <c r="A28" s="156" t="s">
        <v>668</v>
      </c>
      <c r="B28" s="156" t="s">
        <v>1863</v>
      </c>
      <c r="D28" s="145" t="s">
        <v>262</v>
      </c>
      <c r="E28" s="145"/>
      <c r="F28" s="145"/>
      <c r="H28" s="144" t="str">
        <f>IFERROR(VLOOKUP(D28,$A$1:$B$460,2,FALSE),"")</f>
        <v>HYPERLINK("[牧场甜心.xlsx]动物!A6",动物!$B$6)</v>
      </c>
      <c r="I28" s="144" t="str">
        <f>IFERROR(VLOOKUP(E28,$A$1:$B$460,2,FALSE),"")</f>
        <v/>
      </c>
      <c r="J28" s="144" t="str">
        <f>IFERROR(VLOOKUP(F28,$A$1:$B$460,2,FALSE),"")</f>
        <v/>
      </c>
      <c r="K28" s="144" t="str">
        <f>IFERROR(VLOOKUP(G28,$A$1:$B$460,2,FALSE),"")</f>
        <v/>
      </c>
    </row>
    <row r="29" spans="1:11">
      <c r="A29" s="156" t="s">
        <v>869</v>
      </c>
      <c r="B29" s="156" t="s">
        <v>1864</v>
      </c>
      <c r="D29" s="145" t="s">
        <v>292</v>
      </c>
      <c r="E29" s="145"/>
      <c r="F29" s="145"/>
      <c r="H29" s="144" t="str">
        <f>IFERROR(VLOOKUP(D29,$A$1:$B$460,2,FALSE),"")</f>
        <v>HYPERLINK("[牧场甜心.xlsx]动物!A26",动物!$B$26)</v>
      </c>
      <c r="I29" s="144" t="str">
        <f>IFERROR(VLOOKUP(E29,$A$1:$B$460,2,FALSE),"")</f>
        <v/>
      </c>
      <c r="J29" s="144" t="str">
        <f>IFERROR(VLOOKUP(F29,$A$1:$B$460,2,FALSE),"")</f>
        <v/>
      </c>
      <c r="K29" s="144" t="str">
        <f>IFERROR(VLOOKUP(G29,$A$1:$B$460,2,FALSE),"")</f>
        <v/>
      </c>
    </row>
    <row r="30" ht="22.5" spans="1:11">
      <c r="A30" s="157" t="s">
        <v>852</v>
      </c>
      <c r="B30" s="158" t="s">
        <v>1865</v>
      </c>
      <c r="D30" s="148" t="s">
        <v>313</v>
      </c>
      <c r="E30" s="148"/>
      <c r="F30" s="148"/>
      <c r="H30" s="144" t="str">
        <f>IFERROR(VLOOKUP(D30,$A$1:$B$460,2,FALSE),"")</f>
        <v>HYPERLINK("[牧场甜心.xlsx]动物!A44",动物!$B$44)</v>
      </c>
      <c r="I30" s="144" t="str">
        <f>IFERROR(VLOOKUP(E30,$A$1:$B$460,2,FALSE),"")</f>
        <v/>
      </c>
      <c r="J30" s="144" t="str">
        <f>IFERROR(VLOOKUP(F30,$A$1:$B$460,2,FALSE),"")</f>
        <v/>
      </c>
      <c r="K30" s="144" t="str">
        <f>IFERROR(VLOOKUP(G30,$A$1:$B$460,2,FALSE),"")</f>
        <v/>
      </c>
    </row>
    <row r="31" ht="22.5" spans="1:11">
      <c r="A31" s="155" t="s">
        <v>425</v>
      </c>
      <c r="B31" s="156" t="s">
        <v>1866</v>
      </c>
      <c r="D31" s="141" t="s">
        <v>321</v>
      </c>
      <c r="E31" s="141"/>
      <c r="F31" s="141"/>
      <c r="H31" s="144" t="str">
        <f>IFERROR(VLOOKUP(D31,$A$1:$B$460,2,FALSE),"")</f>
        <v>HYPERLINK("[牧场甜心.xlsx]动物!A49",动物!$B$49)</v>
      </c>
      <c r="I31" s="144" t="str">
        <f>IFERROR(VLOOKUP(E31,$A$1:$B$460,2,FALSE),"")</f>
        <v/>
      </c>
      <c r="J31" s="144" t="str">
        <f>IFERROR(VLOOKUP(F31,$A$1:$B$460,2,FALSE),"")</f>
        <v/>
      </c>
      <c r="K31" s="144" t="str">
        <f>IFERROR(VLOOKUP(G31,$A$1:$B$460,2,FALSE),"")</f>
        <v/>
      </c>
    </row>
    <row r="32" spans="1:11">
      <c r="A32" s="156" t="s">
        <v>429</v>
      </c>
      <c r="B32" s="156" t="s">
        <v>1867</v>
      </c>
      <c r="D32" s="145" t="s">
        <v>343</v>
      </c>
      <c r="E32" s="145"/>
      <c r="F32" s="145"/>
      <c r="H32" s="144" t="str">
        <f>IFERROR(VLOOKUP(D32,$A$1:$B$460,2,FALSE),"")</f>
        <v>HYPERLINK("[牧场甜心.xlsx]动物!A68",动物!$B$68)</v>
      </c>
      <c r="I32" s="144" t="str">
        <f>IFERROR(VLOOKUP(E32,$A$1:$B$460,2,FALSE),"")</f>
        <v/>
      </c>
      <c r="J32" s="144" t="str">
        <f>IFERROR(VLOOKUP(F32,$A$1:$B$460,2,FALSE),"")</f>
        <v/>
      </c>
      <c r="K32" s="144" t="str">
        <f>IFERROR(VLOOKUP(G32,$A$1:$B$460,2,FALSE),"")</f>
        <v/>
      </c>
    </row>
    <row r="33" spans="1:11">
      <c r="A33" s="156" t="s">
        <v>864</v>
      </c>
      <c r="B33" s="156" t="s">
        <v>1868</v>
      </c>
      <c r="D33" s="145" t="s">
        <v>267</v>
      </c>
      <c r="E33" s="145"/>
      <c r="F33" s="145"/>
      <c r="H33" s="144" t="str">
        <f>IFERROR(VLOOKUP(D33,$A$1:$B$460,2,FALSE),"")</f>
        <v>HYPERLINK("[牧场甜心.xlsx]地图!A16",地图!$B$16)</v>
      </c>
      <c r="I33" s="144" t="str">
        <f>IFERROR(VLOOKUP(E33,$A$1:$B$460,2,FALSE),"")</f>
        <v/>
      </c>
      <c r="J33" s="144" t="str">
        <f>IFERROR(VLOOKUP(F33,$A$1:$B$460,2,FALSE),"")</f>
        <v/>
      </c>
      <c r="K33" s="144" t="str">
        <f>IFERROR(VLOOKUP(G33,$A$1:$B$460,2,FALSE),"")</f>
        <v/>
      </c>
    </row>
    <row r="34" spans="1:11">
      <c r="A34" s="156" t="s">
        <v>816</v>
      </c>
      <c r="B34" s="156" t="s">
        <v>1869</v>
      </c>
      <c r="D34" s="145" t="s">
        <v>299</v>
      </c>
      <c r="E34" s="145"/>
      <c r="F34" s="146"/>
      <c r="H34" s="144" t="str">
        <f>IFERROR(VLOOKUP(D34,$A$1:$B$460,2,FALSE),"")</f>
        <v>HYPERLINK("[牧场甜心.xlsx]地图!A25",地图!$B$25)</v>
      </c>
      <c r="I34" s="144" t="str">
        <f>IFERROR(VLOOKUP(E34,$A$1:$B$460,2,FALSE),"")</f>
        <v/>
      </c>
      <c r="J34" s="144" t="str">
        <f>IFERROR(VLOOKUP(F34,$A$1:$B$460,2,FALSE),"")</f>
        <v/>
      </c>
      <c r="K34" s="144" t="str">
        <f>IFERROR(VLOOKUP(G34,$A$1:$B$460,2,FALSE),"")</f>
        <v/>
      </c>
    </row>
    <row r="35" spans="1:11">
      <c r="A35" s="156" t="s">
        <v>897</v>
      </c>
      <c r="B35" s="156" t="s">
        <v>1870</v>
      </c>
      <c r="D35" s="145" t="s">
        <v>344</v>
      </c>
      <c r="E35" s="145"/>
      <c r="F35" s="146"/>
      <c r="H35" s="144" t="str">
        <f>IFERROR(VLOOKUP(D35,$A$1:$B$460,2,FALSE),"")</f>
        <v>HYPERLINK("[牧场甜心.xlsx]地图!A7",地图!$B$7)</v>
      </c>
      <c r="I35" s="144" t="str">
        <f>IFERROR(VLOOKUP(E35,$A$1:$B$460,2,FALSE),"")</f>
        <v/>
      </c>
      <c r="J35" s="144" t="str">
        <f>IFERROR(VLOOKUP(F35,$A$1:$B$460,2,FALSE),"")</f>
        <v/>
      </c>
      <c r="K35" s="144" t="str">
        <f>IFERROR(VLOOKUP(G35,$A$1:$B$460,2,FALSE),"")</f>
        <v/>
      </c>
    </row>
    <row r="36" spans="1:11">
      <c r="A36" s="156" t="s">
        <v>915</v>
      </c>
      <c r="B36" s="156" t="s">
        <v>1871</v>
      </c>
      <c r="D36" s="145" t="s">
        <v>269</v>
      </c>
      <c r="E36" s="145"/>
      <c r="F36" s="145"/>
      <c r="H36" s="144" t="str">
        <f>IFERROR(VLOOKUP(D36,$A$1:$B$460,2,FALSE),"")</f>
        <v>HYPERLINK("[牧场甜心.xlsx]动物!A11",动物!$B$11)</v>
      </c>
      <c r="I36" s="144" t="str">
        <f>IFERROR(VLOOKUP(E36,$A$1:$B$460,2,FALSE),"")</f>
        <v/>
      </c>
      <c r="J36" s="144" t="str">
        <f>IFERROR(VLOOKUP(F36,$A$1:$B$460,2,FALSE),"")</f>
        <v/>
      </c>
      <c r="K36" s="144" t="str">
        <f>IFERROR(VLOOKUP(G36,$A$1:$B$460,2,FALSE),"")</f>
        <v/>
      </c>
    </row>
    <row r="37" spans="1:11">
      <c r="A37" s="156" t="s">
        <v>885</v>
      </c>
      <c r="B37" s="156" t="s">
        <v>1872</v>
      </c>
      <c r="D37" s="145" t="s">
        <v>267</v>
      </c>
      <c r="E37" s="145"/>
      <c r="F37" s="145"/>
      <c r="H37" s="144" t="str">
        <f>IFERROR(VLOOKUP(D37,$A$1:$B$460,2,FALSE),"")</f>
        <v>HYPERLINK("[牧场甜心.xlsx]地图!A16",地图!$B$16)</v>
      </c>
      <c r="I37" s="144" t="str">
        <f>IFERROR(VLOOKUP(E37,$A$1:$B$460,2,FALSE),"")</f>
        <v/>
      </c>
      <c r="J37" s="144" t="str">
        <f>IFERROR(VLOOKUP(F37,$A$1:$B$460,2,FALSE),"")</f>
        <v/>
      </c>
      <c r="K37" s="144" t="str">
        <f>IFERROR(VLOOKUP(G37,$A$1:$B$460,2,FALSE),"")</f>
        <v/>
      </c>
    </row>
    <row r="38" spans="1:11">
      <c r="A38" s="156" t="s">
        <v>686</v>
      </c>
      <c r="B38" s="156" t="s">
        <v>1873</v>
      </c>
      <c r="D38" s="145" t="s">
        <v>268</v>
      </c>
      <c r="E38" s="145"/>
      <c r="F38" s="145"/>
      <c r="H38" s="144" t="str">
        <f>IFERROR(VLOOKUP(D38,$A$1:$B$460,2,FALSE),"")</f>
        <v>HYPERLINK("[牧场甜心.xlsx]动物!A10",动物!$B$10)</v>
      </c>
      <c r="I38" s="144" t="str">
        <f>IFERROR(VLOOKUP(E38,$A$1:$B$460,2,FALSE),"")</f>
        <v/>
      </c>
      <c r="J38" s="144" t="str">
        <f>IFERROR(VLOOKUP(F38,$A$1:$B$460,2,FALSE),"")</f>
        <v/>
      </c>
      <c r="K38" s="144" t="str">
        <f>IFERROR(VLOOKUP(G38,$A$1:$B$460,2,FALSE),"")</f>
        <v/>
      </c>
    </row>
    <row r="39" spans="1:11">
      <c r="A39" s="156" t="s">
        <v>871</v>
      </c>
      <c r="B39" s="156" t="s">
        <v>1874</v>
      </c>
      <c r="D39" s="145" t="s">
        <v>295</v>
      </c>
      <c r="E39" s="145"/>
      <c r="F39" s="145"/>
      <c r="H39" s="144" t="str">
        <f>IFERROR(VLOOKUP(D39,$A$1:$B$460,2,FALSE),"")</f>
        <v>HYPERLINK("[牧场甜心.xlsx]动物!A29",动物!$B$29)</v>
      </c>
      <c r="I39" s="144" t="str">
        <f>IFERROR(VLOOKUP(E39,$A$1:$B$460,2,FALSE),"")</f>
        <v/>
      </c>
      <c r="J39" s="144" t="str">
        <f>IFERROR(VLOOKUP(F39,$A$1:$B$460,2,FALSE),"")</f>
        <v/>
      </c>
      <c r="K39" s="144" t="str">
        <f>IFERROR(VLOOKUP(G39,$A$1:$B$460,2,FALSE),"")</f>
        <v/>
      </c>
    </row>
    <row r="40" ht="22.5" spans="1:11">
      <c r="A40" s="157" t="s">
        <v>868</v>
      </c>
      <c r="B40" s="158" t="s">
        <v>1875</v>
      </c>
      <c r="D40" s="148" t="s">
        <v>1018</v>
      </c>
      <c r="E40" s="148"/>
      <c r="F40" s="148"/>
      <c r="H40" s="144" t="str">
        <f>IFERROR(VLOOKUP(D40,$A$1:$B$460,2,FALSE),"")</f>
        <v>HYPERLINK("[牧场甜心.xlsx]地图!A8",地图!$B$8)</v>
      </c>
      <c r="I40" s="144" t="str">
        <f>IFERROR(VLOOKUP(E40,$A$1:$B$460,2,FALSE),"")</f>
        <v/>
      </c>
      <c r="J40" s="144" t="str">
        <f>IFERROR(VLOOKUP(F40,$A$1:$B$460,2,FALSE),"")</f>
        <v/>
      </c>
      <c r="K40" s="144" t="str">
        <f>IFERROR(VLOOKUP(G40,$A$1:$B$460,2,FALSE),"")</f>
        <v/>
      </c>
    </row>
    <row r="41" ht="22.5" spans="1:11">
      <c r="A41" s="154" t="s">
        <v>471</v>
      </c>
      <c r="B41" s="152" t="s">
        <v>1876</v>
      </c>
      <c r="D41" s="141" t="s">
        <v>1023</v>
      </c>
      <c r="E41" s="141"/>
      <c r="F41" s="141"/>
      <c r="H41" s="144" t="str">
        <f>IFERROR(VLOOKUP(D41,$A$1:$B$460,2,FALSE),"")</f>
        <v>HYPERLINK("[牧场甜心.xlsx]地图!A17",地图!$B$17)</v>
      </c>
      <c r="I41" s="144" t="str">
        <f>IFERROR(VLOOKUP(E41,$A$1:$B$460,2,FALSE),"")</f>
        <v/>
      </c>
      <c r="J41" s="144" t="str">
        <f>IFERROR(VLOOKUP(F41,$A$1:$B$460,2,FALSE),"")</f>
        <v/>
      </c>
      <c r="K41" s="144" t="str">
        <f>IFERROR(VLOOKUP(G41,$A$1:$B$460,2,FALSE),"")</f>
        <v/>
      </c>
    </row>
    <row r="42" spans="1:11">
      <c r="A42" s="152" t="s">
        <v>590</v>
      </c>
      <c r="B42" s="152" t="s">
        <v>1877</v>
      </c>
      <c r="D42" s="145" t="s">
        <v>1076</v>
      </c>
      <c r="E42" s="145" t="s">
        <v>1055</v>
      </c>
      <c r="F42" s="146"/>
      <c r="H42" s="144" t="str">
        <f>IFERROR(VLOOKUP(D42,$A$1:$B$460,2,FALSE),"")</f>
        <v/>
      </c>
      <c r="I42" s="144" t="str">
        <f>IFERROR(VLOOKUP(E42,$A$1:$B$460,2,FALSE),"")</f>
        <v>HYPERLINK("[牧场甜心.xlsx]地图!A44",地图!$B$44)</v>
      </c>
      <c r="J42" s="144" t="str">
        <f>IFERROR(VLOOKUP(F42,$A$1:$B$460,2,FALSE),"")</f>
        <v/>
      </c>
      <c r="K42" s="144" t="str">
        <f>IFERROR(VLOOKUP(G42,$A$1:$B$460,2,FALSE),"")</f>
        <v/>
      </c>
    </row>
    <row r="43" spans="1:11">
      <c r="A43" s="152" t="s">
        <v>711</v>
      </c>
      <c r="B43" s="152" t="s">
        <v>1878</v>
      </c>
      <c r="D43" s="145" t="s">
        <v>347</v>
      </c>
      <c r="E43" s="145"/>
      <c r="F43" s="145"/>
      <c r="H43" s="144" t="str">
        <f>IFERROR(VLOOKUP(D43,$A$1:$B$460,2,FALSE),"")</f>
        <v>HYPERLINK("[牧场甜心.xlsx]动物!A71",动物!$B$71)</v>
      </c>
      <c r="I43" s="144" t="str">
        <f>IFERROR(VLOOKUP(E43,$A$1:$B$460,2,FALSE),"")</f>
        <v/>
      </c>
      <c r="J43" s="144" t="str">
        <f>IFERROR(VLOOKUP(F43,$A$1:$B$460,2,FALSE),"")</f>
        <v/>
      </c>
      <c r="K43" s="144" t="str">
        <f>IFERROR(VLOOKUP(G43,$A$1:$B$460,2,FALSE),"")</f>
        <v/>
      </c>
    </row>
    <row r="44" spans="1:11">
      <c r="A44" s="152" t="s">
        <v>712</v>
      </c>
      <c r="B44" s="152" t="s">
        <v>1879</v>
      </c>
      <c r="D44" s="145" t="s">
        <v>1018</v>
      </c>
      <c r="E44" s="145"/>
      <c r="F44" s="145"/>
      <c r="H44" s="144" t="str">
        <f>IFERROR(VLOOKUP(D44,$A$1:$B$460,2,FALSE),"")</f>
        <v>HYPERLINK("[牧场甜心.xlsx]地图!A8",地图!$B$8)</v>
      </c>
      <c r="I44" s="144" t="str">
        <f>IFERROR(VLOOKUP(E44,$A$1:$B$460,2,FALSE),"")</f>
        <v/>
      </c>
      <c r="J44" s="144" t="str">
        <f>IFERROR(VLOOKUP(F44,$A$1:$B$460,2,FALSE),"")</f>
        <v/>
      </c>
      <c r="K44" s="144" t="str">
        <f>IFERROR(VLOOKUP(G44,$A$1:$B$460,2,FALSE),"")</f>
        <v/>
      </c>
    </row>
    <row r="45" spans="1:11">
      <c r="A45" s="152" t="s">
        <v>867</v>
      </c>
      <c r="B45" s="152" t="s">
        <v>1880</v>
      </c>
      <c r="D45" s="145" t="s">
        <v>1076</v>
      </c>
      <c r="E45" s="145" t="s">
        <v>1029</v>
      </c>
      <c r="F45" s="145"/>
      <c r="H45" s="144" t="str">
        <f>IFERROR(VLOOKUP(D45,$A$1:$B$460,2,FALSE),"")</f>
        <v/>
      </c>
      <c r="I45" s="144" t="str">
        <f>IFERROR(VLOOKUP(E45,$A$1:$B$460,2,FALSE),"")</f>
        <v>HYPERLINK("[牧场甜心.xlsx]地图!A27",地图!$B$27)</v>
      </c>
      <c r="J45" s="144" t="str">
        <f>IFERROR(VLOOKUP(F45,$A$1:$B$460,2,FALSE),"")</f>
        <v/>
      </c>
      <c r="K45" s="144" t="str">
        <f>IFERROR(VLOOKUP(G45,$A$1:$B$460,2,FALSE),"")</f>
        <v/>
      </c>
    </row>
    <row r="46" spans="1:11">
      <c r="A46" s="152" t="s">
        <v>857</v>
      </c>
      <c r="B46" s="152" t="s">
        <v>1881</v>
      </c>
      <c r="D46" s="145" t="s">
        <v>374</v>
      </c>
      <c r="E46" s="145" t="s">
        <v>1041</v>
      </c>
      <c r="F46" s="145"/>
      <c r="H46" s="144" t="str">
        <f>IFERROR(VLOOKUP(D46,$A$1:$B$460,2,FALSE),"")</f>
        <v>HYPERLINK("[牧场甜心.xlsx]动物!A94",动物!$B$94)</v>
      </c>
      <c r="I46" s="144" t="str">
        <f>IFERROR(VLOOKUP(E46,$A$1:$B$460,2,FALSE),"")</f>
        <v>HYPERLINK("[牧场甜心.xlsx]地图!A36",地图!$B$36)</v>
      </c>
      <c r="J46" s="144" t="str">
        <f>IFERROR(VLOOKUP(F46,$A$1:$B$460,2,FALSE),"")</f>
        <v/>
      </c>
      <c r="K46" s="144" t="str">
        <f>IFERROR(VLOOKUP(G46,$A$1:$B$460,2,FALSE),"")</f>
        <v/>
      </c>
    </row>
    <row r="47" spans="1:11">
      <c r="A47" s="152" t="s">
        <v>688</v>
      </c>
      <c r="B47" s="152" t="s">
        <v>1882</v>
      </c>
      <c r="D47" s="145" t="s">
        <v>327</v>
      </c>
      <c r="E47" s="145"/>
      <c r="F47" s="145"/>
      <c r="H47" s="144" t="str">
        <f>IFERROR(VLOOKUP(D47,$A$1:$B$460,2,FALSE),"")</f>
        <v>HYPERLINK("[牧场甜心.xlsx]动物!A55",动物!$B$55)</v>
      </c>
      <c r="I47" s="144" t="str">
        <f>IFERROR(VLOOKUP(E47,$A$1:$B$460,2,FALSE),"")</f>
        <v/>
      </c>
      <c r="J47" s="144" t="str">
        <f>IFERROR(VLOOKUP(F47,$A$1:$B$460,2,FALSE),"")</f>
        <v/>
      </c>
      <c r="K47" s="144" t="str">
        <f>IFERROR(VLOOKUP(G47,$A$1:$B$460,2,FALSE),"")</f>
        <v/>
      </c>
    </row>
    <row r="48" spans="1:11">
      <c r="A48" s="152" t="s">
        <v>709</v>
      </c>
      <c r="B48" s="152" t="s">
        <v>1883</v>
      </c>
      <c r="D48" s="145" t="s">
        <v>354</v>
      </c>
      <c r="E48" s="145"/>
      <c r="F48" s="145"/>
      <c r="H48" s="144" t="str">
        <f>IFERROR(VLOOKUP(D48,$A$1:$B$460,2,FALSE),"")</f>
        <v>HYPERLINK("[牧场甜心.xlsx]动物!A77",动物!$B$77)</v>
      </c>
      <c r="I48" s="144" t="str">
        <f>IFERROR(VLOOKUP(E48,$A$1:$B$460,2,FALSE),"")</f>
        <v/>
      </c>
      <c r="J48" s="144" t="str">
        <f>IFERROR(VLOOKUP(F48,$A$1:$B$460,2,FALSE),"")</f>
        <v/>
      </c>
      <c r="K48" s="144" t="str">
        <f>IFERROR(VLOOKUP(G48,$A$1:$B$460,2,FALSE),"")</f>
        <v/>
      </c>
    </row>
    <row r="49" spans="1:11">
      <c r="A49" s="152" t="s">
        <v>914</v>
      </c>
      <c r="B49" s="152" t="s">
        <v>1884</v>
      </c>
      <c r="D49" s="145" t="s">
        <v>275</v>
      </c>
      <c r="E49" s="145"/>
      <c r="F49" s="145"/>
      <c r="H49" s="144" t="str">
        <f>IFERROR(VLOOKUP(D49,$A$1:$B$460,2,FALSE),"")</f>
        <v>HYPERLINK("[牧场甜心.xlsx]地图!A18",地图!$B$18)</v>
      </c>
      <c r="I49" s="144" t="str">
        <f>IFERROR(VLOOKUP(E49,$A$1:$B$460,2,FALSE),"")</f>
        <v/>
      </c>
      <c r="J49" s="144" t="str">
        <f>IFERROR(VLOOKUP(F49,$A$1:$B$460,2,FALSE),"")</f>
        <v/>
      </c>
      <c r="K49" s="144" t="str">
        <f>IFERROR(VLOOKUP(G49,$A$1:$B$460,2,FALSE),"")</f>
        <v/>
      </c>
    </row>
    <row r="50" ht="22.5" spans="1:11">
      <c r="A50" s="153" t="s">
        <v>1885</v>
      </c>
      <c r="B50" s="153" t="s">
        <v>1886</v>
      </c>
      <c r="D50" s="148" t="s">
        <v>1029</v>
      </c>
      <c r="E50" s="148"/>
      <c r="F50" s="148"/>
      <c r="H50" s="144" t="str">
        <f>IFERROR(VLOOKUP(D50,$A$1:$B$460,2,FALSE),"")</f>
        <v>HYPERLINK("[牧场甜心.xlsx]地图!A27",地图!$B$27)</v>
      </c>
      <c r="I50" s="144" t="str">
        <f>IFERROR(VLOOKUP(E50,$A$1:$B$460,2,FALSE),"")</f>
        <v/>
      </c>
      <c r="J50" s="144" t="str">
        <f>IFERROR(VLOOKUP(F50,$A$1:$B$460,2,FALSE),"")</f>
        <v/>
      </c>
      <c r="K50" s="144" t="str">
        <f>IFERROR(VLOOKUP(G50,$A$1:$B$460,2,FALSE),"")</f>
        <v/>
      </c>
    </row>
    <row r="51" ht="22.5" spans="1:11">
      <c r="A51" s="154" t="s">
        <v>591</v>
      </c>
      <c r="B51" s="152" t="s">
        <v>1887</v>
      </c>
      <c r="D51" s="141" t="s">
        <v>324</v>
      </c>
      <c r="E51" s="141"/>
      <c r="F51" s="141"/>
      <c r="H51" s="144" t="str">
        <f>IFERROR(VLOOKUP(D51,$A$1:$B$460,2,FALSE),"")</f>
        <v>HYPERLINK("[牧场甜心.xlsx]动物!A52",动物!$B$52)</v>
      </c>
      <c r="I51" s="144" t="str">
        <f>IFERROR(VLOOKUP(E51,$A$1:$B$460,2,FALSE),"")</f>
        <v/>
      </c>
      <c r="J51" s="144" t="str">
        <f>IFERROR(VLOOKUP(F51,$A$1:$B$460,2,FALSE),"")</f>
        <v/>
      </c>
      <c r="K51" s="144" t="str">
        <f>IFERROR(VLOOKUP(G51,$A$1:$B$460,2,FALSE),"")</f>
        <v/>
      </c>
    </row>
    <row r="52" spans="1:11">
      <c r="A52" s="152" t="s">
        <v>592</v>
      </c>
      <c r="B52" s="152" t="s">
        <v>1888</v>
      </c>
      <c r="D52" s="145" t="s">
        <v>1031</v>
      </c>
      <c r="E52" s="145"/>
      <c r="F52" s="145"/>
      <c r="H52" s="144" t="str">
        <f>IFERROR(VLOOKUP(D52,$A$1:$B$460,2,FALSE),"")</f>
        <v>HYPERLINK("[牧场甜心.xlsx]地图!A30",地图!$B$30)</v>
      </c>
      <c r="I52" s="144" t="str">
        <f>IFERROR(VLOOKUP(E52,$A$1:$B$460,2,FALSE),"")</f>
        <v/>
      </c>
      <c r="J52" s="144" t="str">
        <f>IFERROR(VLOOKUP(F52,$A$1:$B$460,2,FALSE),"")</f>
        <v/>
      </c>
      <c r="K52" s="144" t="str">
        <f>IFERROR(VLOOKUP(G52,$A$1:$B$460,2,FALSE),"")</f>
        <v/>
      </c>
    </row>
    <row r="53" spans="1:11">
      <c r="A53" s="152" t="s">
        <v>830</v>
      </c>
      <c r="B53" s="152" t="s">
        <v>1889</v>
      </c>
      <c r="D53" s="145" t="s">
        <v>1024</v>
      </c>
      <c r="E53" s="145"/>
      <c r="F53" s="146"/>
      <c r="H53" s="144" t="str">
        <f>IFERROR(VLOOKUP(D53,$A$1:$B$460,2,FALSE),"")</f>
        <v>HYPERLINK("[牧场甜心.xlsx]地图!A20",地图!$B$20)</v>
      </c>
      <c r="I53" s="144" t="str">
        <f>IFERROR(VLOOKUP(E53,$A$1:$B$460,2,FALSE),"")</f>
        <v/>
      </c>
      <c r="J53" s="144" t="str">
        <f>IFERROR(VLOOKUP(F53,$A$1:$B$460,2,FALSE),"")</f>
        <v/>
      </c>
      <c r="K53" s="144" t="str">
        <f>IFERROR(VLOOKUP(G53,$A$1:$B$460,2,FALSE),"")</f>
        <v/>
      </c>
    </row>
    <row r="54" spans="1:11">
      <c r="A54" s="152" t="s">
        <v>820</v>
      </c>
      <c r="B54" s="152" t="s">
        <v>1890</v>
      </c>
      <c r="D54" s="145" t="s">
        <v>326</v>
      </c>
      <c r="E54" s="145"/>
      <c r="F54" s="145"/>
      <c r="H54" s="144" t="str">
        <f>IFERROR(VLOOKUP(D54,$A$1:$B$460,2,FALSE),"")</f>
        <v>HYPERLINK("[牧场甜心.xlsx]动物!A54",动物!$B$54)</v>
      </c>
      <c r="I54" s="144" t="str">
        <f>IFERROR(VLOOKUP(E54,$A$1:$B$460,2,FALSE),"")</f>
        <v/>
      </c>
      <c r="J54" s="144" t="str">
        <f>IFERROR(VLOOKUP(F54,$A$1:$B$460,2,FALSE),"")</f>
        <v/>
      </c>
      <c r="K54" s="144" t="str">
        <f>IFERROR(VLOOKUP(G54,$A$1:$B$460,2,FALSE),"")</f>
        <v/>
      </c>
    </row>
    <row r="55" spans="1:11">
      <c r="A55" s="152" t="s">
        <v>742</v>
      </c>
      <c r="B55" s="152" t="s">
        <v>1891</v>
      </c>
      <c r="D55" s="145" t="s">
        <v>276</v>
      </c>
      <c r="E55" s="145"/>
      <c r="F55" s="145"/>
      <c r="H55" s="144" t="str">
        <f>IFERROR(VLOOKUP(D55,$A$1:$B$460,2,FALSE),"")</f>
        <v>HYPERLINK("[牧场甜心.xlsx]动物!A16",动物!$B$16)</v>
      </c>
      <c r="I55" s="144" t="str">
        <f>IFERROR(VLOOKUP(E55,$A$1:$B$460,2,FALSE),"")</f>
        <v/>
      </c>
      <c r="J55" s="144" t="str">
        <f>IFERROR(VLOOKUP(F55,$A$1:$B$460,2,FALSE),"")</f>
        <v/>
      </c>
      <c r="K55" s="144" t="str">
        <f>IFERROR(VLOOKUP(G55,$A$1:$B$460,2,FALSE),"")</f>
        <v/>
      </c>
    </row>
    <row r="56" spans="1:11">
      <c r="A56" s="152" t="s">
        <v>746</v>
      </c>
      <c r="B56" s="152" t="s">
        <v>1892</v>
      </c>
      <c r="D56" s="145" t="s">
        <v>1019</v>
      </c>
      <c r="E56" s="145"/>
      <c r="F56" s="145"/>
      <c r="H56" s="144" t="str">
        <f>IFERROR(VLOOKUP(D56,$A$1:$B$460,2,FALSE),"")</f>
        <v>HYPERLINK("[牧场甜心.xlsx]地图!A10",地图!$B$10)</v>
      </c>
      <c r="I56" s="144" t="str">
        <f>IFERROR(VLOOKUP(E56,$A$1:$B$460,2,FALSE),"")</f>
        <v/>
      </c>
      <c r="J56" s="144" t="str">
        <f>IFERROR(VLOOKUP(F56,$A$1:$B$460,2,FALSE),"")</f>
        <v/>
      </c>
      <c r="K56" s="144" t="str">
        <f>IFERROR(VLOOKUP(G56,$A$1:$B$460,2,FALSE),"")</f>
        <v/>
      </c>
    </row>
    <row r="57" spans="1:11">
      <c r="A57" s="152" t="s">
        <v>727</v>
      </c>
      <c r="B57" s="152" t="s">
        <v>1893</v>
      </c>
      <c r="D57" s="145" t="s">
        <v>1020</v>
      </c>
      <c r="E57" s="145"/>
      <c r="F57" s="145"/>
      <c r="H57" s="144" t="str">
        <f>IFERROR(VLOOKUP(D57,$A$1:$B$460,2,FALSE),"")</f>
        <v>HYPERLINK("[牧场甜心.xlsx]地图!A11",地图!$B$11)</v>
      </c>
      <c r="I57" s="144" t="str">
        <f>IFERROR(VLOOKUP(E57,$A$1:$B$460,2,FALSE),"")</f>
        <v/>
      </c>
      <c r="J57" s="144" t="str">
        <f>IFERROR(VLOOKUP(F57,$A$1:$B$460,2,FALSE),"")</f>
        <v/>
      </c>
      <c r="K57" s="144" t="str">
        <f>IFERROR(VLOOKUP(G57,$A$1:$B$460,2,FALSE),"")</f>
        <v/>
      </c>
    </row>
    <row r="58" spans="1:11">
      <c r="A58" s="152" t="s">
        <v>715</v>
      </c>
      <c r="B58" s="152" t="s">
        <v>1894</v>
      </c>
      <c r="D58" s="145" t="s">
        <v>1047</v>
      </c>
      <c r="E58" s="145"/>
      <c r="F58" s="145"/>
      <c r="H58" s="144" t="str">
        <f>IFERROR(VLOOKUP(D58,$A$1:$B$460,2,FALSE),"")</f>
        <v>HYPERLINK("[牧场甜心.xlsx]地图!A39",地图!$B$39)</v>
      </c>
      <c r="I58" s="144" t="str">
        <f>IFERROR(VLOOKUP(E58,$A$1:$B$460,2,FALSE),"")</f>
        <v/>
      </c>
      <c r="J58" s="144" t="str">
        <f>IFERROR(VLOOKUP(F58,$A$1:$B$460,2,FALSE),"")</f>
        <v/>
      </c>
      <c r="K58" s="144" t="str">
        <f>IFERROR(VLOOKUP(G58,$A$1:$B$460,2,FALSE),"")</f>
        <v/>
      </c>
    </row>
    <row r="59" spans="1:11">
      <c r="A59" s="152" t="s">
        <v>937</v>
      </c>
      <c r="B59" s="152" t="s">
        <v>1895</v>
      </c>
      <c r="D59" s="145" t="s">
        <v>1047</v>
      </c>
      <c r="E59" s="145"/>
      <c r="F59" s="145"/>
      <c r="H59" s="144" t="str">
        <f>IFERROR(VLOOKUP(D59,$A$1:$B$460,2,FALSE),"")</f>
        <v>HYPERLINK("[牧场甜心.xlsx]地图!A39",地图!$B$39)</v>
      </c>
      <c r="I59" s="144" t="str">
        <f>IFERROR(VLOOKUP(E59,$A$1:$B$460,2,FALSE),"")</f>
        <v/>
      </c>
      <c r="J59" s="144" t="str">
        <f>IFERROR(VLOOKUP(F59,$A$1:$B$460,2,FALSE),"")</f>
        <v/>
      </c>
      <c r="K59" s="144" t="str">
        <f>IFERROR(VLOOKUP(G59,$A$1:$B$460,2,FALSE),"")</f>
        <v/>
      </c>
    </row>
    <row r="60" ht="22.5" spans="1:11">
      <c r="A60" s="153" t="s">
        <v>462</v>
      </c>
      <c r="B60" s="153" t="s">
        <v>1896</v>
      </c>
      <c r="D60" s="148" t="s">
        <v>277</v>
      </c>
      <c r="E60" s="148"/>
      <c r="F60" s="148"/>
      <c r="H60" s="144" t="str">
        <f>IFERROR(VLOOKUP(D60,$A$1:$B$460,2,FALSE),"")</f>
        <v>HYPERLINK("[牧场甜心.xlsx]动物!A17",动物!$B$17)</v>
      </c>
      <c r="I60" s="144" t="str">
        <f>IFERROR(VLOOKUP(E60,$A$1:$B$460,2,FALSE),"")</f>
        <v/>
      </c>
      <c r="J60" s="144" t="str">
        <f>IFERROR(VLOOKUP(F60,$A$1:$B$460,2,FALSE),"")</f>
        <v/>
      </c>
      <c r="K60" s="144" t="str">
        <f>IFERROR(VLOOKUP(G60,$A$1:$B$460,2,FALSE),"")</f>
        <v/>
      </c>
    </row>
    <row r="61" ht="22.5" spans="1:11">
      <c r="A61" s="155" t="s">
        <v>525</v>
      </c>
      <c r="B61" s="156" t="s">
        <v>1897</v>
      </c>
      <c r="D61" s="141" t="s">
        <v>359</v>
      </c>
      <c r="E61" s="141"/>
      <c r="F61" s="141"/>
      <c r="H61" s="144" t="str">
        <f>IFERROR(VLOOKUP(D61,$A$1:$B$460,2,FALSE),"")</f>
        <v>HYPERLINK("[牧场甜心.xlsx]动物!A82",动物!$B$82)</v>
      </c>
      <c r="I61" s="144" t="str">
        <f>IFERROR(VLOOKUP(E61,$A$1:$B$460,2,FALSE),"")</f>
        <v/>
      </c>
      <c r="J61" s="144" t="str">
        <f>IFERROR(VLOOKUP(F61,$A$1:$B$460,2,FALSE),"")</f>
        <v/>
      </c>
      <c r="K61" s="144" t="str">
        <f>IFERROR(VLOOKUP(G61,$A$1:$B$460,2,FALSE),"")</f>
        <v/>
      </c>
    </row>
    <row r="62" spans="1:11">
      <c r="A62" s="156" t="s">
        <v>593</v>
      </c>
      <c r="B62" s="156" t="s">
        <v>1898</v>
      </c>
      <c r="D62" s="145" t="s">
        <v>304</v>
      </c>
      <c r="E62" s="145"/>
      <c r="F62" s="145"/>
      <c r="H62" s="144" t="str">
        <f>IFERROR(VLOOKUP(D62,$A$1:$B$460,2,FALSE),"")</f>
        <v>HYPERLINK("[牧场甜心.xlsx]动物!A37",动物!$B$37)</v>
      </c>
      <c r="I62" s="144" t="str">
        <f>IFERROR(VLOOKUP(E62,$A$1:$B$460,2,FALSE),"")</f>
        <v/>
      </c>
      <c r="J62" s="144" t="str">
        <f>IFERROR(VLOOKUP(F62,$A$1:$B$460,2,FALSE),"")</f>
        <v/>
      </c>
      <c r="K62" s="144" t="str">
        <f>IFERROR(VLOOKUP(G62,$A$1:$B$460,2,FALSE),"")</f>
        <v/>
      </c>
    </row>
    <row r="63" spans="1:11">
      <c r="A63" s="156" t="s">
        <v>766</v>
      </c>
      <c r="B63" s="156" t="s">
        <v>1899</v>
      </c>
      <c r="D63" s="145" t="s">
        <v>846</v>
      </c>
      <c r="E63" s="145"/>
      <c r="F63" s="145"/>
      <c r="H63" s="144" t="str">
        <f>IFERROR(VLOOKUP(D63,$A$1:$B$460,2,FALSE),"")</f>
        <v>HYPERLINK("[牧场甜心.xlsx]地图!A45",地图!$B$45)</v>
      </c>
      <c r="I63" s="144" t="str">
        <f>IFERROR(VLOOKUP(E63,$A$1:$B$460,2,FALSE),"")</f>
        <v/>
      </c>
      <c r="J63" s="144" t="str">
        <f>IFERROR(VLOOKUP(F63,$A$1:$B$460,2,FALSE),"")</f>
        <v/>
      </c>
      <c r="K63" s="144" t="str">
        <f>IFERROR(VLOOKUP(G63,$A$1:$B$460,2,FALSE),"")</f>
        <v/>
      </c>
    </row>
    <row r="64" spans="1:11">
      <c r="A64" s="156" t="s">
        <v>943</v>
      </c>
      <c r="B64" s="156" t="s">
        <v>1900</v>
      </c>
      <c r="D64" s="145" t="s">
        <v>1032</v>
      </c>
      <c r="E64" s="145"/>
      <c r="F64" s="145"/>
      <c r="H64" s="144" t="str">
        <f>IFERROR(VLOOKUP(D64,$A$1:$B$460,2,FALSE),"")</f>
        <v>HYPERLINK("[牧场甜心.xlsx]地图!A31",地图!$B$31)</v>
      </c>
      <c r="I64" s="144" t="str">
        <f>IFERROR(VLOOKUP(E64,$A$1:$B$460,2,FALSE),"")</f>
        <v/>
      </c>
      <c r="J64" s="144" t="str">
        <f>IFERROR(VLOOKUP(F64,$A$1:$B$460,2,FALSE),"")</f>
        <v/>
      </c>
      <c r="K64" s="144" t="str">
        <f>IFERROR(VLOOKUP(G64,$A$1:$B$460,2,FALSE),"")</f>
        <v/>
      </c>
    </row>
    <row r="65" spans="1:11">
      <c r="A65" s="156" t="s">
        <v>767</v>
      </c>
      <c r="B65" s="156" t="s">
        <v>1901</v>
      </c>
      <c r="D65" s="145" t="s">
        <v>1025</v>
      </c>
      <c r="E65" s="145"/>
      <c r="F65" s="145"/>
      <c r="H65" s="144" t="str">
        <f>IFERROR(VLOOKUP(D65,$A$1:$B$460,2,FALSE),"")</f>
        <v>HYPERLINK("[牧场甜心.xlsx]地图!A21",地图!$B$21)</v>
      </c>
      <c r="I65" s="144" t="str">
        <f>IFERROR(VLOOKUP(E65,$A$1:$B$460,2,FALSE),"")</f>
        <v/>
      </c>
      <c r="J65" s="144" t="str">
        <f>IFERROR(VLOOKUP(F65,$A$1:$B$460,2,FALSE),"")</f>
        <v/>
      </c>
      <c r="K65" s="144" t="str">
        <f>IFERROR(VLOOKUP(G65,$A$1:$B$460,2,FALSE),"")</f>
        <v/>
      </c>
    </row>
    <row r="66" spans="1:11">
      <c r="A66" s="156" t="s">
        <v>989</v>
      </c>
      <c r="B66" s="156" t="s">
        <v>1902</v>
      </c>
      <c r="D66" s="145" t="s">
        <v>684</v>
      </c>
      <c r="E66" s="145"/>
      <c r="F66" s="145"/>
      <c r="H66" s="144" t="str">
        <f>IFERROR(VLOOKUP(D66,$A$1:$B$460,2,FALSE),"")</f>
        <v>HYPERLINK("[牧场甜心.xlsx]产品!B6",产品!$C$6)</v>
      </c>
      <c r="I66" s="144" t="str">
        <f>IFERROR(VLOOKUP(E66,$A$1:$B$460,2,FALSE),"")</f>
        <v/>
      </c>
      <c r="J66" s="144" t="str">
        <f>IFERROR(VLOOKUP(F66,$A$1:$B$460,2,FALSE),"")</f>
        <v/>
      </c>
      <c r="K66" s="144" t="str">
        <f>IFERROR(VLOOKUP(G66,$A$1:$B$460,2,FALSE),"")</f>
        <v/>
      </c>
    </row>
    <row r="67" spans="1:11">
      <c r="A67" s="156" t="s">
        <v>954</v>
      </c>
      <c r="B67" s="156" t="s">
        <v>1903</v>
      </c>
      <c r="D67" s="145" t="s">
        <v>867</v>
      </c>
      <c r="E67" s="145"/>
      <c r="F67" s="145"/>
      <c r="H67" s="144" t="str">
        <f>IFERROR(VLOOKUP(D67,$A$1:$B$460,2,FALSE),"")</f>
        <v>HYPERLINK("[牧场甜心.xlsx]产品!B47",产品!$C$47)</v>
      </c>
      <c r="I67" s="144" t="str">
        <f>IFERROR(VLOOKUP(E67,$A$1:$B$460,2,FALSE),"")</f>
        <v/>
      </c>
      <c r="J67" s="144" t="str">
        <f>IFERROR(VLOOKUP(F67,$A$1:$B$460,2,FALSE),"")</f>
        <v/>
      </c>
      <c r="K67" s="144" t="str">
        <f>IFERROR(VLOOKUP(G67,$A$1:$B$460,2,FALSE),"")</f>
        <v/>
      </c>
    </row>
    <row r="68" spans="1:11">
      <c r="A68" s="156" t="s">
        <v>987</v>
      </c>
      <c r="B68" s="156" t="s">
        <v>1904</v>
      </c>
      <c r="D68" s="145" t="s">
        <v>662</v>
      </c>
      <c r="E68" s="145"/>
      <c r="F68" s="145"/>
      <c r="H68" s="144" t="str">
        <f>IFERROR(VLOOKUP(D68,$A$1:$B$460,2,FALSE),"")</f>
        <v>HYPERLINK("[牧场甜心.xlsx]产品!B209",产品!$C$209)</v>
      </c>
      <c r="I68" s="144" t="str">
        <f>IFERROR(VLOOKUP(E68,$A$1:$B$460,2,FALSE),"")</f>
        <v/>
      </c>
      <c r="J68" s="144" t="str">
        <f>IFERROR(VLOOKUP(F68,$A$1:$B$460,2,FALSE),"")</f>
        <v/>
      </c>
      <c r="K68" s="144" t="str">
        <f>IFERROR(VLOOKUP(G68,$A$1:$B$460,2,FALSE),"")</f>
        <v/>
      </c>
    </row>
    <row r="69" spans="1:11">
      <c r="A69" s="156" t="s">
        <v>933</v>
      </c>
      <c r="B69" s="156" t="s">
        <v>1905</v>
      </c>
      <c r="D69" s="145" t="s">
        <v>737</v>
      </c>
      <c r="E69" s="145"/>
      <c r="F69" s="145"/>
      <c r="H69" s="144" t="str">
        <f>IFERROR(VLOOKUP(D69,$A$1:$B$460,2,FALSE),"")</f>
        <v>HYPERLINK("[牧场甜心.xlsx]产品!B257",产品!$C$257)</v>
      </c>
      <c r="I69" s="144" t="str">
        <f>IFERROR(VLOOKUP(E69,$A$1:$B$460,2,FALSE),"")</f>
        <v/>
      </c>
      <c r="J69" s="144" t="str">
        <f>IFERROR(VLOOKUP(F69,$A$1:$B$460,2,FALSE),"")</f>
        <v/>
      </c>
      <c r="K69" s="144" t="str">
        <f>IFERROR(VLOOKUP(G69,$A$1:$B$460,2,FALSE),"")</f>
        <v/>
      </c>
    </row>
    <row r="70" ht="22.5" spans="1:11">
      <c r="A70" s="157" t="s">
        <v>977</v>
      </c>
      <c r="B70" s="158" t="s">
        <v>1906</v>
      </c>
      <c r="D70" s="148" t="s">
        <v>591</v>
      </c>
      <c r="E70" s="148"/>
      <c r="F70" s="148"/>
      <c r="H70" s="144" t="str">
        <f>IFERROR(VLOOKUP(D70,$A$1:$B$460,2,FALSE),"")</f>
        <v>HYPERLINK("[牧场甜心.xlsx]产品!B53",产品!$C$53)</v>
      </c>
      <c r="I70" s="144" t="str">
        <f>IFERROR(VLOOKUP(E70,$A$1:$B$460,2,FALSE),"")</f>
        <v/>
      </c>
      <c r="J70" s="144" t="str">
        <f>IFERROR(VLOOKUP(F70,$A$1:$B$460,2,FALSE),"")</f>
        <v/>
      </c>
      <c r="K70" s="144" t="str">
        <f>IFERROR(VLOOKUP(G70,$A$1:$B$460,2,FALSE),"")</f>
        <v/>
      </c>
    </row>
    <row r="71" ht="22.5" spans="1:11">
      <c r="A71" s="155" t="s">
        <v>986</v>
      </c>
      <c r="B71" s="156" t="s">
        <v>1907</v>
      </c>
      <c r="D71" s="141" t="s">
        <v>830</v>
      </c>
      <c r="E71" s="141"/>
      <c r="F71" s="141"/>
      <c r="H71" s="144" t="str">
        <f>IFERROR(VLOOKUP(D71,$A$1:$B$460,2,FALSE),"")</f>
        <v>HYPERLINK("[牧场甜心.xlsx]产品!B55",产品!$C$55)</v>
      </c>
      <c r="I71" s="144" t="str">
        <f>IFERROR(VLOOKUP(E71,$A$1:$B$460,2,FALSE),"")</f>
        <v/>
      </c>
      <c r="J71" s="144" t="str">
        <f>IFERROR(VLOOKUP(F71,$A$1:$B$460,2,FALSE),"")</f>
        <v/>
      </c>
      <c r="K71" s="144" t="str">
        <f>IFERROR(VLOOKUP(G71,$A$1:$B$460,2,FALSE),"")</f>
        <v/>
      </c>
    </row>
    <row r="72" spans="1:11">
      <c r="A72" s="156" t="s">
        <v>953</v>
      </c>
      <c r="B72" s="156" t="s">
        <v>1908</v>
      </c>
      <c r="D72" s="145" t="s">
        <v>820</v>
      </c>
      <c r="E72" s="145"/>
      <c r="F72" s="145"/>
      <c r="H72" s="144" t="str">
        <f>IFERROR(VLOOKUP(D72,$A$1:$B$460,2,FALSE),"")</f>
        <v>HYPERLINK("[牧场甜心.xlsx]产品!B56",产品!$C$56)</v>
      </c>
      <c r="I72" s="144" t="str">
        <f>IFERROR(VLOOKUP(E72,$A$1:$B$460,2,FALSE),"")</f>
        <v/>
      </c>
      <c r="J72" s="144" t="str">
        <f>IFERROR(VLOOKUP(F72,$A$1:$B$460,2,FALSE),"")</f>
        <v/>
      </c>
      <c r="K72" s="144" t="str">
        <f>IFERROR(VLOOKUP(G72,$A$1:$B$460,2,FALSE),"")</f>
        <v/>
      </c>
    </row>
    <row r="73" spans="1:11">
      <c r="A73" s="156" t="s">
        <v>791</v>
      </c>
      <c r="B73" s="156" t="s">
        <v>1909</v>
      </c>
      <c r="D73" s="145" t="s">
        <v>830</v>
      </c>
      <c r="E73" s="145"/>
      <c r="F73" s="145"/>
      <c r="H73" s="144" t="str">
        <f>IFERROR(VLOOKUP(D73,$A$1:$B$460,2,FALSE),"")</f>
        <v>HYPERLINK("[牧场甜心.xlsx]产品!B55",产品!$C$55)</v>
      </c>
      <c r="I73" s="144" t="str">
        <f>IFERROR(VLOOKUP(E73,$A$1:$B$460,2,FALSE),"")</f>
        <v/>
      </c>
      <c r="J73" s="144" t="str">
        <f>IFERROR(VLOOKUP(F73,$A$1:$B$460,2,FALSE),"")</f>
        <v/>
      </c>
      <c r="K73" s="144" t="str">
        <f>IFERROR(VLOOKUP(G73,$A$1:$B$460,2,FALSE),"")</f>
        <v/>
      </c>
    </row>
    <row r="74" spans="1:11">
      <c r="A74" s="156" t="s">
        <v>1001</v>
      </c>
      <c r="B74" s="156" t="s">
        <v>1910</v>
      </c>
      <c r="D74" s="145" t="s">
        <v>857</v>
      </c>
      <c r="E74" s="145"/>
      <c r="F74" s="145"/>
      <c r="H74" s="144" t="str">
        <f>IFERROR(VLOOKUP(D74,$A$1:$B$460,2,FALSE),"")</f>
        <v>HYPERLINK("[牧场甜心.xlsx]产品!B48",产品!$C$48)</v>
      </c>
      <c r="I74" s="144" t="str">
        <f>IFERROR(VLOOKUP(E74,$A$1:$B$460,2,FALSE),"")</f>
        <v/>
      </c>
      <c r="J74" s="144" t="str">
        <f>IFERROR(VLOOKUP(F74,$A$1:$B$460,2,FALSE),"")</f>
        <v/>
      </c>
      <c r="K74" s="144" t="str">
        <f>IFERROR(VLOOKUP(G74,$A$1:$B$460,2,FALSE),"")</f>
        <v/>
      </c>
    </row>
    <row r="75" spans="1:11">
      <c r="A75" s="156" t="s">
        <v>763</v>
      </c>
      <c r="B75" s="156" t="s">
        <v>1911</v>
      </c>
      <c r="D75" s="145" t="s">
        <v>525</v>
      </c>
      <c r="E75" s="145"/>
      <c r="F75" s="145"/>
      <c r="H75" s="144" t="str">
        <f>IFERROR(VLOOKUP(D75,$A$1:$B$460,2,FALSE),"")</f>
        <v>HYPERLINK("[牧场甜心.xlsx]产品!B63",产品!$C$63)</v>
      </c>
      <c r="I75" s="144" t="str">
        <f>IFERROR(VLOOKUP(E75,$A$1:$B$460,2,FALSE),"")</f>
        <v/>
      </c>
      <c r="J75" s="144" t="str">
        <f>IFERROR(VLOOKUP(F75,$A$1:$B$460,2,FALSE),"")</f>
        <v/>
      </c>
      <c r="K75" s="144" t="str">
        <f>IFERROR(VLOOKUP(G75,$A$1:$B$460,2,FALSE),"")</f>
        <v/>
      </c>
    </row>
    <row r="76" spans="1:11">
      <c r="A76" s="156" t="s">
        <v>777</v>
      </c>
      <c r="B76" s="156" t="s">
        <v>1912</v>
      </c>
      <c r="D76" s="145" t="s">
        <v>593</v>
      </c>
      <c r="E76" s="145"/>
      <c r="F76" s="145"/>
      <c r="H76" s="144" t="str">
        <f>IFERROR(VLOOKUP(D76,$A$1:$B$460,2,FALSE),"")</f>
        <v>HYPERLINK("[牧场甜心.xlsx]产品!B64",产品!$C$64)</v>
      </c>
      <c r="I76" s="144" t="str">
        <f>IFERROR(VLOOKUP(E76,$A$1:$B$460,2,FALSE),"")</f>
        <v/>
      </c>
      <c r="J76" s="144" t="str">
        <f>IFERROR(VLOOKUP(F76,$A$1:$B$460,2,FALSE),"")</f>
        <v/>
      </c>
      <c r="K76" s="144" t="str">
        <f>IFERROR(VLOOKUP(G76,$A$1:$B$460,2,FALSE),"")</f>
        <v/>
      </c>
    </row>
    <row r="77" spans="1:11">
      <c r="A77" s="156" t="s">
        <v>949</v>
      </c>
      <c r="B77" s="156" t="s">
        <v>1913</v>
      </c>
      <c r="D77" s="145" t="s">
        <v>592</v>
      </c>
      <c r="E77" s="145"/>
      <c r="F77" s="145"/>
      <c r="H77" s="144" t="str">
        <f>IFERROR(VLOOKUP(D77,$A$1:$B$460,2,FALSE),"")</f>
        <v>HYPERLINK("[牧场甜心.xlsx]产品!B54",产品!$C$54)</v>
      </c>
      <c r="I77" s="144" t="str">
        <f>IFERROR(VLOOKUP(E77,$A$1:$B$460,2,FALSE),"")</f>
        <v/>
      </c>
      <c r="J77" s="144" t="str">
        <f>IFERROR(VLOOKUP(F77,$A$1:$B$460,2,FALSE),"")</f>
        <v/>
      </c>
      <c r="K77" s="144" t="str">
        <f>IFERROR(VLOOKUP(G77,$A$1:$B$460,2,FALSE),"")</f>
        <v/>
      </c>
    </row>
    <row r="78" spans="1:11">
      <c r="A78" s="156" t="s">
        <v>999</v>
      </c>
      <c r="B78" s="156" t="s">
        <v>1914</v>
      </c>
      <c r="D78" s="145" t="s">
        <v>543</v>
      </c>
      <c r="E78" s="145"/>
      <c r="F78" s="145"/>
      <c r="H78" s="144" t="str">
        <f>IFERROR(VLOOKUP(D78,$A$1:$B$460,2,FALSE),"")</f>
        <v>HYPERLINK("[牧场甜心.xlsx]产品!B85",产品!$C$85)</v>
      </c>
      <c r="I78" s="144" t="str">
        <f>IFERROR(VLOOKUP(E78,$A$1:$B$460,2,FALSE),"")</f>
        <v/>
      </c>
      <c r="J78" s="144" t="str">
        <f>IFERROR(VLOOKUP(F78,$A$1:$B$460,2,FALSE),"")</f>
        <v/>
      </c>
      <c r="K78" s="144" t="str">
        <f>IFERROR(VLOOKUP(G78,$A$1:$B$460,2,FALSE),"")</f>
        <v/>
      </c>
    </row>
    <row r="79" spans="1:11">
      <c r="A79" s="156" t="s">
        <v>860</v>
      </c>
      <c r="B79" s="156" t="s">
        <v>1915</v>
      </c>
      <c r="D79" s="145" t="s">
        <v>429</v>
      </c>
      <c r="E79" s="145"/>
      <c r="F79" s="145"/>
      <c r="H79" s="144" t="str">
        <f>IFERROR(VLOOKUP(D79,$A$1:$B$460,2,FALSE),"")</f>
        <v>HYPERLINK("[牧场甜心.xlsx]产品!B34",产品!$C$34)</v>
      </c>
      <c r="I79" s="144" t="str">
        <f>IFERROR(VLOOKUP(E79,$A$1:$B$460,2,FALSE),"")</f>
        <v/>
      </c>
      <c r="J79" s="144" t="str">
        <f>IFERROR(VLOOKUP(F79,$A$1:$B$460,2,FALSE),"")</f>
        <v/>
      </c>
      <c r="K79" s="144" t="str">
        <f>IFERROR(VLOOKUP(G79,$A$1:$B$460,2,FALSE),"")</f>
        <v/>
      </c>
    </row>
    <row r="80" ht="22.5" spans="1:11">
      <c r="A80" s="157" t="s">
        <v>1005</v>
      </c>
      <c r="B80" s="158" t="s">
        <v>1916</v>
      </c>
      <c r="D80" s="148" t="s">
        <v>543</v>
      </c>
      <c r="E80" s="148"/>
      <c r="F80" s="148"/>
      <c r="H80" s="144" t="str">
        <f>IFERROR(VLOOKUP(D80,$A$1:$B$460,2,FALSE),"")</f>
        <v>HYPERLINK("[牧场甜心.xlsx]产品!B85",产品!$C$85)</v>
      </c>
      <c r="I80" s="144" t="str">
        <f>IFERROR(VLOOKUP(E80,$A$1:$B$460,2,FALSE),"")</f>
        <v/>
      </c>
      <c r="J80" s="144" t="str">
        <f>IFERROR(VLOOKUP(F80,$A$1:$B$460,2,FALSE),"")</f>
        <v/>
      </c>
      <c r="K80" s="144" t="str">
        <f>IFERROR(VLOOKUP(G80,$A$1:$B$460,2,FALSE),"")</f>
        <v/>
      </c>
    </row>
    <row r="81" ht="22.5" spans="1:11">
      <c r="A81" s="154" t="s">
        <v>537</v>
      </c>
      <c r="B81" s="152" t="s">
        <v>1917</v>
      </c>
      <c r="D81" s="141" t="s">
        <v>591</v>
      </c>
      <c r="E81" s="141"/>
      <c r="F81" s="141"/>
      <c r="H81" s="144" t="str">
        <f>IFERROR(VLOOKUP(D81,$A$1:$B$460,2,FALSE),"")</f>
        <v>HYPERLINK("[牧场甜心.xlsx]产品!B53",产品!$C$53)</v>
      </c>
      <c r="I81" s="144" t="str">
        <f>IFERROR(VLOOKUP(E81,$A$1:$B$460,2,FALSE),"")</f>
        <v/>
      </c>
      <c r="J81" s="144" t="str">
        <f>IFERROR(VLOOKUP(F81,$A$1:$B$460,2,FALSE),"")</f>
        <v/>
      </c>
      <c r="K81" s="144" t="str">
        <f>IFERROR(VLOOKUP(G81,$A$1:$B$460,2,FALSE),"")</f>
        <v/>
      </c>
    </row>
    <row r="82" spans="1:11">
      <c r="A82" s="152" t="s">
        <v>594</v>
      </c>
      <c r="B82" s="152" t="s">
        <v>1918</v>
      </c>
      <c r="D82" s="145" t="s">
        <v>593</v>
      </c>
      <c r="E82" s="145"/>
      <c r="F82" s="145"/>
      <c r="H82" s="144" t="str">
        <f>IFERROR(VLOOKUP(D82,$A$1:$B$460,2,FALSE),"")</f>
        <v>HYPERLINK("[牧场甜心.xlsx]产品!B64",产品!$C$64)</v>
      </c>
      <c r="I82" s="144" t="str">
        <f>IFERROR(VLOOKUP(E82,$A$1:$B$460,2,FALSE),"")</f>
        <v/>
      </c>
      <c r="J82" s="144" t="str">
        <f>IFERROR(VLOOKUP(F82,$A$1:$B$460,2,FALSE),"")</f>
        <v/>
      </c>
      <c r="K82" s="144" t="str">
        <f>IFERROR(VLOOKUP(G82,$A$1:$B$460,2,FALSE),"")</f>
        <v/>
      </c>
    </row>
    <row r="83" spans="1:11">
      <c r="A83" s="152" t="s">
        <v>543</v>
      </c>
      <c r="B83" s="152" t="s">
        <v>1919</v>
      </c>
      <c r="D83" s="145" t="s">
        <v>592</v>
      </c>
      <c r="E83" s="145"/>
      <c r="F83" s="145"/>
      <c r="H83" s="144" t="str">
        <f>IFERROR(VLOOKUP(D83,$A$1:$B$460,2,FALSE),"")</f>
        <v>HYPERLINK("[牧场甜心.xlsx]产品!B54",产品!$C$54)</v>
      </c>
      <c r="I83" s="144" t="str">
        <f>IFERROR(VLOOKUP(E83,$A$1:$B$460,2,FALSE),"")</f>
        <v/>
      </c>
      <c r="J83" s="144" t="str">
        <f>IFERROR(VLOOKUP(F83,$A$1:$B$460,2,FALSE),"")</f>
        <v/>
      </c>
      <c r="K83" s="144" t="str">
        <f>IFERROR(VLOOKUP(G83,$A$1:$B$460,2,FALSE),"")</f>
        <v/>
      </c>
    </row>
    <row r="84" spans="1:11">
      <c r="A84" s="152" t="s">
        <v>876</v>
      </c>
      <c r="B84" s="152" t="s">
        <v>1920</v>
      </c>
      <c r="D84" s="145" t="s">
        <v>537</v>
      </c>
      <c r="E84" s="145"/>
      <c r="F84" s="145"/>
      <c r="H84" s="144" t="str">
        <f>IFERROR(VLOOKUP(D84,$A$1:$B$460,2,FALSE),"")</f>
        <v>HYPERLINK("[牧场甜心.xlsx]产品!B83",产品!$C$83)</v>
      </c>
      <c r="I84" s="144" t="str">
        <f>IFERROR(VLOOKUP(E84,$A$1:$B$460,2,FALSE),"")</f>
        <v/>
      </c>
      <c r="J84" s="144" t="str">
        <f>IFERROR(VLOOKUP(F84,$A$1:$B$460,2,FALSE),"")</f>
        <v/>
      </c>
      <c r="K84" s="144" t="str">
        <f>IFERROR(VLOOKUP(G84,$A$1:$B$460,2,FALSE),"")</f>
        <v/>
      </c>
    </row>
    <row r="85" spans="1:11">
      <c r="A85" s="152" t="s">
        <v>790</v>
      </c>
      <c r="B85" s="152" t="s">
        <v>1921</v>
      </c>
      <c r="D85" s="145" t="s">
        <v>537</v>
      </c>
      <c r="E85" s="145"/>
      <c r="F85" s="145"/>
      <c r="H85" s="144" t="str">
        <f>IFERROR(VLOOKUP(D85,$A$1:$B$460,2,FALSE),"")</f>
        <v>HYPERLINK("[牧场甜心.xlsx]产品!B83",产品!$C$83)</v>
      </c>
      <c r="I85" s="144" t="str">
        <f>IFERROR(VLOOKUP(E85,$A$1:$B$460,2,FALSE),"")</f>
        <v/>
      </c>
      <c r="J85" s="144" t="str">
        <f>IFERROR(VLOOKUP(F85,$A$1:$B$460,2,FALSE),"")</f>
        <v/>
      </c>
      <c r="K85" s="144" t="str">
        <f>IFERROR(VLOOKUP(G85,$A$1:$B$460,2,FALSE),"")</f>
        <v/>
      </c>
    </row>
    <row r="86" spans="1:11">
      <c r="A86" s="152" t="s">
        <v>779</v>
      </c>
      <c r="B86" s="152" t="s">
        <v>1922</v>
      </c>
      <c r="D86" s="145" t="s">
        <v>594</v>
      </c>
      <c r="E86" s="145"/>
      <c r="F86" s="145"/>
      <c r="H86" s="144" t="str">
        <f>IFERROR(VLOOKUP(D86,$A$1:$B$460,2,FALSE),"")</f>
        <v>HYPERLINK("[牧场甜心.xlsx]产品!B84",产品!$C$84)</v>
      </c>
      <c r="I86" s="144" t="str">
        <f>IFERROR(VLOOKUP(E86,$A$1:$B$460,2,FALSE),"")</f>
        <v/>
      </c>
      <c r="J86" s="144" t="str">
        <f>IFERROR(VLOOKUP(F86,$A$1:$B$460,2,FALSE),"")</f>
        <v/>
      </c>
      <c r="K86" s="144" t="str">
        <f>IFERROR(VLOOKUP(G86,$A$1:$B$460,2,FALSE),"")</f>
        <v/>
      </c>
    </row>
    <row r="87" spans="1:11">
      <c r="A87" s="152" t="s">
        <v>780</v>
      </c>
      <c r="B87" s="152" t="s">
        <v>1923</v>
      </c>
      <c r="D87" s="145" t="s">
        <v>594</v>
      </c>
      <c r="E87" s="145"/>
      <c r="F87" s="145"/>
      <c r="H87" s="144" t="str">
        <f>IFERROR(VLOOKUP(D87,$A$1:$B$460,2,FALSE),"")</f>
        <v>HYPERLINK("[牧场甜心.xlsx]产品!B84",产品!$C$84)</v>
      </c>
      <c r="I87" s="144" t="str">
        <f>IFERROR(VLOOKUP(E87,$A$1:$B$460,2,FALSE),"")</f>
        <v/>
      </c>
      <c r="J87" s="144" t="str">
        <f>IFERROR(VLOOKUP(F87,$A$1:$B$460,2,FALSE),"")</f>
        <v/>
      </c>
      <c r="K87" s="144" t="str">
        <f>IFERROR(VLOOKUP(G87,$A$1:$B$460,2,FALSE),"")</f>
        <v/>
      </c>
    </row>
    <row r="88" spans="1:11">
      <c r="A88" s="152" t="s">
        <v>970</v>
      </c>
      <c r="B88" s="152" t="s">
        <v>1924</v>
      </c>
      <c r="D88" s="145" t="s">
        <v>763</v>
      </c>
      <c r="E88" s="145"/>
      <c r="F88" s="145"/>
      <c r="H88" s="144" t="str">
        <f>IFERROR(VLOOKUP(D88,$A$1:$B$460,2,FALSE),"")</f>
        <v>HYPERLINK("[牧场甜心.xlsx]产品!B77",产品!$C$77)</v>
      </c>
      <c r="I88" s="144" t="str">
        <f>IFERROR(VLOOKUP(E88,$A$1:$B$460,2,FALSE),"")</f>
        <v/>
      </c>
      <c r="J88" s="144" t="str">
        <f>IFERROR(VLOOKUP(F88,$A$1:$B$460,2,FALSE),"")</f>
        <v/>
      </c>
      <c r="K88" s="144" t="str">
        <f>IFERROR(VLOOKUP(G88,$A$1:$B$460,2,FALSE),"")</f>
        <v/>
      </c>
    </row>
    <row r="89" spans="1:11">
      <c r="A89" s="152" t="s">
        <v>983</v>
      </c>
      <c r="B89" s="152" t="s">
        <v>1925</v>
      </c>
      <c r="D89" s="145" t="s">
        <v>779</v>
      </c>
      <c r="E89" s="145"/>
      <c r="F89" s="145"/>
      <c r="H89" s="144" t="str">
        <f>IFERROR(VLOOKUP(D89,$A$1:$B$460,2,FALSE),"")</f>
        <v>HYPERLINK("[牧场甜心.xlsx]产品!B88",产品!$C$88)</v>
      </c>
      <c r="I89" s="144" t="str">
        <f>IFERROR(VLOOKUP(E89,$A$1:$B$460,2,FALSE),"")</f>
        <v/>
      </c>
      <c r="J89" s="144" t="str">
        <f>IFERROR(VLOOKUP(F89,$A$1:$B$460,2,FALSE),"")</f>
        <v/>
      </c>
      <c r="K89" s="144" t="str">
        <f>IFERROR(VLOOKUP(G89,$A$1:$B$460,2,FALSE),"")</f>
        <v/>
      </c>
    </row>
    <row r="90" ht="22.5" spans="1:11">
      <c r="A90" s="153" t="s">
        <v>961</v>
      </c>
      <c r="B90" s="153" t="s">
        <v>1926</v>
      </c>
      <c r="D90" s="148" t="s">
        <v>537</v>
      </c>
      <c r="E90" s="148"/>
      <c r="F90" s="148"/>
      <c r="H90" s="144" t="str">
        <f>IFERROR(VLOOKUP(D90,$A$1:$B$460,2,FALSE),"")</f>
        <v>HYPERLINK("[牧场甜心.xlsx]产品!B83",产品!$C$83)</v>
      </c>
      <c r="I90" s="144" t="str">
        <f>IFERROR(VLOOKUP(E90,$A$1:$B$460,2,FALSE),"")</f>
        <v/>
      </c>
      <c r="J90" s="144" t="str">
        <f>IFERROR(VLOOKUP(F90,$A$1:$B$460,2,FALSE),"")</f>
        <v/>
      </c>
      <c r="K90" s="144" t="str">
        <f>IFERROR(VLOOKUP(G90,$A$1:$B$460,2,FALSE),"")</f>
        <v/>
      </c>
    </row>
    <row r="91" ht="22.5" spans="1:11">
      <c r="A91" s="154" t="s">
        <v>788</v>
      </c>
      <c r="B91" s="152" t="s">
        <v>1927</v>
      </c>
      <c r="D91" s="141" t="s">
        <v>789</v>
      </c>
      <c r="E91" s="141"/>
      <c r="F91" s="141"/>
      <c r="H91" s="144" t="str">
        <f>IFERROR(VLOOKUP(D91,$A$1:$B$460,2,FALSE),"")</f>
        <v>HYPERLINK("[牧场甜心.xlsx]产品!B283",产品!$C$283)</v>
      </c>
      <c r="I91" s="144" t="str">
        <f>IFERROR(VLOOKUP(E91,$A$1:$B$460,2,FALSE),"")</f>
        <v/>
      </c>
      <c r="J91" s="144" t="str">
        <f>IFERROR(VLOOKUP(F91,$A$1:$B$460,2,FALSE),"")</f>
        <v/>
      </c>
      <c r="K91" s="144" t="str">
        <f>IFERROR(VLOOKUP(G91,$A$1:$B$460,2,FALSE),"")</f>
        <v/>
      </c>
    </row>
    <row r="92" spans="1:11">
      <c r="A92" s="152" t="s">
        <v>982</v>
      </c>
      <c r="B92" s="152" t="s">
        <v>1928</v>
      </c>
      <c r="D92" s="145" t="s">
        <v>983</v>
      </c>
      <c r="E92" s="145"/>
      <c r="F92" s="145"/>
      <c r="H92" s="144" t="str">
        <f>IFERROR(VLOOKUP(D92,$A$1:$B$460,2,FALSE),"")</f>
        <v>HYPERLINK("[牧场甜心.xlsx]产品!B91",产品!$C$91)</v>
      </c>
      <c r="I92" s="144" t="str">
        <f>IFERROR(VLOOKUP(E92,$A$1:$B$460,2,FALSE),"")</f>
        <v/>
      </c>
      <c r="J92" s="144" t="str">
        <f>IFERROR(VLOOKUP(F92,$A$1:$B$460,2,FALSE),"")</f>
        <v/>
      </c>
      <c r="K92" s="144" t="str">
        <f>IFERROR(VLOOKUP(G92,$A$1:$B$460,2,FALSE),"")</f>
        <v/>
      </c>
    </row>
    <row r="93" spans="1:11">
      <c r="A93" s="152" t="s">
        <v>951</v>
      </c>
      <c r="B93" s="152" t="s">
        <v>1929</v>
      </c>
      <c r="D93" s="145" t="s">
        <v>767</v>
      </c>
      <c r="E93" s="159"/>
      <c r="F93" s="145"/>
      <c r="H93" s="144" t="str">
        <f>IFERROR(VLOOKUP(D93,$A$1:$B$460,2,FALSE),"")</f>
        <v>HYPERLINK("[牧场甜心.xlsx]产品!B67",产品!$C$67)</v>
      </c>
      <c r="I93" s="144" t="str">
        <f>IFERROR(VLOOKUP(E93,$A$1:$B$460,2,FALSE),"")</f>
        <v/>
      </c>
      <c r="J93" s="144" t="str">
        <f>IFERROR(VLOOKUP(F93,$A$1:$B$460,2,FALSE),"")</f>
        <v/>
      </c>
      <c r="K93" s="144" t="str">
        <f>IFERROR(VLOOKUP(G93,$A$1:$B$460,2,FALSE),"")</f>
        <v/>
      </c>
    </row>
    <row r="94" spans="1:11">
      <c r="A94" s="152" t="s">
        <v>956</v>
      </c>
      <c r="B94" s="152" t="s">
        <v>1930</v>
      </c>
      <c r="D94" s="145" t="s">
        <v>777</v>
      </c>
      <c r="E94" s="145"/>
      <c r="F94" s="145"/>
      <c r="H94" s="144" t="str">
        <f>IFERROR(VLOOKUP(D94,$A$1:$B$460,2,FALSE),"")</f>
        <v>HYPERLINK("[牧场甜心.xlsx]产品!B78",产品!$C$78)</v>
      </c>
      <c r="I94" s="144" t="str">
        <f>IFERROR(VLOOKUP(E94,$A$1:$B$460,2,FALSE),"")</f>
        <v/>
      </c>
      <c r="J94" s="144" t="str">
        <f>IFERROR(VLOOKUP(F94,$A$1:$B$460,2,FALSE),"")</f>
        <v/>
      </c>
      <c r="K94" s="144" t="str">
        <f>IFERROR(VLOOKUP(G94,$A$1:$B$460,2,FALSE),"")</f>
        <v/>
      </c>
    </row>
    <row r="95" spans="1:11">
      <c r="A95" s="152" t="s">
        <v>863</v>
      </c>
      <c r="B95" s="152" t="s">
        <v>1931</v>
      </c>
      <c r="D95" s="145" t="s">
        <v>722</v>
      </c>
      <c r="E95" s="145"/>
      <c r="F95" s="145"/>
      <c r="H95" s="144" t="str">
        <f>IFERROR(VLOOKUP(D95,$A$1:$B$460,2,FALSE),"")</f>
        <v>HYPERLINK("[牧场甜心.xlsx]产品!B288",产品!$C$288)</v>
      </c>
      <c r="I95" s="144" t="str">
        <f>IFERROR(VLOOKUP(E95,$A$1:$B$460,2,FALSE),"")</f>
        <v/>
      </c>
      <c r="J95" s="144" t="str">
        <f>IFERROR(VLOOKUP(F95,$A$1:$B$460,2,FALSE),"")</f>
        <v/>
      </c>
      <c r="K95" s="144" t="str">
        <f>IFERROR(VLOOKUP(G95,$A$1:$B$460,2,FALSE),"")</f>
        <v/>
      </c>
    </row>
    <row r="96" spans="1:11">
      <c r="A96" s="152" t="s">
        <v>950</v>
      </c>
      <c r="B96" s="152" t="s">
        <v>1932</v>
      </c>
      <c r="D96" s="159" t="s">
        <v>977</v>
      </c>
      <c r="E96" s="145"/>
      <c r="F96" s="145"/>
      <c r="H96" s="144" t="str">
        <f>IFERROR(VLOOKUP(D96,$A$1:$B$460,2,FALSE),"")</f>
        <v>HYPERLINK("[牧场甜心.xlsx]产品!B72",产品!$C$72)</v>
      </c>
      <c r="I96" s="144" t="str">
        <f>IFERROR(VLOOKUP(E96,$A$1:$B$460,2,FALSE),"")</f>
        <v/>
      </c>
      <c r="J96" s="144" t="str">
        <f>IFERROR(VLOOKUP(F96,$A$1:$B$460,2,FALSE),"")</f>
        <v/>
      </c>
      <c r="K96" s="144" t="str">
        <f>IFERROR(VLOOKUP(G96,$A$1:$B$460,2,FALSE),"")</f>
        <v/>
      </c>
    </row>
    <row r="97" spans="1:11">
      <c r="A97" s="152" t="s">
        <v>997</v>
      </c>
      <c r="B97" s="152" t="s">
        <v>1933</v>
      </c>
      <c r="D97" s="145" t="s">
        <v>788</v>
      </c>
      <c r="E97" s="145"/>
      <c r="F97" s="145"/>
      <c r="H97" s="144" t="str">
        <f>IFERROR(VLOOKUP(D97,$A$1:$B$460,2,FALSE),"")</f>
        <v>HYPERLINK("[牧场甜心.xlsx]产品!B93",产品!$C$93)</v>
      </c>
      <c r="I97" s="144" t="str">
        <f>IFERROR(VLOOKUP(E97,$A$1:$B$460,2,FALSE),"")</f>
        <v/>
      </c>
      <c r="J97" s="144" t="str">
        <f>IFERROR(VLOOKUP(F97,$A$1:$B$460,2,FALSE),"")</f>
        <v/>
      </c>
      <c r="K97" s="144" t="str">
        <f>IFERROR(VLOOKUP(G97,$A$1:$B$460,2,FALSE),"")</f>
        <v/>
      </c>
    </row>
    <row r="98" spans="1:11">
      <c r="A98" s="152" t="s">
        <v>981</v>
      </c>
      <c r="B98" s="152" t="s">
        <v>1934</v>
      </c>
      <c r="D98" s="145" t="s">
        <v>999</v>
      </c>
      <c r="E98" s="145"/>
      <c r="F98" s="145"/>
      <c r="H98" s="144" t="str">
        <f>IFERROR(VLOOKUP(D98,$A$1:$B$460,2,FALSE),"")</f>
        <v>HYPERLINK("[牧场甜心.xlsx]产品!B80",产品!$C$80)</v>
      </c>
      <c r="I98" s="144" t="str">
        <f>IFERROR(VLOOKUP(E98,$A$1:$B$460,2,FALSE),"")</f>
        <v/>
      </c>
      <c r="J98" s="144" t="str">
        <f>IFERROR(VLOOKUP(F98,$A$1:$B$460,2,FALSE),"")</f>
        <v/>
      </c>
      <c r="K98" s="144" t="str">
        <f>IFERROR(VLOOKUP(G98,$A$1:$B$460,2,FALSE),"")</f>
        <v/>
      </c>
    </row>
    <row r="99" spans="1:11">
      <c r="A99" s="152" t="s">
        <v>960</v>
      </c>
      <c r="B99" s="152" t="s">
        <v>1935</v>
      </c>
      <c r="D99" s="145" t="s">
        <v>860</v>
      </c>
      <c r="E99" s="145"/>
      <c r="F99" s="145"/>
      <c r="H99" s="144" t="str">
        <f>IFERROR(VLOOKUP(D99,$A$1:$B$460,2,FALSE),"")</f>
        <v>HYPERLINK("[牧场甜心.xlsx]产品!B81",产品!$C$81)</v>
      </c>
      <c r="I99" s="144" t="str">
        <f>IFERROR(VLOOKUP(E99,$A$1:$B$460,2,FALSE),"")</f>
        <v/>
      </c>
      <c r="J99" s="144" t="str">
        <f>IFERROR(VLOOKUP(F99,$A$1:$B$460,2,FALSE),"")</f>
        <v/>
      </c>
      <c r="K99" s="144" t="str">
        <f>IFERROR(VLOOKUP(G99,$A$1:$B$460,2,FALSE),"")</f>
        <v/>
      </c>
    </row>
    <row r="100" ht="22.5" spans="1:11">
      <c r="A100" s="160" t="s">
        <v>836</v>
      </c>
      <c r="B100" s="161" t="s">
        <v>1936</v>
      </c>
      <c r="D100" s="162" t="s">
        <v>961</v>
      </c>
      <c r="E100" s="162"/>
      <c r="F100" s="162"/>
      <c r="H100" s="144" t="str">
        <f>IFERROR(VLOOKUP(D100,$A$1:$B$460,2,FALSE),"")</f>
        <v>HYPERLINK("[牧场甜心.xlsx]产品!B92",产品!$C$92)</v>
      </c>
      <c r="I100" s="144" t="str">
        <f>IFERROR(VLOOKUP(E100,$A$1:$B$460,2,FALSE),"")</f>
        <v/>
      </c>
      <c r="J100" s="144" t="str">
        <f>IFERROR(VLOOKUP(F100,$A$1:$B$460,2,FALSE),"")</f>
        <v/>
      </c>
      <c r="K100" s="144" t="str">
        <f>IFERROR(VLOOKUP(G100,$A$1:$B$460,2,FALSE),"")</f>
        <v/>
      </c>
    </row>
    <row r="101" ht="22.5" spans="1:11">
      <c r="A101" s="163" t="s">
        <v>744</v>
      </c>
      <c r="B101" s="164" t="s">
        <v>1937</v>
      </c>
      <c r="D101" s="165" t="s">
        <v>842</v>
      </c>
      <c r="E101" s="166"/>
      <c r="F101" s="166"/>
      <c r="H101" s="144" t="str">
        <f>IFERROR(VLOOKUP(D101,$A$1:$B$460,2,FALSE),"")</f>
        <v>HYPERLINK("[牧场甜心.xlsx]产品!B143",产品!$C$143)</v>
      </c>
      <c r="I101" s="144" t="str">
        <f>IFERROR(VLOOKUP(E101,$A$1:$B$460,2,FALSE),"")</f>
        <v/>
      </c>
      <c r="J101" s="144" t="str">
        <f>IFERROR(VLOOKUP(F101,$A$1:$B$460,2,FALSE),"")</f>
        <v/>
      </c>
      <c r="K101" s="144" t="str">
        <f>IFERROR(VLOOKUP(G101,$A$1:$B$460,2,FALSE),"")</f>
        <v/>
      </c>
    </row>
    <row r="102" spans="1:11">
      <c r="A102" s="167" t="s">
        <v>615</v>
      </c>
      <c r="B102" s="167" t="s">
        <v>1938</v>
      </c>
      <c r="D102" s="145" t="s">
        <v>773</v>
      </c>
      <c r="E102" s="146"/>
      <c r="F102" s="146"/>
      <c r="H102" s="144" t="str">
        <f>IFERROR(VLOOKUP(D102,$A$1:$B$460,2,FALSE),"")</f>
        <v>HYPERLINK("[牧场甜心.xlsx]产品!B228",产品!$C$228)</v>
      </c>
      <c r="I102" s="144" t="str">
        <f>IFERROR(VLOOKUP(E102,$A$1:$B$460,2,FALSE),"")</f>
        <v/>
      </c>
      <c r="J102" s="144" t="str">
        <f>IFERROR(VLOOKUP(F102,$A$1:$B$460,2,FALSE),"")</f>
        <v/>
      </c>
      <c r="K102" s="144" t="str">
        <f>IFERROR(VLOOKUP(G102,$A$1:$B$460,2,FALSE),"")</f>
        <v/>
      </c>
    </row>
    <row r="103" spans="1:11">
      <c r="A103" s="167" t="s">
        <v>616</v>
      </c>
      <c r="B103" s="167" t="s">
        <v>1939</v>
      </c>
      <c r="D103" s="145" t="s">
        <v>774</v>
      </c>
      <c r="E103" s="145"/>
      <c r="F103" s="146"/>
      <c r="H103" s="144" t="str">
        <f>IFERROR(VLOOKUP(D103,$A$1:$B$460,2,FALSE),"")</f>
        <v>HYPERLINK("[牧场甜心.xlsx]产品!B218",产品!$C$218)</v>
      </c>
      <c r="I103" s="144" t="str">
        <f>IFERROR(VLOOKUP(E103,$A$1:$B$460,2,FALSE),"")</f>
        <v/>
      </c>
      <c r="J103" s="144" t="str">
        <f>IFERROR(VLOOKUP(F103,$A$1:$B$460,2,FALSE),"")</f>
        <v/>
      </c>
      <c r="K103" s="144" t="str">
        <f>IFERROR(VLOOKUP(G103,$A$1:$B$460,2,FALSE),"")</f>
        <v/>
      </c>
    </row>
    <row r="104" spans="1:11">
      <c r="A104" s="167" t="s">
        <v>702</v>
      </c>
      <c r="B104" s="167" t="s">
        <v>1940</v>
      </c>
      <c r="D104" s="145" t="s">
        <v>701</v>
      </c>
      <c r="E104" s="145"/>
      <c r="F104" s="146"/>
      <c r="H104" s="144" t="str">
        <f>IFERROR(VLOOKUP(D104,$A$1:$B$460,2,FALSE),"")</f>
        <v>HYPERLINK("[牧场甜心.xlsx]产品!B219",产品!$C$219)</v>
      </c>
      <c r="I104" s="144" t="str">
        <f>IFERROR(VLOOKUP(E104,$A$1:$B$460,2,FALSE),"")</f>
        <v/>
      </c>
      <c r="J104" s="144" t="str">
        <f>IFERROR(VLOOKUP(F104,$A$1:$B$460,2,FALSE),"")</f>
        <v/>
      </c>
      <c r="K104" s="144" t="str">
        <f>IFERROR(VLOOKUP(G104,$A$1:$B$460,2,FALSE),"")</f>
        <v/>
      </c>
    </row>
    <row r="105" spans="1:11">
      <c r="A105" s="167" t="s">
        <v>632</v>
      </c>
      <c r="B105" s="167" t="s">
        <v>1941</v>
      </c>
      <c r="D105" s="145" t="s">
        <v>646</v>
      </c>
      <c r="E105" s="146"/>
      <c r="F105" s="146"/>
      <c r="H105" s="144" t="str">
        <f>IFERROR(VLOOKUP(D105,$A$1:$B$460,2,FALSE),"")</f>
        <v>HYPERLINK("[牧场甜心.xlsx]产品!B206",产品!$C$206)</v>
      </c>
      <c r="I105" s="144" t="str">
        <f>IFERROR(VLOOKUP(E105,$A$1:$B$460,2,FALSE),"")</f>
        <v/>
      </c>
      <c r="J105" s="144" t="str">
        <f>IFERROR(VLOOKUP(F105,$A$1:$B$460,2,FALSE),"")</f>
        <v/>
      </c>
      <c r="K105" s="144" t="str">
        <f>IFERROR(VLOOKUP(G105,$A$1:$B$460,2,FALSE),"")</f>
        <v/>
      </c>
    </row>
    <row r="106" spans="1:11">
      <c r="A106" s="167" t="s">
        <v>870</v>
      </c>
      <c r="B106" s="167" t="s">
        <v>1942</v>
      </c>
      <c r="D106" s="145" t="s">
        <v>744</v>
      </c>
      <c r="E106" s="145"/>
      <c r="F106" s="146"/>
      <c r="H106" s="144" t="str">
        <f>IFERROR(VLOOKUP(D106,$A$1:$B$460,2,FALSE),"")</f>
        <v>HYPERLINK("[牧场甜心.xlsx]产品!B103",产品!$C$103)</v>
      </c>
      <c r="I106" s="144" t="str">
        <f>IFERROR(VLOOKUP(E106,$A$1:$B$460,2,FALSE),"")</f>
        <v/>
      </c>
      <c r="J106" s="144" t="str">
        <f>IFERROR(VLOOKUP(F106,$A$1:$B$460,2,FALSE),"")</f>
        <v/>
      </c>
      <c r="K106" s="144" t="str">
        <f>IFERROR(VLOOKUP(G106,$A$1:$B$460,2,FALSE),"")</f>
        <v/>
      </c>
    </row>
    <row r="107" spans="1:11">
      <c r="A107" s="167" t="s">
        <v>703</v>
      </c>
      <c r="B107" s="167" t="s">
        <v>1943</v>
      </c>
      <c r="D107" s="145" t="s">
        <v>771</v>
      </c>
      <c r="E107" s="145"/>
      <c r="F107" s="146"/>
      <c r="H107" s="144" t="str">
        <f>IFERROR(VLOOKUP(D107,$A$1:$B$460,2,FALSE),"")</f>
        <v>HYPERLINK("[牧场甜心.xlsx]产品!B119",产品!$C$119)</v>
      </c>
      <c r="I107" s="144" t="str">
        <f>IFERROR(VLOOKUP(E107,$A$1:$B$460,2,FALSE),"")</f>
        <v/>
      </c>
      <c r="J107" s="144" t="str">
        <f>IFERROR(VLOOKUP(F107,$A$1:$B$460,2,FALSE),"")</f>
        <v/>
      </c>
      <c r="K107" s="144" t="str">
        <f>IFERROR(VLOOKUP(G107,$A$1:$B$460,2,FALSE),"")</f>
        <v/>
      </c>
    </row>
    <row r="108" spans="1:11">
      <c r="A108" s="167" t="s">
        <v>1086</v>
      </c>
      <c r="B108" s="167" t="s">
        <v>1944</v>
      </c>
      <c r="D108" s="145" t="s">
        <v>615</v>
      </c>
      <c r="E108" s="145"/>
      <c r="F108" s="145"/>
      <c r="H108" s="144" t="str">
        <f>IFERROR(VLOOKUP(D108,$A$1:$B$460,2,FALSE),"")</f>
        <v>HYPERLINK("[牧场甜心.xlsx]产品!B104",产品!$C$104)</v>
      </c>
      <c r="I108" s="144" t="str">
        <f>IFERROR(VLOOKUP(E108,$A$1:$B$460,2,FALSE),"")</f>
        <v/>
      </c>
      <c r="J108" s="144" t="str">
        <f>IFERROR(VLOOKUP(F108,$A$1:$B$460,2,FALSE),"")</f>
        <v/>
      </c>
      <c r="K108" s="144" t="str">
        <f>IFERROR(VLOOKUP(G108,$A$1:$B$460,2,FALSE),"")</f>
        <v/>
      </c>
    </row>
    <row r="109" spans="1:11">
      <c r="A109" s="167" t="s">
        <v>1073</v>
      </c>
      <c r="B109" s="167" t="s">
        <v>1945</v>
      </c>
      <c r="D109" s="145" t="s">
        <v>702</v>
      </c>
      <c r="E109" s="145"/>
      <c r="F109" s="146"/>
      <c r="H109" s="144" t="str">
        <f>IFERROR(VLOOKUP(D109,$A$1:$B$460,2,FALSE),"")</f>
        <v>HYPERLINK("[牧场甜心.xlsx]产品!B106",产品!$C$106)</v>
      </c>
      <c r="I109" s="144" t="str">
        <f>IFERROR(VLOOKUP(E109,$A$1:$B$460,2,FALSE),"")</f>
        <v/>
      </c>
      <c r="J109" s="144" t="str">
        <f>IFERROR(VLOOKUP(F109,$A$1:$B$460,2,FALSE),"")</f>
        <v/>
      </c>
      <c r="K109" s="144" t="str">
        <f>IFERROR(VLOOKUP(G109,$A$1:$B$460,2,FALSE),"")</f>
        <v/>
      </c>
    </row>
    <row r="110" ht="22.5" spans="1:11">
      <c r="A110" s="168" t="s">
        <v>819</v>
      </c>
      <c r="B110" s="168" t="s">
        <v>1946</v>
      </c>
      <c r="D110" s="148" t="s">
        <v>771</v>
      </c>
      <c r="E110" s="149"/>
      <c r="F110" s="149"/>
      <c r="H110" s="144" t="str">
        <f>IFERROR(VLOOKUP(D110,$A$1:$B$460,2,FALSE),"")</f>
        <v>HYPERLINK("[牧场甜心.xlsx]产品!B119",产品!$C$119)</v>
      </c>
      <c r="I110" s="144" t="str">
        <f>IFERROR(VLOOKUP(E110,$A$1:$B$460,2,FALSE),"")</f>
        <v/>
      </c>
      <c r="J110" s="144" t="str">
        <f>IFERROR(VLOOKUP(F110,$A$1:$B$460,2,FALSE),"")</f>
        <v/>
      </c>
      <c r="K110" s="144" t="str">
        <f>IFERROR(VLOOKUP(G110,$A$1:$B$460,2,FALSE),"")</f>
        <v/>
      </c>
    </row>
    <row r="111" ht="22.5" spans="1:11">
      <c r="A111" s="169" t="s">
        <v>677</v>
      </c>
      <c r="B111" s="167" t="s">
        <v>1947</v>
      </c>
      <c r="D111" s="141" t="s">
        <v>682</v>
      </c>
      <c r="E111" s="141"/>
      <c r="F111" s="141"/>
      <c r="H111" s="144" t="str">
        <f>IFERROR(VLOOKUP(D111,$A$1:$B$460,2,FALSE),"")</f>
        <v>HYPERLINK("[牧场甜心.xlsx]产品!B203",产品!$C$203)</v>
      </c>
      <c r="I111" s="144" t="str">
        <f>IFERROR(VLOOKUP(E111,$A$1:$B$460,2,FALSE),"")</f>
        <v/>
      </c>
      <c r="J111" s="144" t="str">
        <f>IFERROR(VLOOKUP(F111,$A$1:$B$460,2,FALSE),"")</f>
        <v/>
      </c>
      <c r="K111" s="144" t="str">
        <f>IFERROR(VLOOKUP(G111,$A$1:$B$460,2,FALSE),"")</f>
        <v/>
      </c>
    </row>
    <row r="112" spans="1:11">
      <c r="A112" s="167" t="s">
        <v>756</v>
      </c>
      <c r="B112" s="167" t="s">
        <v>1948</v>
      </c>
      <c r="D112" s="145" t="s">
        <v>910</v>
      </c>
      <c r="E112" s="145"/>
      <c r="F112" s="145"/>
      <c r="H112" s="144" t="str">
        <f>IFERROR(VLOOKUP(D112,$A$1:$B$460,2,FALSE),"")</f>
        <v>HYPERLINK("[牧场甜心.xlsx]产品!B124",产品!$C$124)</v>
      </c>
      <c r="I112" s="144" t="str">
        <f>IFERROR(VLOOKUP(E112,$A$1:$B$460,2,FALSE),"")</f>
        <v/>
      </c>
      <c r="J112" s="144" t="str">
        <f>IFERROR(VLOOKUP(F112,$A$1:$B$460,2,FALSE),"")</f>
        <v/>
      </c>
      <c r="K112" s="144" t="str">
        <f>IFERROR(VLOOKUP(G112,$A$1:$B$460,2,FALSE),"")</f>
        <v/>
      </c>
    </row>
    <row r="113" spans="1:11">
      <c r="A113" s="167" t="s">
        <v>749</v>
      </c>
      <c r="B113" s="167" t="s">
        <v>1949</v>
      </c>
      <c r="D113" s="145" t="s">
        <v>738</v>
      </c>
      <c r="E113" s="145"/>
      <c r="F113" s="145"/>
      <c r="H113" s="144" t="str">
        <f>IFERROR(VLOOKUP(D113,$A$1:$B$460,2,FALSE),"")</f>
        <v>HYPERLINK("[牧场甜心.xlsx]产品!B144",产品!$C$144)</v>
      </c>
      <c r="I113" s="144" t="str">
        <f>IFERROR(VLOOKUP(E113,$A$1:$B$460,2,FALSE),"")</f>
        <v/>
      </c>
      <c r="J113" s="144" t="str">
        <f>IFERROR(VLOOKUP(F113,$A$1:$B$460,2,FALSE),"")</f>
        <v/>
      </c>
      <c r="K113" s="144" t="str">
        <f>IFERROR(VLOOKUP(G113,$A$1:$B$460,2,FALSE),"")</f>
        <v/>
      </c>
    </row>
    <row r="114" spans="1:11">
      <c r="A114" s="167" t="s">
        <v>757</v>
      </c>
      <c r="B114" s="167" t="s">
        <v>1950</v>
      </c>
      <c r="D114" s="145" t="s">
        <v>770</v>
      </c>
      <c r="E114" s="145"/>
      <c r="F114" s="145"/>
      <c r="H114" s="144" t="str">
        <f>IFERROR(VLOOKUP(D114,$A$1:$B$460,2,FALSE),"")</f>
        <v>HYPERLINK("[牧场甜心.xlsx]产品!B229",产品!$C$229)</v>
      </c>
      <c r="I114" s="144" t="str">
        <f>IFERROR(VLOOKUP(E114,$A$1:$B$460,2,FALSE),"")</f>
        <v/>
      </c>
      <c r="J114" s="144" t="str">
        <f>IFERROR(VLOOKUP(F114,$A$1:$B$460,2,FALSE),"")</f>
        <v/>
      </c>
      <c r="K114" s="144" t="str">
        <f>IFERROR(VLOOKUP(G114,$A$1:$B$460,2,FALSE),"")</f>
        <v/>
      </c>
    </row>
    <row r="115" spans="1:11">
      <c r="A115" s="167" t="s">
        <v>882</v>
      </c>
      <c r="B115" s="167" t="s">
        <v>1951</v>
      </c>
      <c r="D115" s="145" t="s">
        <v>394</v>
      </c>
      <c r="E115" s="145"/>
      <c r="F115" s="145"/>
      <c r="H115" s="144" t="str">
        <f>IFERROR(VLOOKUP(D115,$A$1:$B$460,2,FALSE),"")</f>
        <v>HYPERLINK("[牧场甜心.xlsx]产品!B3",产品!$C$3)</v>
      </c>
      <c r="I115" s="144" t="str">
        <f>IFERROR(VLOOKUP(E115,$A$1:$B$460,2,FALSE),"")</f>
        <v/>
      </c>
      <c r="J115" s="144" t="str">
        <f>IFERROR(VLOOKUP(F115,$A$1:$B$460,2,FALSE),"")</f>
        <v/>
      </c>
      <c r="K115" s="144" t="str">
        <f>IFERROR(VLOOKUP(G115,$A$1:$B$460,2,FALSE),"")</f>
        <v/>
      </c>
    </row>
    <row r="116" spans="1:11">
      <c r="A116" s="167" t="s">
        <v>1085</v>
      </c>
      <c r="B116" s="167" t="s">
        <v>1952</v>
      </c>
      <c r="D116" s="145" t="s">
        <v>870</v>
      </c>
      <c r="E116" s="145"/>
      <c r="F116" s="145"/>
      <c r="H116" s="144" t="str">
        <f>IFERROR(VLOOKUP(D116,$A$1:$B$460,2,FALSE),"")</f>
        <v>HYPERLINK("[牧场甜心.xlsx]产品!B108",产品!$C$108)</v>
      </c>
      <c r="I116" s="144" t="str">
        <f>IFERROR(VLOOKUP(E116,$A$1:$B$460,2,FALSE),"")</f>
        <v/>
      </c>
      <c r="J116" s="144" t="str">
        <f>IFERROR(VLOOKUP(F116,$A$1:$B$460,2,FALSE),"")</f>
        <v/>
      </c>
      <c r="K116" s="144" t="str">
        <f>IFERROR(VLOOKUP(G116,$A$1:$B$460,2,FALSE),"")</f>
        <v/>
      </c>
    </row>
    <row r="117" spans="1:11">
      <c r="A117" s="167" t="s">
        <v>771</v>
      </c>
      <c r="B117" s="167" t="s">
        <v>1953</v>
      </c>
      <c r="D117" s="145" t="s">
        <v>703</v>
      </c>
      <c r="E117" s="145"/>
      <c r="F117" s="145"/>
      <c r="H117" s="144" t="str">
        <f>IFERROR(VLOOKUP(D117,$A$1:$B$460,2,FALSE),"")</f>
        <v>HYPERLINK("[牧场甜心.xlsx]产品!B109",产品!$C$109)</v>
      </c>
      <c r="I117" s="144" t="str">
        <f>IFERROR(VLOOKUP(E117,$A$1:$B$460,2,FALSE),"")</f>
        <v/>
      </c>
      <c r="J117" s="144" t="str">
        <f>IFERROR(VLOOKUP(F117,$A$1:$B$460,2,FALSE),"")</f>
        <v/>
      </c>
      <c r="K117" s="144" t="str">
        <f>IFERROR(VLOOKUP(G117,$A$1:$B$460,2,FALSE),"")</f>
        <v/>
      </c>
    </row>
    <row r="118" spans="1:11">
      <c r="A118" s="167" t="s">
        <v>654</v>
      </c>
      <c r="B118" s="167" t="s">
        <v>1954</v>
      </c>
      <c r="D118" s="145" t="s">
        <v>396</v>
      </c>
      <c r="E118" s="145"/>
      <c r="F118" s="145"/>
      <c r="H118" s="144" t="str">
        <f>IFERROR(VLOOKUP(D118,$A$1:$B$460,2,FALSE),"")</f>
        <v>HYPERLINK("[牧场甜心.xlsx]产品!B13",产品!$C$13)</v>
      </c>
      <c r="I118" s="144" t="str">
        <f>IFERROR(VLOOKUP(E118,$A$1:$B$460,2,FALSE),"")</f>
        <v/>
      </c>
      <c r="J118" s="144" t="str">
        <f>IFERROR(VLOOKUP(F118,$A$1:$B$460,2,FALSE),"")</f>
        <v/>
      </c>
      <c r="K118" s="144" t="str">
        <f>IFERROR(VLOOKUP(G118,$A$1:$B$460,2,FALSE),"")</f>
        <v/>
      </c>
    </row>
    <row r="119" spans="1:11">
      <c r="A119" s="167" t="s">
        <v>644</v>
      </c>
      <c r="B119" s="167" t="s">
        <v>1955</v>
      </c>
      <c r="D119" s="145" t="s">
        <v>396</v>
      </c>
      <c r="E119" s="145"/>
      <c r="F119" s="146"/>
      <c r="H119" s="144" t="str">
        <f>IFERROR(VLOOKUP(D119,$A$1:$B$460,2,FALSE),"")</f>
        <v>HYPERLINK("[牧场甜心.xlsx]产品!B13",产品!$C$13)</v>
      </c>
      <c r="I119" s="144" t="str">
        <f>IFERROR(VLOOKUP(E119,$A$1:$B$460,2,FALSE),"")</f>
        <v/>
      </c>
      <c r="J119" s="144" t="str">
        <f>IFERROR(VLOOKUP(F119,$A$1:$B$460,2,FALSE),"")</f>
        <v/>
      </c>
      <c r="K119" s="144" t="str">
        <f>IFERROR(VLOOKUP(G119,$A$1:$B$460,2,FALSE),"")</f>
        <v/>
      </c>
    </row>
    <row r="120" ht="22.5" spans="1:11">
      <c r="A120" s="168" t="s">
        <v>1074</v>
      </c>
      <c r="B120" s="168" t="s">
        <v>1956</v>
      </c>
      <c r="D120" s="148" t="s">
        <v>819</v>
      </c>
      <c r="E120" s="148"/>
      <c r="F120" s="148"/>
      <c r="H120" s="144" t="str">
        <f>IFERROR(VLOOKUP(D120,$A$1:$B$460,2,FALSE),"")</f>
        <v>HYPERLINK("[牧场甜心.xlsx]产品!B112",产品!$C$112)</v>
      </c>
      <c r="I120" s="144" t="str">
        <f>IFERROR(VLOOKUP(E120,$A$1:$B$460,2,FALSE),"")</f>
        <v/>
      </c>
      <c r="J120" s="144" t="str">
        <f>IFERROR(VLOOKUP(F120,$A$1:$B$460,2,FALSE),"")</f>
        <v/>
      </c>
      <c r="K120" s="144" t="str">
        <f>IFERROR(VLOOKUP(G120,$A$1:$B$460,2,FALSE),"")</f>
        <v/>
      </c>
    </row>
    <row r="121" ht="22.5" spans="1:11">
      <c r="A121" s="155" t="s">
        <v>902</v>
      </c>
      <c r="B121" s="156" t="s">
        <v>1957</v>
      </c>
      <c r="D121" s="141" t="s">
        <v>819</v>
      </c>
      <c r="E121" s="141"/>
      <c r="F121" s="141"/>
      <c r="H121" s="144" t="str">
        <f>IFERROR(VLOOKUP(D121,$A$1:$B$460,2,FALSE),"")</f>
        <v>HYPERLINK("[牧场甜心.xlsx]产品!B112",产品!$C$112)</v>
      </c>
      <c r="I121" s="144" t="str">
        <f>IFERROR(VLOOKUP(E121,$A$1:$B$460,2,FALSE),"")</f>
        <v/>
      </c>
      <c r="J121" s="144" t="str">
        <f>IFERROR(VLOOKUP(F121,$A$1:$B$460,2,FALSE),"")</f>
        <v/>
      </c>
      <c r="K121" s="144" t="str">
        <f>IFERROR(VLOOKUP(G121,$A$1:$B$460,2,FALSE),"")</f>
        <v/>
      </c>
    </row>
    <row r="122" spans="1:11">
      <c r="A122" s="156" t="s">
        <v>910</v>
      </c>
      <c r="B122" s="156" t="s">
        <v>1958</v>
      </c>
      <c r="D122" s="145" t="s">
        <v>744</v>
      </c>
      <c r="E122" s="145"/>
      <c r="F122" s="146"/>
      <c r="H122" s="144" t="str">
        <f>IFERROR(VLOOKUP(D122,$A$1:$B$460,2,FALSE),"")</f>
        <v>HYPERLINK("[牧场甜心.xlsx]产品!B103",产品!$C$103)</v>
      </c>
      <c r="I122" s="144" t="str">
        <f>IFERROR(VLOOKUP(E122,$A$1:$B$460,2,FALSE),"")</f>
        <v/>
      </c>
      <c r="J122" s="144" t="str">
        <f>IFERROR(VLOOKUP(F122,$A$1:$B$460,2,FALSE),"")</f>
        <v/>
      </c>
      <c r="K122" s="144" t="str">
        <f>IFERROR(VLOOKUP(G122,$A$1:$B$460,2,FALSE),"")</f>
        <v/>
      </c>
    </row>
    <row r="123" spans="1:11">
      <c r="A123" s="156" t="s">
        <v>891</v>
      </c>
      <c r="B123" s="156" t="s">
        <v>1959</v>
      </c>
      <c r="D123" s="145" t="s">
        <v>1085</v>
      </c>
      <c r="E123" s="145"/>
      <c r="F123" s="146"/>
      <c r="H123" s="144" t="str">
        <f>IFERROR(VLOOKUP(D123,$A$1:$B$460,2,FALSE),"")</f>
        <v>HYPERLINK("[牧场甜心.xlsx]产品!B118",产品!$C$118)</v>
      </c>
      <c r="I123" s="144" t="str">
        <f>IFERROR(VLOOKUP(E123,$A$1:$B$460,2,FALSE),"")</f>
        <v/>
      </c>
      <c r="J123" s="144" t="str">
        <f>IFERROR(VLOOKUP(F123,$A$1:$B$460,2,FALSE),"")</f>
        <v/>
      </c>
      <c r="K123" s="144" t="str">
        <f>IFERROR(VLOOKUP(G123,$A$1:$B$460,2,FALSE),"")</f>
        <v/>
      </c>
    </row>
    <row r="124" spans="1:11">
      <c r="A124" s="156" t="s">
        <v>873</v>
      </c>
      <c r="B124" s="156" t="s">
        <v>1960</v>
      </c>
      <c r="D124" s="145" t="s">
        <v>682</v>
      </c>
      <c r="E124" s="145"/>
      <c r="F124" s="146"/>
      <c r="H124" s="144" t="str">
        <f>IFERROR(VLOOKUP(D124,$A$1:$B$460,2,FALSE),"")</f>
        <v>HYPERLINK("[牧场甜心.xlsx]产品!B203",产品!$C$203)</v>
      </c>
      <c r="I124" s="144" t="str">
        <f>IFERROR(VLOOKUP(E124,$A$1:$B$460,2,FALSE),"")</f>
        <v/>
      </c>
      <c r="J124" s="144" t="str">
        <f>IFERROR(VLOOKUP(F124,$A$1:$B$460,2,FALSE),"")</f>
        <v/>
      </c>
      <c r="K124" s="144" t="str">
        <f>IFERROR(VLOOKUP(G124,$A$1:$B$460,2,FALSE),"")</f>
        <v/>
      </c>
    </row>
    <row r="125" spans="1:11">
      <c r="A125" s="156" t="s">
        <v>881</v>
      </c>
      <c r="B125" s="156" t="s">
        <v>1961</v>
      </c>
      <c r="D125" s="145" t="s">
        <v>396</v>
      </c>
      <c r="E125" s="145"/>
      <c r="F125" s="146"/>
      <c r="H125" s="144" t="str">
        <f>IFERROR(VLOOKUP(D125,$A$1:$B$460,2,FALSE),"")</f>
        <v>HYPERLINK("[牧场甜心.xlsx]产品!B13",产品!$C$13)</v>
      </c>
      <c r="I125" s="144" t="str">
        <f>IFERROR(VLOOKUP(E125,$A$1:$B$460,2,FALSE),"")</f>
        <v/>
      </c>
      <c r="J125" s="144" t="str">
        <f>IFERROR(VLOOKUP(F125,$A$1:$B$460,2,FALSE),"")</f>
        <v/>
      </c>
      <c r="K125" s="144" t="str">
        <f>IFERROR(VLOOKUP(G125,$A$1:$B$460,2,FALSE),"")</f>
        <v/>
      </c>
    </row>
    <row r="126" spans="1:11">
      <c r="A126" s="156" t="s">
        <v>803</v>
      </c>
      <c r="B126" s="156" t="s">
        <v>1962</v>
      </c>
      <c r="D126" s="145" t="s">
        <v>647</v>
      </c>
      <c r="E126" s="145"/>
      <c r="F126" s="145"/>
      <c r="H126" s="144" t="str">
        <f>IFERROR(VLOOKUP(D126,$A$1:$B$460,2,FALSE),"")</f>
        <v>HYPERLINK("[牧场甜心.xlsx]产品!B205",产品!$C$205)</v>
      </c>
      <c r="I126" s="144" t="str">
        <f>IFERROR(VLOOKUP(E126,$A$1:$B$460,2,FALSE),"")</f>
        <v/>
      </c>
      <c r="J126" s="144" t="str">
        <f>IFERROR(VLOOKUP(F126,$A$1:$B$460,2,FALSE),"")</f>
        <v/>
      </c>
      <c r="K126" s="144" t="str">
        <f>IFERROR(VLOOKUP(G126,$A$1:$B$460,2,FALSE),"")</f>
        <v/>
      </c>
    </row>
    <row r="127" spans="1:11">
      <c r="A127" s="156" t="s">
        <v>893</v>
      </c>
      <c r="B127" s="156" t="s">
        <v>1963</v>
      </c>
      <c r="D127" s="145" t="s">
        <v>396</v>
      </c>
      <c r="E127" s="145"/>
      <c r="F127" s="145"/>
      <c r="H127" s="144" t="str">
        <f>IFERROR(VLOOKUP(D127,$A$1:$B$460,2,FALSE),"")</f>
        <v>HYPERLINK("[牧场甜心.xlsx]产品!B13",产品!$C$13)</v>
      </c>
      <c r="I127" s="144" t="str">
        <f>IFERROR(VLOOKUP(E127,$A$1:$B$460,2,FALSE),"")</f>
        <v/>
      </c>
      <c r="J127" s="144" t="str">
        <f>IFERROR(VLOOKUP(F127,$A$1:$B$460,2,FALSE),"")</f>
        <v/>
      </c>
      <c r="K127" s="144" t="str">
        <f>IFERROR(VLOOKUP(G127,$A$1:$B$460,2,FALSE),"")</f>
        <v/>
      </c>
    </row>
    <row r="128" spans="1:11">
      <c r="A128" s="156" t="s">
        <v>700</v>
      </c>
      <c r="B128" s="156" t="s">
        <v>1964</v>
      </c>
      <c r="D128" s="145" t="s">
        <v>396</v>
      </c>
      <c r="E128" s="145"/>
      <c r="F128" s="145"/>
      <c r="H128" s="144" t="str">
        <f>IFERROR(VLOOKUP(D128,$A$1:$B$460,2,FALSE),"")</f>
        <v>HYPERLINK("[牧场甜心.xlsx]产品!B13",产品!$C$13)</v>
      </c>
      <c r="I128" s="144" t="str">
        <f>IFERROR(VLOOKUP(E128,$A$1:$B$460,2,FALSE),"")</f>
        <v/>
      </c>
      <c r="J128" s="144" t="str">
        <f>IFERROR(VLOOKUP(F128,$A$1:$B$460,2,FALSE),"")</f>
        <v/>
      </c>
      <c r="K128" s="144" t="str">
        <f>IFERROR(VLOOKUP(G128,$A$1:$B$460,2,FALSE),"")</f>
        <v/>
      </c>
    </row>
    <row r="129" spans="1:11">
      <c r="A129" s="156" t="s">
        <v>883</v>
      </c>
      <c r="B129" s="156" t="s">
        <v>1965</v>
      </c>
      <c r="D129" s="145" t="s">
        <v>644</v>
      </c>
      <c r="E129" s="145"/>
      <c r="F129" s="145"/>
      <c r="H129" s="144" t="str">
        <f>IFERROR(VLOOKUP(D129,$A$1:$B$460,2,FALSE),"")</f>
        <v>HYPERLINK("[牧场甜心.xlsx]产品!B121",产品!$C$121)</v>
      </c>
      <c r="I129" s="144" t="str">
        <f>IFERROR(VLOOKUP(E129,$A$1:$B$460,2,FALSE),"")</f>
        <v/>
      </c>
      <c r="J129" s="144" t="str">
        <f>IFERROR(VLOOKUP(F129,$A$1:$B$460,2,FALSE),"")</f>
        <v/>
      </c>
      <c r="K129" s="144" t="str">
        <f>IFERROR(VLOOKUP(G129,$A$1:$B$460,2,FALSE),"")</f>
        <v/>
      </c>
    </row>
    <row r="130" ht="22.5" spans="1:11">
      <c r="A130" s="157" t="s">
        <v>889</v>
      </c>
      <c r="B130" s="156" t="s">
        <v>1966</v>
      </c>
      <c r="D130" s="148" t="s">
        <v>826</v>
      </c>
      <c r="E130" s="148"/>
      <c r="F130" s="148"/>
      <c r="H130" s="144" t="str">
        <f>IFERROR(VLOOKUP(D130,$A$1:$B$460,2,FALSE),"")</f>
        <v>HYPERLINK("[牧场甜心.xlsx]产品!B15",产品!$C$15)</v>
      </c>
      <c r="I130" s="144" t="str">
        <f>IFERROR(VLOOKUP(E130,$A$1:$B$460,2,FALSE),"")</f>
        <v/>
      </c>
      <c r="J130" s="144" t="str">
        <f>IFERROR(VLOOKUP(F130,$A$1:$B$460,2,FALSE),"")</f>
        <v/>
      </c>
      <c r="K130" s="144" t="str">
        <f>IFERROR(VLOOKUP(G130,$A$1:$B$460,2,FALSE),"")</f>
        <v/>
      </c>
    </row>
    <row r="131" ht="22.5" spans="1:11">
      <c r="A131" s="155" t="s">
        <v>901</v>
      </c>
      <c r="B131" s="156" t="s">
        <v>1967</v>
      </c>
      <c r="D131" s="141" t="s">
        <v>677</v>
      </c>
      <c r="E131" s="141"/>
      <c r="F131" s="141"/>
      <c r="H131" s="144" t="str">
        <f>IFERROR(VLOOKUP(D131,$A$1:$B$460,2,FALSE),"")</f>
        <v>HYPERLINK("[牧场甜心.xlsx]产品!B113",产品!$C$113)</v>
      </c>
      <c r="I131" s="144" t="str">
        <f>IFERROR(VLOOKUP(E131,$A$1:$B$460,2,FALSE),"")</f>
        <v/>
      </c>
      <c r="J131" s="144" t="str">
        <f>IFERROR(VLOOKUP(F131,$A$1:$B$460,2,FALSE),"")</f>
        <v/>
      </c>
      <c r="K131" s="144" t="str">
        <f>IFERROR(VLOOKUP(G131,$A$1:$B$460,2,FALSE),"")</f>
        <v/>
      </c>
    </row>
    <row r="132" spans="1:11">
      <c r="A132" s="156" t="s">
        <v>909</v>
      </c>
      <c r="B132" s="156" t="s">
        <v>1968</v>
      </c>
      <c r="D132" s="145" t="s">
        <v>744</v>
      </c>
      <c r="E132" s="145"/>
      <c r="F132" s="145"/>
      <c r="H132" s="144" t="str">
        <f>IFERROR(VLOOKUP(D132,$A$1:$B$460,2,FALSE),"")</f>
        <v>HYPERLINK("[牧场甜心.xlsx]产品!B103",产品!$C$103)</v>
      </c>
      <c r="I132" s="144" t="str">
        <f>IFERROR(VLOOKUP(E132,$A$1:$B$460,2,FALSE),"")</f>
        <v/>
      </c>
      <c r="J132" s="144" t="str">
        <f>IFERROR(VLOOKUP(F132,$A$1:$B$460,2,FALSE),"")</f>
        <v/>
      </c>
      <c r="K132" s="144" t="str">
        <f>IFERROR(VLOOKUP(G132,$A$1:$B$460,2,FALSE),"")</f>
        <v/>
      </c>
    </row>
    <row r="133" spans="1:11">
      <c r="A133" s="156" t="s">
        <v>924</v>
      </c>
      <c r="B133" s="156" t="s">
        <v>1969</v>
      </c>
      <c r="D133" s="145" t="s">
        <v>425</v>
      </c>
      <c r="E133" s="145"/>
      <c r="F133" s="145"/>
      <c r="H133" s="144" t="str">
        <f>IFERROR(VLOOKUP(D133,$A$1:$B$460,2,FALSE),"")</f>
        <v>HYPERLINK("[牧场甜心.xlsx]产品!B33",产品!$C$33)</v>
      </c>
      <c r="I133" s="144" t="str">
        <f>IFERROR(VLOOKUP(E133,$A$1:$B$460,2,FALSE),"")</f>
        <v/>
      </c>
      <c r="J133" s="144" t="str">
        <f>IFERROR(VLOOKUP(F133,$A$1:$B$460,2,FALSE),"")</f>
        <v/>
      </c>
      <c r="K133" s="144" t="str">
        <f>IFERROR(VLOOKUP(G133,$A$1:$B$460,2,FALSE),"")</f>
        <v/>
      </c>
    </row>
    <row r="134" spans="1:11">
      <c r="A134" s="156" t="s">
        <v>872</v>
      </c>
      <c r="B134" s="156" t="s">
        <v>1970</v>
      </c>
      <c r="D134" s="145" t="s">
        <v>682</v>
      </c>
      <c r="E134" s="145"/>
      <c r="F134" s="146"/>
      <c r="H134" s="144" t="str">
        <f>IFERROR(VLOOKUP(D134,$A$1:$B$460,2,FALSE),"")</f>
        <v>HYPERLINK("[牧场甜心.xlsx]产品!B203",产品!$C$203)</v>
      </c>
      <c r="I134" s="144" t="str">
        <f>IFERROR(VLOOKUP(E134,$A$1:$B$460,2,FALSE),"")</f>
        <v/>
      </c>
      <c r="J134" s="144" t="str">
        <f>IFERROR(VLOOKUP(F134,$A$1:$B$460,2,FALSE),"")</f>
        <v/>
      </c>
      <c r="K134" s="144" t="str">
        <f>IFERROR(VLOOKUP(G134,$A$1:$B$460,2,FALSE),"")</f>
        <v/>
      </c>
    </row>
    <row r="135" spans="1:11">
      <c r="A135" s="156" t="s">
        <v>894</v>
      </c>
      <c r="B135" s="156" t="s">
        <v>1971</v>
      </c>
      <c r="D135" s="145" t="s">
        <v>425</v>
      </c>
      <c r="E135" s="145"/>
      <c r="F135" s="146"/>
      <c r="H135" s="144" t="str">
        <f>IFERROR(VLOOKUP(D135,$A$1:$B$460,2,FALSE),"")</f>
        <v>HYPERLINK("[牧场甜心.xlsx]产品!B33",产品!$C$33)</v>
      </c>
      <c r="I135" s="144" t="str">
        <f>IFERROR(VLOOKUP(E135,$A$1:$B$460,2,FALSE),"")</f>
        <v/>
      </c>
      <c r="J135" s="144" t="str">
        <f>IFERROR(VLOOKUP(F135,$A$1:$B$460,2,FALSE),"")</f>
        <v/>
      </c>
      <c r="K135" s="144" t="str">
        <f>IFERROR(VLOOKUP(G135,$A$1:$B$460,2,FALSE),"")</f>
        <v/>
      </c>
    </row>
    <row r="136" spans="1:11">
      <c r="A136" s="156" t="s">
        <v>898</v>
      </c>
      <c r="B136" s="156" t="s">
        <v>1972</v>
      </c>
      <c r="D136" s="145" t="s">
        <v>803</v>
      </c>
      <c r="E136" s="145"/>
      <c r="F136" s="145"/>
      <c r="H136" s="144" t="str">
        <f>IFERROR(VLOOKUP(D136,$A$1:$B$460,2,FALSE),"")</f>
        <v>HYPERLINK("[牧场甜心.xlsx]产品!B128",产品!$C$128)</v>
      </c>
      <c r="I136" s="144" t="str">
        <f>IFERROR(VLOOKUP(E136,$A$1:$B$460,2,FALSE),"")</f>
        <v/>
      </c>
      <c r="J136" s="144" t="str">
        <f>IFERROR(VLOOKUP(F136,$A$1:$B$460,2,FALSE),"")</f>
        <v/>
      </c>
      <c r="K136" s="144" t="str">
        <f>IFERROR(VLOOKUP(G136,$A$1:$B$460,2,FALSE),"")</f>
        <v/>
      </c>
    </row>
    <row r="137" spans="1:11">
      <c r="A137" s="156" t="s">
        <v>931</v>
      </c>
      <c r="B137" s="156" t="s">
        <v>1973</v>
      </c>
      <c r="D137" s="145" t="s">
        <v>425</v>
      </c>
      <c r="E137" s="145"/>
      <c r="F137" s="145"/>
      <c r="H137" s="144" t="str">
        <f>IFERROR(VLOOKUP(D137,$A$1:$B$460,2,FALSE),"")</f>
        <v>HYPERLINK("[牧场甜心.xlsx]产品!B33",产品!$C$33)</v>
      </c>
      <c r="I137" s="144" t="str">
        <f>IFERROR(VLOOKUP(E137,$A$1:$B$460,2,FALSE),"")</f>
        <v/>
      </c>
      <c r="J137" s="144" t="str">
        <f>IFERROR(VLOOKUP(F137,$A$1:$B$460,2,FALSE),"")</f>
        <v/>
      </c>
      <c r="K137" s="144" t="str">
        <f>IFERROR(VLOOKUP(G137,$A$1:$B$460,2,FALSE),"")</f>
        <v/>
      </c>
    </row>
    <row r="138" spans="1:11">
      <c r="A138" s="156" t="s">
        <v>899</v>
      </c>
      <c r="B138" s="156" t="s">
        <v>1974</v>
      </c>
      <c r="D138" s="145" t="s">
        <v>654</v>
      </c>
      <c r="E138" s="145"/>
      <c r="F138" s="145"/>
      <c r="H138" s="144" t="str">
        <f>IFERROR(VLOOKUP(D138,$A$1:$B$460,2,FALSE),"")</f>
        <v>HYPERLINK("[牧场甜心.xlsx]产品!B120",产品!$C$120)</v>
      </c>
      <c r="I138" s="144" t="str">
        <f>IFERROR(VLOOKUP(E138,$A$1:$B$460,2,FALSE),"")</f>
        <v/>
      </c>
      <c r="J138" s="144" t="str">
        <f>IFERROR(VLOOKUP(F138,$A$1:$B$460,2,FALSE),"")</f>
        <v/>
      </c>
      <c r="K138" s="144" t="str">
        <f>IFERROR(VLOOKUP(G138,$A$1:$B$460,2,FALSE),"")</f>
        <v/>
      </c>
    </row>
    <row r="139" spans="1:11">
      <c r="A139" s="156" t="s">
        <v>884</v>
      </c>
      <c r="B139" s="156" t="s">
        <v>1975</v>
      </c>
      <c r="D139" s="145" t="s">
        <v>644</v>
      </c>
      <c r="E139" s="145"/>
      <c r="F139" s="145"/>
      <c r="H139" s="144" t="str">
        <f>IFERROR(VLOOKUP(D139,$A$1:$B$460,2,FALSE),"")</f>
        <v>HYPERLINK("[牧场甜心.xlsx]产品!B121",产品!$C$121)</v>
      </c>
      <c r="I139" s="144" t="str">
        <f>IFERROR(VLOOKUP(E139,$A$1:$B$460,2,FALSE),"")</f>
        <v/>
      </c>
      <c r="J139" s="144" t="str">
        <f>IFERROR(VLOOKUP(F139,$A$1:$B$460,2,FALSE),"")</f>
        <v/>
      </c>
      <c r="K139" s="144" t="str">
        <f>IFERROR(VLOOKUP(G139,$A$1:$B$460,2,FALSE),"")</f>
        <v/>
      </c>
    </row>
    <row r="140" ht="22.5" spans="1:11">
      <c r="A140" s="157" t="s">
        <v>669</v>
      </c>
      <c r="B140" s="158" t="s">
        <v>1976</v>
      </c>
      <c r="D140" s="148" t="s">
        <v>410</v>
      </c>
      <c r="E140" s="148"/>
      <c r="F140" s="148"/>
      <c r="H140" s="144" t="str">
        <f>IFERROR(VLOOKUP(D140,$A$1:$B$460,2,FALSE),"")</f>
        <v>HYPERLINK("[牧场甜心.xlsx]产品!B23",产品!$C$23)</v>
      </c>
      <c r="I140" s="144" t="str">
        <f>IFERROR(VLOOKUP(E140,$A$1:$B$460,2,FALSE),"")</f>
        <v/>
      </c>
      <c r="J140" s="144" t="str">
        <f>IFERROR(VLOOKUP(F140,$A$1:$B$460,2,FALSE),"")</f>
        <v/>
      </c>
      <c r="K140" s="144" t="str">
        <f>IFERROR(VLOOKUP(G140,$A$1:$B$460,2,FALSE),"")</f>
        <v/>
      </c>
    </row>
    <row r="141" ht="22.5" spans="1:11">
      <c r="A141" s="169" t="s">
        <v>842</v>
      </c>
      <c r="B141" s="167" t="s">
        <v>1977</v>
      </c>
      <c r="D141" s="141" t="s">
        <v>744</v>
      </c>
      <c r="E141" s="141"/>
      <c r="F141" s="141"/>
      <c r="H141" s="144" t="str">
        <f>IFERROR(VLOOKUP(D141,$A$1:$B$460,2,FALSE),"")</f>
        <v>HYPERLINK("[牧场甜心.xlsx]产品!B103",产品!$C$103)</v>
      </c>
      <c r="I141" s="144" t="str">
        <f>IFERROR(VLOOKUP(E141,$A$1:$B$460,2,FALSE),"")</f>
        <v/>
      </c>
      <c r="J141" s="144" t="str">
        <f>IFERROR(VLOOKUP(F141,$A$1:$B$460,2,FALSE),"")</f>
        <v/>
      </c>
      <c r="K141" s="144" t="str">
        <f>IFERROR(VLOOKUP(G141,$A$1:$B$460,2,FALSE),"")</f>
        <v/>
      </c>
    </row>
    <row r="142" spans="1:11">
      <c r="A142" s="167" t="s">
        <v>738</v>
      </c>
      <c r="B142" s="167" t="s">
        <v>1978</v>
      </c>
      <c r="D142" s="145" t="s">
        <v>749</v>
      </c>
      <c r="E142" s="145"/>
      <c r="F142" s="146"/>
      <c r="H142" s="144" t="str">
        <f>IFERROR(VLOOKUP(D142,$A$1:$B$460,2,FALSE),"")</f>
        <v>HYPERLINK("[牧场甜心.xlsx]产品!B115",产品!$C$115)</v>
      </c>
      <c r="I142" s="144" t="str">
        <f>IFERROR(VLOOKUP(E142,$A$1:$B$460,2,FALSE),"")</f>
        <v/>
      </c>
      <c r="J142" s="144" t="str">
        <f>IFERROR(VLOOKUP(F142,$A$1:$B$460,2,FALSE),"")</f>
        <v/>
      </c>
      <c r="K142" s="144" t="str">
        <f>IFERROR(VLOOKUP(G142,$A$1:$B$460,2,FALSE),"")</f>
        <v/>
      </c>
    </row>
    <row r="143" spans="1:11">
      <c r="A143" s="167" t="s">
        <v>925</v>
      </c>
      <c r="B143" s="167" t="s">
        <v>1979</v>
      </c>
      <c r="D143" s="145" t="s">
        <v>590</v>
      </c>
      <c r="E143" s="145"/>
      <c r="F143" s="145"/>
      <c r="H143" s="144" t="str">
        <f>IFERROR(VLOOKUP(D143,$A$1:$B$460,2,FALSE),"")</f>
        <v>HYPERLINK("[牧场甜心.xlsx]产品!B44",产品!$C$44)</v>
      </c>
      <c r="I143" s="144" t="str">
        <f>IFERROR(VLOOKUP(E143,$A$1:$B$460,2,FALSE),"")</f>
        <v/>
      </c>
      <c r="J143" s="144" t="str">
        <f>IFERROR(VLOOKUP(F143,$A$1:$B$460,2,FALSE),"")</f>
        <v/>
      </c>
      <c r="K143" s="144" t="str">
        <f>IFERROR(VLOOKUP(G143,$A$1:$B$460,2,FALSE),"")</f>
        <v/>
      </c>
    </row>
    <row r="144" spans="1:11">
      <c r="A144" s="167" t="s">
        <v>874</v>
      </c>
      <c r="B144" s="167" t="s">
        <v>1980</v>
      </c>
      <c r="D144" s="145" t="s">
        <v>471</v>
      </c>
      <c r="E144" s="145"/>
      <c r="F144" s="145"/>
      <c r="H144" s="144" t="str">
        <f>IFERROR(VLOOKUP(D144,$A$1:$B$460,2,FALSE),"")</f>
        <v>HYPERLINK("[牧场甜心.xlsx]产品!B43",产品!$C$43)</v>
      </c>
      <c r="I144" s="144" t="str">
        <f>IFERROR(VLOOKUP(E144,$A$1:$B$460,2,FALSE),"")</f>
        <v/>
      </c>
      <c r="J144" s="144" t="str">
        <f>IFERROR(VLOOKUP(F144,$A$1:$B$460,2,FALSE),"")</f>
        <v/>
      </c>
      <c r="K144" s="144" t="str">
        <f>IFERROR(VLOOKUP(G144,$A$1:$B$460,2,FALSE),"")</f>
        <v/>
      </c>
    </row>
    <row r="145" spans="1:11">
      <c r="A145" s="167" t="s">
        <v>743</v>
      </c>
      <c r="B145" s="167" t="s">
        <v>1981</v>
      </c>
      <c r="D145" s="145" t="s">
        <v>429</v>
      </c>
      <c r="E145" s="145"/>
      <c r="F145" s="145"/>
      <c r="H145" s="144" t="str">
        <f>IFERROR(VLOOKUP(D145,$A$1:$B$460,2,FALSE),"")</f>
        <v>HYPERLINK("[牧场甜心.xlsx]产品!B34",产品!$C$34)</v>
      </c>
      <c r="I145" s="144" t="str">
        <f>IFERROR(VLOOKUP(E145,$A$1:$B$460,2,FALSE),"")</f>
        <v/>
      </c>
      <c r="J145" s="144" t="str">
        <f>IFERROR(VLOOKUP(F145,$A$1:$B$460,2,FALSE),"")</f>
        <v/>
      </c>
      <c r="K145" s="144" t="str">
        <f>IFERROR(VLOOKUP(G145,$A$1:$B$460,2,FALSE),"")</f>
        <v/>
      </c>
    </row>
    <row r="146" spans="1:11">
      <c r="A146" s="167" t="s">
        <v>941</v>
      </c>
      <c r="B146" s="167" t="s">
        <v>1982</v>
      </c>
      <c r="D146" s="145" t="s">
        <v>898</v>
      </c>
      <c r="E146" s="145"/>
      <c r="F146" s="145"/>
      <c r="H146" s="144" t="str">
        <f>IFERROR(VLOOKUP(D146,$A$1:$B$460,2,FALSE),"")</f>
        <v>HYPERLINK("[牧场甜心.xlsx]产品!B138",产品!$C$138)</v>
      </c>
      <c r="I146" s="144" t="str">
        <f>IFERROR(VLOOKUP(E146,$A$1:$B$460,2,FALSE),"")</f>
        <v/>
      </c>
      <c r="J146" s="144" t="str">
        <f>IFERROR(VLOOKUP(F146,$A$1:$B$460,2,FALSE),"")</f>
        <v/>
      </c>
      <c r="K146" s="144" t="str">
        <f>IFERROR(VLOOKUP(G146,$A$1:$B$460,2,FALSE),"")</f>
        <v/>
      </c>
    </row>
    <row r="147" spans="1:11">
      <c r="A147" s="167" t="s">
        <v>938</v>
      </c>
      <c r="B147" s="167" t="s">
        <v>1983</v>
      </c>
      <c r="D147" s="145" t="s">
        <v>471</v>
      </c>
      <c r="E147" s="145"/>
      <c r="F147" s="145"/>
      <c r="H147" s="144" t="str">
        <f>IFERROR(VLOOKUP(D147,$A$1:$B$460,2,FALSE),"")</f>
        <v>HYPERLINK("[牧场甜心.xlsx]产品!B43",产品!$C$43)</v>
      </c>
      <c r="I147" s="144" t="str">
        <f>IFERROR(VLOOKUP(E147,$A$1:$B$460,2,FALSE),"")</f>
        <v/>
      </c>
      <c r="J147" s="144" t="str">
        <f>IFERROR(VLOOKUP(F147,$A$1:$B$460,2,FALSE),"")</f>
        <v/>
      </c>
      <c r="K147" s="144" t="str">
        <f>IFERROR(VLOOKUP(G147,$A$1:$B$460,2,FALSE),"")</f>
        <v/>
      </c>
    </row>
    <row r="148" spans="1:11">
      <c r="A148" s="167" t="s">
        <v>671</v>
      </c>
      <c r="B148" s="167" t="s">
        <v>1984</v>
      </c>
      <c r="D148" s="145" t="s">
        <v>682</v>
      </c>
      <c r="E148" s="145"/>
      <c r="F148" s="145"/>
      <c r="H148" s="144" t="str">
        <f>IFERROR(VLOOKUP(D148,$A$1:$B$460,2,FALSE),"")</f>
        <v>HYPERLINK("[牧场甜心.xlsx]产品!B203",产品!$C$203)</v>
      </c>
      <c r="I148" s="144" t="str">
        <f>IFERROR(VLOOKUP(E148,$A$1:$B$460,2,FALSE),"")</f>
        <v/>
      </c>
      <c r="J148" s="144" t="str">
        <f>IFERROR(VLOOKUP(F148,$A$1:$B$460,2,FALSE),"")</f>
        <v/>
      </c>
      <c r="K148" s="144" t="str">
        <f>IFERROR(VLOOKUP(G148,$A$1:$B$460,2,FALSE),"")</f>
        <v/>
      </c>
    </row>
    <row r="149" spans="1:11">
      <c r="A149" s="167" t="s">
        <v>672</v>
      </c>
      <c r="B149" s="167" t="s">
        <v>1985</v>
      </c>
      <c r="D149" s="145" t="s">
        <v>884</v>
      </c>
      <c r="E149" s="145"/>
      <c r="F149" s="145"/>
      <c r="H149" s="144" t="str">
        <f>IFERROR(VLOOKUP(D149,$A$1:$B$460,2,FALSE),"")</f>
        <v>HYPERLINK("[牧场甜心.xlsx]产品!B141",产品!$C$141)</v>
      </c>
      <c r="I149" s="144" t="str">
        <f>IFERROR(VLOOKUP(E149,$A$1:$B$460,2,FALSE),"")</f>
        <v/>
      </c>
      <c r="J149" s="144" t="str">
        <f>IFERROR(VLOOKUP(F149,$A$1:$B$460,2,FALSE),"")</f>
        <v/>
      </c>
      <c r="K149" s="144" t="str">
        <f>IFERROR(VLOOKUP(G149,$A$1:$B$460,2,FALSE),"")</f>
        <v/>
      </c>
    </row>
    <row r="150" ht="22.5" spans="1:11">
      <c r="A150" s="168" t="s">
        <v>673</v>
      </c>
      <c r="B150" s="168" t="s">
        <v>1986</v>
      </c>
      <c r="D150" s="148" t="s">
        <v>712</v>
      </c>
      <c r="E150" s="148"/>
      <c r="F150" s="148"/>
      <c r="H150" s="144" t="str">
        <f>IFERROR(VLOOKUP(D150,$A$1:$B$460,2,FALSE),"")</f>
        <v>HYPERLINK("[牧场甜心.xlsx]产品!B46",产品!$C$46)</v>
      </c>
      <c r="I150" s="144" t="str">
        <f>IFERROR(VLOOKUP(E150,$A$1:$B$460,2,FALSE),"")</f>
        <v/>
      </c>
      <c r="J150" s="144" t="str">
        <f>IFERROR(VLOOKUP(F150,$A$1:$B$460,2,FALSE),"")</f>
        <v/>
      </c>
      <c r="K150" s="144" t="str">
        <f>IFERROR(VLOOKUP(G150,$A$1:$B$460,2,FALSE),"")</f>
        <v/>
      </c>
    </row>
    <row r="151" ht="22.5" spans="1:11">
      <c r="A151" s="169" t="s">
        <v>739</v>
      </c>
      <c r="B151" s="167" t="s">
        <v>1987</v>
      </c>
      <c r="D151" s="141" t="s">
        <v>739</v>
      </c>
      <c r="E151" s="141"/>
      <c r="F151" s="141"/>
      <c r="H151" s="144" t="str">
        <f>IFERROR(VLOOKUP(D151,$A$1:$B$460,2,FALSE),"")</f>
        <v>HYPERLINK("[牧场甜心.xlsx]产品!B153",产品!$C$153)</v>
      </c>
      <c r="I151" s="144" t="str">
        <f>IFERROR(VLOOKUP(E151,$A$1:$B$460,2,FALSE),"")</f>
        <v/>
      </c>
      <c r="J151" s="144" t="str">
        <f>IFERROR(VLOOKUP(F151,$A$1:$B$460,2,FALSE),"")</f>
        <v/>
      </c>
      <c r="K151" s="144" t="str">
        <f>IFERROR(VLOOKUP(G151,$A$1:$B$460,2,FALSE),"")</f>
        <v/>
      </c>
    </row>
    <row r="152" spans="1:11">
      <c r="A152" s="167" t="s">
        <v>750</v>
      </c>
      <c r="B152" s="167" t="s">
        <v>1988</v>
      </c>
      <c r="D152" s="145" t="s">
        <v>738</v>
      </c>
      <c r="E152" s="145"/>
      <c r="F152" s="145"/>
      <c r="H152" s="144" t="str">
        <f>IFERROR(VLOOKUP(D152,$A$1:$B$460,2,FALSE),"")</f>
        <v>HYPERLINK("[牧场甜心.xlsx]产品!B144",产品!$C$144)</v>
      </c>
      <c r="I152" s="144" t="str">
        <f>IFERROR(VLOOKUP(E152,$A$1:$B$460,2,FALSE),"")</f>
        <v/>
      </c>
      <c r="J152" s="144" t="str">
        <f>IFERROR(VLOOKUP(F152,$A$1:$B$460,2,FALSE),"")</f>
        <v/>
      </c>
      <c r="K152" s="144" t="str">
        <f>IFERROR(VLOOKUP(G152,$A$1:$B$460,2,FALSE),"")</f>
        <v/>
      </c>
    </row>
    <row r="153" spans="1:11">
      <c r="A153" s="167" t="s">
        <v>948</v>
      </c>
      <c r="B153" s="167" t="s">
        <v>1989</v>
      </c>
      <c r="D153" s="145" t="s">
        <v>591</v>
      </c>
      <c r="E153" s="145"/>
      <c r="F153" s="146"/>
      <c r="H153" s="144" t="str">
        <f>IFERROR(VLOOKUP(D153,$A$1:$B$460,2,FALSE),"")</f>
        <v>HYPERLINK("[牧场甜心.xlsx]产品!B53",产品!$C$53)</v>
      </c>
      <c r="I153" s="144" t="str">
        <f>IFERROR(VLOOKUP(E153,$A$1:$B$460,2,FALSE),"")</f>
        <v/>
      </c>
      <c r="J153" s="144" t="str">
        <f>IFERROR(VLOOKUP(F153,$A$1:$B$460,2,FALSE),"")</f>
        <v/>
      </c>
      <c r="K153" s="144" t="str">
        <f>IFERROR(VLOOKUP(G153,$A$1:$B$460,2,FALSE),"")</f>
        <v/>
      </c>
    </row>
    <row r="154" spans="1:11">
      <c r="A154" s="167" t="s">
        <v>955</v>
      </c>
      <c r="B154" s="167" t="s">
        <v>1990</v>
      </c>
      <c r="D154" s="145" t="s">
        <v>829</v>
      </c>
      <c r="E154" s="145"/>
      <c r="F154" s="145"/>
      <c r="H154" s="144" t="str">
        <f>IFERROR(VLOOKUP(D154,$A$1:$B$460,2,FALSE),"")</f>
        <v>HYPERLINK("[牧场甜心.xlsx]产品!B253",产品!$C$253)</v>
      </c>
      <c r="I154" s="144" t="str">
        <f>IFERROR(VLOOKUP(E154,$A$1:$B$460,2,FALSE),"")</f>
        <v/>
      </c>
      <c r="J154" s="144" t="str">
        <f>IFERROR(VLOOKUP(F154,$A$1:$B$460,2,FALSE),"")</f>
        <v/>
      </c>
      <c r="K154" s="144" t="str">
        <f>IFERROR(VLOOKUP(G154,$A$1:$B$460,2,FALSE),"")</f>
        <v/>
      </c>
    </row>
    <row r="155" spans="1:11">
      <c r="A155" s="167" t="s">
        <v>934</v>
      </c>
      <c r="B155" s="167" t="s">
        <v>1991</v>
      </c>
      <c r="D155" s="145" t="s">
        <v>743</v>
      </c>
      <c r="E155" s="145"/>
      <c r="F155" s="145"/>
      <c r="H155" s="144" t="str">
        <f>IFERROR(VLOOKUP(D155,$A$1:$B$460,2,FALSE),"")</f>
        <v>HYPERLINK("[牧场甜心.xlsx]产品!B147",产品!$C$147)</v>
      </c>
      <c r="I155" s="144" t="str">
        <f>IFERROR(VLOOKUP(E155,$A$1:$B$460,2,FALSE),"")</f>
        <v/>
      </c>
      <c r="J155" s="144" t="str">
        <f>IFERROR(VLOOKUP(F155,$A$1:$B$460,2,FALSE),"")</f>
        <v/>
      </c>
      <c r="K155" s="144" t="str">
        <f>IFERROR(VLOOKUP(G155,$A$1:$B$460,2,FALSE),"")</f>
        <v/>
      </c>
    </row>
    <row r="156" spans="1:11">
      <c r="A156" s="167" t="s">
        <v>844</v>
      </c>
      <c r="B156" s="167" t="s">
        <v>1992</v>
      </c>
      <c r="D156" s="145" t="s">
        <v>702</v>
      </c>
      <c r="E156" s="145"/>
      <c r="F156" s="145"/>
      <c r="H156" s="144" t="str">
        <f>IFERROR(VLOOKUP(D156,$A$1:$B$460,2,FALSE),"")</f>
        <v>HYPERLINK("[牧场甜心.xlsx]产品!B106",产品!$C$106)</v>
      </c>
      <c r="I156" s="144" t="str">
        <f>IFERROR(VLOOKUP(E156,$A$1:$B$460,2,FALSE),"")</f>
        <v/>
      </c>
      <c r="J156" s="144" t="str">
        <f>IFERROR(VLOOKUP(F156,$A$1:$B$460,2,FALSE),"")</f>
        <v/>
      </c>
      <c r="K156" s="144" t="str">
        <f>IFERROR(VLOOKUP(G156,$A$1:$B$460,2,FALSE),"")</f>
        <v/>
      </c>
    </row>
    <row r="157" spans="1:11">
      <c r="A157" s="167" t="s">
        <v>799</v>
      </c>
      <c r="B157" s="167" t="s">
        <v>1993</v>
      </c>
      <c r="D157" s="145" t="s">
        <v>771</v>
      </c>
      <c r="E157" s="145"/>
      <c r="F157" s="145"/>
      <c r="H157" s="144" t="str">
        <f>IFERROR(VLOOKUP(D157,$A$1:$B$460,2,FALSE),"")</f>
        <v>HYPERLINK("[牧场甜心.xlsx]产品!B119",产品!$C$119)</v>
      </c>
      <c r="I157" s="144" t="str">
        <f>IFERROR(VLOOKUP(E157,$A$1:$B$460,2,FALSE),"")</f>
        <v/>
      </c>
      <c r="J157" s="144" t="str">
        <f>IFERROR(VLOOKUP(F157,$A$1:$B$460,2,FALSE),"")</f>
        <v/>
      </c>
      <c r="K157" s="144" t="str">
        <f>IFERROR(VLOOKUP(G157,$A$1:$B$460,2,FALSE),"")</f>
        <v/>
      </c>
    </row>
    <row r="158" spans="1:11">
      <c r="A158" s="167" t="s">
        <v>1009</v>
      </c>
      <c r="B158" s="167" t="s">
        <v>1994</v>
      </c>
      <c r="D158" s="145" t="s">
        <v>616</v>
      </c>
      <c r="E158" s="145"/>
      <c r="F158" s="145"/>
      <c r="H158" s="144" t="str">
        <f>IFERROR(VLOOKUP(D158,$A$1:$B$460,2,FALSE),"")</f>
        <v>HYPERLINK("[牧场甜心.xlsx]产品!B105",产品!$C$105)</v>
      </c>
      <c r="I158" s="144" t="str">
        <f>IFERROR(VLOOKUP(E158,$A$1:$B$460,2,FALSE),"")</f>
        <v/>
      </c>
      <c r="J158" s="144" t="str">
        <f>IFERROR(VLOOKUP(F158,$A$1:$B$460,2,FALSE),"")</f>
        <v/>
      </c>
      <c r="K158" s="144" t="str">
        <f>IFERROR(VLOOKUP(G158,$A$1:$B$460,2,FALSE),"")</f>
        <v/>
      </c>
    </row>
    <row r="159" spans="1:11">
      <c r="A159" s="167" t="s">
        <v>932</v>
      </c>
      <c r="B159" s="167" t="s">
        <v>1995</v>
      </c>
      <c r="D159" s="145" t="s">
        <v>672</v>
      </c>
      <c r="E159" s="145"/>
      <c r="F159" s="145"/>
      <c r="H159" s="144" t="str">
        <f>IFERROR(VLOOKUP(D159,$A$1:$B$460,2,FALSE),"")</f>
        <v>HYPERLINK("[牧场甜心.xlsx]产品!B151",产品!$C$151)</v>
      </c>
      <c r="I159" s="144" t="str">
        <f>IFERROR(VLOOKUP(E159,$A$1:$B$460,2,FALSE),"")</f>
        <v/>
      </c>
      <c r="J159" s="144" t="str">
        <f>IFERROR(VLOOKUP(F159,$A$1:$B$460,2,FALSE),"")</f>
        <v/>
      </c>
      <c r="K159" s="144" t="str">
        <f>IFERROR(VLOOKUP(G159,$A$1:$B$460,2,FALSE),"")</f>
        <v/>
      </c>
    </row>
    <row r="160" ht="22.5" spans="1:11">
      <c r="A160" s="168" t="s">
        <v>833</v>
      </c>
      <c r="B160" s="168" t="s">
        <v>1996</v>
      </c>
      <c r="D160" s="148" t="s">
        <v>673</v>
      </c>
      <c r="E160" s="148"/>
      <c r="F160" s="148"/>
      <c r="H160" s="144" t="str">
        <f>IFERROR(VLOOKUP(D160,$A$1:$B$460,2,FALSE),"")</f>
        <v>HYPERLINK("[牧场甜心.xlsx]产品!B152",产品!$C$152)</v>
      </c>
      <c r="I160" s="144" t="str">
        <f>IFERROR(VLOOKUP(E160,$A$1:$B$460,2,FALSE),"")</f>
        <v/>
      </c>
      <c r="J160" s="144" t="str">
        <f>IFERROR(VLOOKUP(F160,$A$1:$B$460,2,FALSE),"")</f>
        <v/>
      </c>
      <c r="K160" s="144" t="str">
        <f>IFERROR(VLOOKUP(G160,$A$1:$B$460,2,FALSE),"")</f>
        <v/>
      </c>
    </row>
    <row r="161" ht="22.5" spans="1:11">
      <c r="A161" s="155" t="s">
        <v>1006</v>
      </c>
      <c r="B161" s="170" t="s">
        <v>1997</v>
      </c>
      <c r="D161" s="141" t="s">
        <v>829</v>
      </c>
      <c r="E161" s="141"/>
      <c r="F161" s="141"/>
      <c r="H161" s="144" t="str">
        <f>IFERROR(VLOOKUP(D161,$A$1:$B$460,2,FALSE),"")</f>
        <v>HYPERLINK("[牧场甜心.xlsx]产品!B253",产品!$C$253)</v>
      </c>
      <c r="I161" s="144" t="str">
        <f>IFERROR(VLOOKUP(E161,$A$1:$B$460,2,FALSE),"")</f>
        <v/>
      </c>
      <c r="J161" s="144" t="str">
        <f>IFERROR(VLOOKUP(F161,$A$1:$B$460,2,FALSE),"")</f>
        <v/>
      </c>
      <c r="K161" s="144" t="str">
        <f>IFERROR(VLOOKUP(G161,$A$1:$B$460,2,FALSE),"")</f>
        <v/>
      </c>
    </row>
    <row r="162" spans="1:11">
      <c r="A162" s="156" t="s">
        <v>921</v>
      </c>
      <c r="B162" s="170" t="s">
        <v>1998</v>
      </c>
      <c r="D162" s="145" t="s">
        <v>739</v>
      </c>
      <c r="E162" s="145"/>
      <c r="F162" s="145"/>
      <c r="H162" s="144" t="str">
        <f>IFERROR(VLOOKUP(D162,$A$1:$B$460,2,FALSE),"")</f>
        <v>HYPERLINK("[牧场甜心.xlsx]产品!B153",产品!$C$153)</v>
      </c>
      <c r="I162" s="144" t="str">
        <f>IFERROR(VLOOKUP(E162,$A$1:$B$460,2,FALSE),"")</f>
        <v/>
      </c>
      <c r="J162" s="144" t="str">
        <f>IFERROR(VLOOKUP(F162,$A$1:$B$460,2,FALSE),"")</f>
        <v/>
      </c>
      <c r="K162" s="144" t="str">
        <f>IFERROR(VLOOKUP(G162,$A$1:$B$460,2,FALSE),"")</f>
        <v/>
      </c>
    </row>
    <row r="163" spans="1:11">
      <c r="A163" s="156" t="s">
        <v>965</v>
      </c>
      <c r="B163" s="170" t="s">
        <v>1999</v>
      </c>
      <c r="D163" s="145" t="s">
        <v>692</v>
      </c>
      <c r="E163" s="145"/>
      <c r="F163" s="145"/>
      <c r="H163" s="144" t="str">
        <f>IFERROR(VLOOKUP(D163,$A$1:$B$460,2,FALSE),"")</f>
        <v>HYPERLINK("[牧场甜心.xlsx]产品!B255",产品!$C$255)</v>
      </c>
      <c r="I163" s="144" t="str">
        <f>IFERROR(VLOOKUP(E163,$A$1:$B$460,2,FALSE),"")</f>
        <v/>
      </c>
      <c r="J163" s="144" t="str">
        <f>IFERROR(VLOOKUP(F163,$A$1:$B$460,2,FALSE),"")</f>
        <v/>
      </c>
      <c r="K163" s="144" t="str">
        <f>IFERROR(VLOOKUP(G163,$A$1:$B$460,2,FALSE),"")</f>
        <v/>
      </c>
    </row>
    <row r="164" spans="1:11">
      <c r="A164" s="156" t="s">
        <v>801</v>
      </c>
      <c r="B164" s="170" t="s">
        <v>2000</v>
      </c>
      <c r="D164" s="145" t="s">
        <v>829</v>
      </c>
      <c r="E164" s="145"/>
      <c r="F164" s="145"/>
      <c r="H164" s="144" t="str">
        <f>IFERROR(VLOOKUP(D164,$A$1:$B$460,2,FALSE),"")</f>
        <v>HYPERLINK("[牧场甜心.xlsx]产品!B253",产品!$C$253)</v>
      </c>
      <c r="I164" s="144" t="str">
        <f>IFERROR(VLOOKUP(E164,$A$1:$B$460,2,FALSE),"")</f>
        <v/>
      </c>
      <c r="J164" s="144" t="str">
        <f>IFERROR(VLOOKUP(F164,$A$1:$B$460,2,FALSE),"")</f>
        <v/>
      </c>
      <c r="K164" s="144" t="str">
        <f>IFERROR(VLOOKUP(G164,$A$1:$B$460,2,FALSE),"")</f>
        <v/>
      </c>
    </row>
    <row r="165" spans="1:11">
      <c r="A165" s="156" t="s">
        <v>988</v>
      </c>
      <c r="B165" s="170" t="s">
        <v>2001</v>
      </c>
      <c r="D165" s="145" t="s">
        <v>743</v>
      </c>
      <c r="E165" s="145"/>
      <c r="F165" s="145"/>
      <c r="H165" s="144" t="str">
        <f>IFERROR(VLOOKUP(D165,$A$1:$B$460,2,FALSE),"")</f>
        <v>HYPERLINK("[牧场甜心.xlsx]产品!B147",产品!$C$147)</v>
      </c>
      <c r="I165" s="144" t="str">
        <f>IFERROR(VLOOKUP(E165,$A$1:$B$460,2,FALSE),"")</f>
        <v/>
      </c>
      <c r="J165" s="144" t="str">
        <f>IFERROR(VLOOKUP(F165,$A$1:$B$460,2,FALSE),"")</f>
        <v/>
      </c>
      <c r="K165" s="144" t="str">
        <f>IFERROR(VLOOKUP(G165,$A$1:$B$460,2,FALSE),"")</f>
        <v/>
      </c>
    </row>
    <row r="166" spans="1:11">
      <c r="A166" s="156" t="s">
        <v>996</v>
      </c>
      <c r="B166" s="170" t="s">
        <v>2002</v>
      </c>
      <c r="D166" s="145" t="s">
        <v>829</v>
      </c>
      <c r="E166" s="145"/>
      <c r="F166" s="145"/>
      <c r="H166" s="144" t="str">
        <f>IFERROR(VLOOKUP(D166,$A$1:$B$460,2,FALSE),"")</f>
        <v>HYPERLINK("[牧场甜心.xlsx]产品!B253",产品!$C$253)</v>
      </c>
      <c r="I166" s="144" t="str">
        <f>IFERROR(VLOOKUP(E166,$A$1:$B$460,2,FALSE),"")</f>
        <v/>
      </c>
      <c r="J166" s="144" t="str">
        <f>IFERROR(VLOOKUP(F166,$A$1:$B$460,2,FALSE),"")</f>
        <v/>
      </c>
      <c r="K166" s="144" t="str">
        <f>IFERROR(VLOOKUP(G166,$A$1:$B$460,2,FALSE),"")</f>
        <v/>
      </c>
    </row>
    <row r="167" spans="1:11">
      <c r="A167" s="156" t="s">
        <v>962</v>
      </c>
      <c r="B167" s="170" t="s">
        <v>2003</v>
      </c>
      <c r="D167" s="145" t="s">
        <v>525</v>
      </c>
      <c r="E167" s="145"/>
      <c r="F167" s="145"/>
      <c r="H167" s="144" t="str">
        <f>IFERROR(VLOOKUP(D167,$A$1:$B$460,2,FALSE),"")</f>
        <v>HYPERLINK("[牧场甜心.xlsx]产品!B63",产品!$C$63)</v>
      </c>
      <c r="I167" s="144" t="str">
        <f>IFERROR(VLOOKUP(E167,$A$1:$B$460,2,FALSE),"")</f>
        <v/>
      </c>
      <c r="J167" s="144" t="str">
        <f>IFERROR(VLOOKUP(F167,$A$1:$B$460,2,FALSE),"")</f>
        <v/>
      </c>
      <c r="K167" s="144" t="str">
        <f>IFERROR(VLOOKUP(G167,$A$1:$B$460,2,FALSE),"")</f>
        <v/>
      </c>
    </row>
    <row r="168" spans="1:11">
      <c r="A168" s="156" t="s">
        <v>975</v>
      </c>
      <c r="B168" s="170" t="s">
        <v>2004</v>
      </c>
      <c r="D168" s="145" t="s">
        <v>829</v>
      </c>
      <c r="E168" s="145"/>
      <c r="F168" s="145"/>
      <c r="H168" s="144" t="str">
        <f>IFERROR(VLOOKUP(D168,$A$1:$B$460,2,FALSE),"")</f>
        <v>HYPERLINK("[牧场甜心.xlsx]产品!B253",产品!$C$253)</v>
      </c>
      <c r="I168" s="144" t="str">
        <f>IFERROR(VLOOKUP(E168,$A$1:$B$460,2,FALSE),"")</f>
        <v/>
      </c>
      <c r="J168" s="144" t="str">
        <f>IFERROR(VLOOKUP(F168,$A$1:$B$460,2,FALSE),"")</f>
        <v/>
      </c>
      <c r="K168" s="144" t="str">
        <f>IFERROR(VLOOKUP(G168,$A$1:$B$460,2,FALSE),"")</f>
        <v/>
      </c>
    </row>
    <row r="169" spans="1:11">
      <c r="A169" s="156" t="s">
        <v>994</v>
      </c>
      <c r="B169" s="170" t="s">
        <v>2005</v>
      </c>
      <c r="D169" s="145" t="s">
        <v>672</v>
      </c>
      <c r="E169" s="145"/>
      <c r="F169" s="145"/>
      <c r="H169" s="144" t="str">
        <f>IFERROR(VLOOKUP(D169,$A$1:$B$460,2,FALSE),"")</f>
        <v>HYPERLINK("[牧场甜心.xlsx]产品!B151",产品!$C$151)</v>
      </c>
      <c r="I169" s="144" t="str">
        <f>IFERROR(VLOOKUP(E169,$A$1:$B$460,2,FALSE),"")</f>
        <v/>
      </c>
      <c r="J169" s="144" t="str">
        <f>IFERROR(VLOOKUP(F169,$A$1:$B$460,2,FALSE),"")</f>
        <v/>
      </c>
      <c r="K169" s="144" t="str">
        <f>IFERROR(VLOOKUP(G169,$A$1:$B$460,2,FALSE),"")</f>
        <v/>
      </c>
    </row>
    <row r="170" ht="22.5" spans="1:11">
      <c r="A170" s="157" t="s">
        <v>944</v>
      </c>
      <c r="B170" s="157" t="s">
        <v>2006</v>
      </c>
      <c r="D170" s="148" t="s">
        <v>677</v>
      </c>
      <c r="E170" s="148"/>
      <c r="F170" s="148"/>
      <c r="H170" s="144" t="str">
        <f>IFERROR(VLOOKUP(D170,$A$1:$B$460,2,FALSE),"")</f>
        <v>HYPERLINK("[牧场甜心.xlsx]产品!B113",产品!$C$113)</v>
      </c>
      <c r="I170" s="144" t="str">
        <f>IFERROR(VLOOKUP(E170,$A$1:$B$460,2,FALSE),"")</f>
        <v/>
      </c>
      <c r="J170" s="144" t="str">
        <f>IFERROR(VLOOKUP(F170,$A$1:$B$460,2,FALSE),"")</f>
        <v/>
      </c>
      <c r="K170" s="144" t="str">
        <f>IFERROR(VLOOKUP(G170,$A$1:$B$460,2,FALSE),"")</f>
        <v/>
      </c>
    </row>
    <row r="171" ht="22.5" spans="1:11">
      <c r="A171" s="155" t="s">
        <v>690</v>
      </c>
      <c r="B171" s="170" t="s">
        <v>2007</v>
      </c>
      <c r="D171" s="141" t="s">
        <v>799</v>
      </c>
      <c r="E171" s="141"/>
      <c r="F171" s="141"/>
      <c r="H171" s="144" t="str">
        <f>IFERROR(VLOOKUP(D171,$A$1:$B$460,2,FALSE),"")</f>
        <v>HYPERLINK("[牧场甜心.xlsx]产品!B159",产品!$C$159)</v>
      </c>
      <c r="I171" s="144" t="str">
        <f>IFERROR(VLOOKUP(E171,$A$1:$B$460,2,FALSE),"")</f>
        <v/>
      </c>
      <c r="J171" s="144" t="str">
        <f>IFERROR(VLOOKUP(F171,$A$1:$B$460,2,FALSE),"")</f>
        <v/>
      </c>
      <c r="K171" s="144" t="str">
        <f>IFERROR(VLOOKUP(G171,$A$1:$B$460,2,FALSE),"")</f>
        <v/>
      </c>
    </row>
    <row r="172" spans="1:11">
      <c r="A172" s="156" t="s">
        <v>963</v>
      </c>
      <c r="B172" s="170" t="s">
        <v>2008</v>
      </c>
      <c r="D172" s="145" t="s">
        <v>829</v>
      </c>
      <c r="E172" s="145"/>
      <c r="F172" s="145"/>
      <c r="H172" s="144" t="str">
        <f>IFERROR(VLOOKUP(D172,$A$1:$B$460,2,FALSE),"")</f>
        <v>HYPERLINK("[牧场甜心.xlsx]产品!B253",产品!$C$253)</v>
      </c>
      <c r="I172" s="144" t="str">
        <f>IFERROR(VLOOKUP(E172,$A$1:$B$460,2,FALSE),"")</f>
        <v/>
      </c>
      <c r="J172" s="144" t="str">
        <f>IFERROR(VLOOKUP(F172,$A$1:$B$460,2,FALSE),"")</f>
        <v/>
      </c>
      <c r="K172" s="144" t="str">
        <f>IFERROR(VLOOKUP(G172,$A$1:$B$460,2,FALSE),"")</f>
        <v/>
      </c>
    </row>
    <row r="173" spans="1:11">
      <c r="A173" s="156" t="s">
        <v>815</v>
      </c>
      <c r="B173" s="170" t="s">
        <v>2009</v>
      </c>
      <c r="D173" s="145" t="s">
        <v>965</v>
      </c>
      <c r="E173" s="145"/>
      <c r="F173" s="145"/>
      <c r="H173" s="144" t="str">
        <f>IFERROR(VLOOKUP(D173,$A$1:$B$460,2,FALSE),"")</f>
        <v>HYPERLINK("[牧场甜心.xlsx]产品!B165",产品!$C$165)</v>
      </c>
      <c r="I173" s="144" t="str">
        <f>IFERROR(VLOOKUP(E173,$A$1:$B$460,2,FALSE),"")</f>
        <v/>
      </c>
      <c r="J173" s="144" t="str">
        <f>IFERROR(VLOOKUP(F173,$A$1:$B$460,2,FALSE),"")</f>
        <v/>
      </c>
      <c r="K173" s="144" t="str">
        <f>IFERROR(VLOOKUP(G173,$A$1:$B$460,2,FALSE),"")</f>
        <v/>
      </c>
    </row>
    <row r="174" spans="1:11">
      <c r="A174" s="156" t="s">
        <v>619</v>
      </c>
      <c r="B174" s="170" t="s">
        <v>2010</v>
      </c>
      <c r="D174" s="145" t="s">
        <v>613</v>
      </c>
      <c r="E174" s="145"/>
      <c r="F174" s="145"/>
      <c r="H174" s="144" t="str">
        <f>IFERROR(VLOOKUP(D174,$A$1:$B$460,2,FALSE),"")</f>
        <v>HYPERLINK("[牧场甜心.xlsx]产品!B212",产品!$C$212)</v>
      </c>
      <c r="I174" s="144" t="str">
        <f>IFERROR(VLOOKUP(E174,$A$1:$B$460,2,FALSE),"")</f>
        <v/>
      </c>
      <c r="J174" s="144" t="str">
        <f>IFERROR(VLOOKUP(F174,$A$1:$B$460,2,FALSE),"")</f>
        <v/>
      </c>
      <c r="K174" s="144" t="str">
        <f>IFERROR(VLOOKUP(G174,$A$1:$B$460,2,FALSE),"")</f>
        <v/>
      </c>
    </row>
    <row r="175" spans="1:11">
      <c r="A175" s="156" t="s">
        <v>716</v>
      </c>
      <c r="B175" s="170" t="s">
        <v>2011</v>
      </c>
      <c r="D175" s="145" t="s">
        <v>714</v>
      </c>
      <c r="E175" s="145"/>
      <c r="F175" s="145"/>
      <c r="H175" s="144" t="str">
        <f>IFERROR(VLOOKUP(D175,$A$1:$B$460,2,FALSE),"")</f>
        <v>HYPERLINK("[牧场甜心.xlsx]产品!B248",产品!$C$248)</v>
      </c>
      <c r="I175" s="144" t="str">
        <f>IFERROR(VLOOKUP(E175,$A$1:$B$460,2,FALSE),"")</f>
        <v/>
      </c>
      <c r="J175" s="144" t="str">
        <f>IFERROR(VLOOKUP(F175,$A$1:$B$460,2,FALSE),"")</f>
        <v/>
      </c>
      <c r="K175" s="144" t="str">
        <f>IFERROR(VLOOKUP(G175,$A$1:$B$460,2,FALSE),"")</f>
        <v/>
      </c>
    </row>
    <row r="176" spans="1:11">
      <c r="A176" s="156" t="s">
        <v>923</v>
      </c>
      <c r="B176" s="170" t="s">
        <v>2012</v>
      </c>
      <c r="D176" s="145" t="s">
        <v>681</v>
      </c>
      <c r="E176" s="145"/>
      <c r="F176" s="145"/>
      <c r="H176" s="144" t="str">
        <f>IFERROR(VLOOKUP(D176,$A$1:$B$460,2,FALSE),"")</f>
        <v>HYPERLINK("[牧场甜心.xlsx]产品!B220",产品!$C$220)</v>
      </c>
      <c r="I176" s="144" t="str">
        <f>IFERROR(VLOOKUP(E176,$A$1:$B$460,2,FALSE),"")</f>
        <v/>
      </c>
      <c r="J176" s="144" t="str">
        <f>IFERROR(VLOOKUP(F176,$A$1:$B$460,2,FALSE),"")</f>
        <v/>
      </c>
      <c r="K176" s="144" t="str">
        <f>IFERROR(VLOOKUP(G176,$A$1:$B$460,2,FALSE),"")</f>
        <v/>
      </c>
    </row>
    <row r="177" spans="1:11">
      <c r="A177" s="156" t="s">
        <v>912</v>
      </c>
      <c r="B177" s="170" t="s">
        <v>2013</v>
      </c>
      <c r="D177" s="145" t="s">
        <v>799</v>
      </c>
      <c r="E177" s="145"/>
      <c r="F177" s="145"/>
      <c r="H177" s="144" t="str">
        <f>IFERROR(VLOOKUP(D177,$A$1:$B$460,2,FALSE),"")</f>
        <v>HYPERLINK("[牧场甜心.xlsx]产品!B159",产品!$C$159)</v>
      </c>
      <c r="I177" s="144" t="str">
        <f>IFERROR(VLOOKUP(E177,$A$1:$B$460,2,FALSE),"")</f>
        <v/>
      </c>
      <c r="J177" s="144" t="str">
        <f>IFERROR(VLOOKUP(F177,$A$1:$B$460,2,FALSE),"")</f>
        <v/>
      </c>
      <c r="K177" s="144" t="str">
        <f>IFERROR(VLOOKUP(G177,$A$1:$B$460,2,FALSE),"")</f>
        <v/>
      </c>
    </row>
    <row r="178" spans="1:11">
      <c r="A178" s="156" t="s">
        <v>976</v>
      </c>
      <c r="B178" s="170" t="s">
        <v>2014</v>
      </c>
      <c r="D178" s="159" t="s">
        <v>619</v>
      </c>
      <c r="E178" s="145"/>
      <c r="F178" s="145"/>
      <c r="H178" s="144" t="str">
        <f>IFERROR(VLOOKUP(D178,$A$1:$B$460,2,FALSE),"")</f>
        <v>HYPERLINK("[牧场甜心.xlsx]产品!B176",产品!$C$176)</v>
      </c>
      <c r="I178" s="144" t="str">
        <f>IFERROR(VLOOKUP(E178,$A$1:$B$460,2,FALSE),"")</f>
        <v/>
      </c>
      <c r="J178" s="144" t="str">
        <f>IFERROR(VLOOKUP(F178,$A$1:$B$460,2,FALSE),"")</f>
        <v/>
      </c>
      <c r="K178" s="144" t="str">
        <f>IFERROR(VLOOKUP(G178,$A$1:$B$460,2,FALSE),"")</f>
        <v/>
      </c>
    </row>
    <row r="179" spans="1:11">
      <c r="A179" s="156" t="s">
        <v>985</v>
      </c>
      <c r="B179" s="170" t="s">
        <v>2015</v>
      </c>
      <c r="D179" s="145" t="s">
        <v>525</v>
      </c>
      <c r="E179" s="145"/>
      <c r="F179" s="145"/>
      <c r="H179" s="144" t="str">
        <f>IFERROR(VLOOKUP(D179,$A$1:$B$460,2,FALSE),"")</f>
        <v>HYPERLINK("[牧场甜心.xlsx]产品!B63",产品!$C$63)</v>
      </c>
      <c r="I179" s="144" t="str">
        <f>IFERROR(VLOOKUP(E179,$A$1:$B$460,2,FALSE),"")</f>
        <v/>
      </c>
      <c r="J179" s="144" t="str">
        <f>IFERROR(VLOOKUP(F179,$A$1:$B$460,2,FALSE),"")</f>
        <v/>
      </c>
      <c r="K179" s="144" t="str">
        <f>IFERROR(VLOOKUP(G179,$A$1:$B$460,2,FALSE),"")</f>
        <v/>
      </c>
    </row>
    <row r="180" ht="22.5" spans="1:11">
      <c r="A180" s="157" t="s">
        <v>1002</v>
      </c>
      <c r="B180" s="157" t="s">
        <v>2016</v>
      </c>
      <c r="D180" s="148" t="s">
        <v>789</v>
      </c>
      <c r="E180" s="148"/>
      <c r="F180" s="148"/>
      <c r="H180" s="144" t="str">
        <f>IFERROR(VLOOKUP(D180,$A$1:$B$460,2,FALSE),"")</f>
        <v>HYPERLINK("[牧场甜心.xlsx]产品!B283",产品!$C$283)</v>
      </c>
      <c r="I180" s="144" t="str">
        <f>IFERROR(VLOOKUP(E180,$A$1:$B$460,2,FALSE),"")</f>
        <v/>
      </c>
      <c r="J180" s="144" t="str">
        <f>IFERROR(VLOOKUP(F180,$A$1:$B$460,2,FALSE),"")</f>
        <v/>
      </c>
      <c r="K180" s="144" t="str">
        <f>IFERROR(VLOOKUP(G180,$A$1:$B$460,2,FALSE),"")</f>
        <v/>
      </c>
    </row>
    <row r="181" ht="22.5" spans="1:11">
      <c r="A181" s="169" t="s">
        <v>917</v>
      </c>
      <c r="B181" s="167" t="s">
        <v>2017</v>
      </c>
      <c r="D181" s="141" t="s">
        <v>1006</v>
      </c>
      <c r="E181" s="141"/>
      <c r="F181" s="141"/>
      <c r="H181" s="144" t="str">
        <f>IFERROR(VLOOKUP(D181,$A$1:$B$460,2,FALSE),"")</f>
        <v>HYPERLINK("[牧场甜心.xlsx]产品!B163",产品!$C$163)</v>
      </c>
      <c r="I181" s="144" t="str">
        <f>IFERROR(VLOOKUP(E181,$A$1:$B$460,2,FALSE),"")</f>
        <v/>
      </c>
      <c r="J181" s="144" t="str">
        <f>IFERROR(VLOOKUP(F181,$A$1:$B$460,2,FALSE),"")</f>
        <v/>
      </c>
      <c r="K181" s="144" t="str">
        <f>IFERROR(VLOOKUP(G181,$A$1:$B$460,2,FALSE),"")</f>
        <v/>
      </c>
    </row>
    <row r="182" spans="1:11">
      <c r="A182" s="167" t="s">
        <v>848</v>
      </c>
      <c r="B182" s="167" t="s">
        <v>2018</v>
      </c>
      <c r="D182" s="145" t="s">
        <v>537</v>
      </c>
      <c r="E182" s="145"/>
      <c r="F182" s="145"/>
      <c r="H182" s="144" t="str">
        <f>IFERROR(VLOOKUP(D182,$A$1:$B$460,2,FALSE),"")</f>
        <v>HYPERLINK("[牧场甜心.xlsx]产品!B83",产品!$C$83)</v>
      </c>
      <c r="I182" s="144" t="str">
        <f>IFERROR(VLOOKUP(E182,$A$1:$B$460,2,FALSE),"")</f>
        <v/>
      </c>
      <c r="J182" s="144" t="str">
        <f>IFERROR(VLOOKUP(F182,$A$1:$B$460,2,FALSE),"")</f>
        <v/>
      </c>
      <c r="K182" s="144" t="str">
        <f>IFERROR(VLOOKUP(G182,$A$1:$B$460,2,FALSE),"")</f>
        <v/>
      </c>
    </row>
    <row r="183" spans="1:11">
      <c r="A183" s="167" t="s">
        <v>946</v>
      </c>
      <c r="B183" s="167" t="s">
        <v>2019</v>
      </c>
      <c r="D183" s="145" t="s">
        <v>815</v>
      </c>
      <c r="E183" s="145"/>
      <c r="F183" s="145"/>
      <c r="H183" s="144" t="str">
        <f>IFERROR(VLOOKUP(D183,$A$1:$B$460,2,FALSE),"")</f>
        <v>HYPERLINK("[牧场甜心.xlsx]产品!B175",产品!$C$175)</v>
      </c>
      <c r="I183" s="144" t="str">
        <f>IFERROR(VLOOKUP(E183,$A$1:$B$460,2,FALSE),"")</f>
        <v/>
      </c>
      <c r="J183" s="144" t="str">
        <f>IFERROR(VLOOKUP(F183,$A$1:$B$460,2,FALSE),"")</f>
        <v/>
      </c>
      <c r="K183" s="144" t="str">
        <f>IFERROR(VLOOKUP(G183,$A$1:$B$460,2,FALSE),"")</f>
        <v/>
      </c>
    </row>
    <row r="184" spans="1:11">
      <c r="A184" s="167" t="s">
        <v>694</v>
      </c>
      <c r="B184" s="167" t="s">
        <v>2020</v>
      </c>
      <c r="D184" s="145" t="s">
        <v>789</v>
      </c>
      <c r="E184" s="145"/>
      <c r="F184" s="145"/>
      <c r="H184" s="144" t="str">
        <f>IFERROR(VLOOKUP(D184,$A$1:$B$460,2,FALSE),"")</f>
        <v>HYPERLINK("[牧场甜心.xlsx]产品!B283",产品!$C$283)</v>
      </c>
      <c r="I184" s="144" t="str">
        <f>IFERROR(VLOOKUP(E184,$A$1:$B$460,2,FALSE),"")</f>
        <v/>
      </c>
      <c r="J184" s="144" t="str">
        <f>IFERROR(VLOOKUP(F184,$A$1:$B$460,2,FALSE),"")</f>
        <v/>
      </c>
      <c r="K184" s="144" t="str">
        <f>IFERROR(VLOOKUP(G184,$A$1:$B$460,2,FALSE),"")</f>
        <v/>
      </c>
    </row>
    <row r="185" spans="1:11">
      <c r="A185" s="167" t="s">
        <v>974</v>
      </c>
      <c r="B185" s="167" t="s">
        <v>2021</v>
      </c>
      <c r="D185" s="145" t="s">
        <v>988</v>
      </c>
      <c r="E185" s="145"/>
      <c r="F185" s="145"/>
      <c r="H185" s="144" t="str">
        <f>IFERROR(VLOOKUP(D185,$A$1:$B$460,2,FALSE),"")</f>
        <v>HYPERLINK("[牧场甜心.xlsx]产品!B167",产品!$C$167)</v>
      </c>
      <c r="I185" s="144" t="str">
        <f>IFERROR(VLOOKUP(E185,$A$1:$B$460,2,FALSE),"")</f>
        <v/>
      </c>
      <c r="J185" s="144" t="str">
        <f>IFERROR(VLOOKUP(F185,$A$1:$B$460,2,FALSE),"")</f>
        <v/>
      </c>
      <c r="K185" s="144" t="str">
        <f>IFERROR(VLOOKUP(G185,$A$1:$B$460,2,FALSE),"")</f>
        <v/>
      </c>
    </row>
    <row r="186" spans="1:11">
      <c r="A186" s="167" t="s">
        <v>969</v>
      </c>
      <c r="B186" s="167" t="s">
        <v>2022</v>
      </c>
      <c r="D186" s="145" t="s">
        <v>689</v>
      </c>
      <c r="E186" s="145"/>
      <c r="F186" s="145"/>
      <c r="H186" s="144" t="str">
        <f>IFERROR(VLOOKUP(D186,$A$1:$B$460,2,FALSE),"")</f>
        <v>HYPERLINK("[牧场甜心.xlsx]产品!B284",产品!$C$284)</v>
      </c>
      <c r="I186" s="144" t="str">
        <f>IFERROR(VLOOKUP(E186,$A$1:$B$460,2,FALSE),"")</f>
        <v/>
      </c>
      <c r="J186" s="144" t="str">
        <f>IFERROR(VLOOKUP(F186,$A$1:$B$460,2,FALSE),"")</f>
        <v/>
      </c>
      <c r="K186" s="144" t="str">
        <f>IFERROR(VLOOKUP(G186,$A$1:$B$460,2,FALSE),"")</f>
        <v/>
      </c>
    </row>
    <row r="187" spans="1:11">
      <c r="A187" s="167" t="s">
        <v>958</v>
      </c>
      <c r="B187" s="167" t="s">
        <v>2023</v>
      </c>
      <c r="D187" s="145" t="s">
        <v>537</v>
      </c>
      <c r="E187" s="145"/>
      <c r="F187" s="145"/>
      <c r="H187" s="144" t="str">
        <f>IFERROR(VLOOKUP(D187,$A$1:$B$460,2,FALSE),"")</f>
        <v>HYPERLINK("[牧场甜心.xlsx]产品!B83",产品!$C$83)</v>
      </c>
      <c r="I187" s="144" t="str">
        <f>IFERROR(VLOOKUP(E187,$A$1:$B$460,2,FALSE),"")</f>
        <v/>
      </c>
      <c r="J187" s="144" t="str">
        <f>IFERROR(VLOOKUP(F187,$A$1:$B$460,2,FALSE),"")</f>
        <v/>
      </c>
      <c r="K187" s="144" t="str">
        <f>IFERROR(VLOOKUP(G187,$A$1:$B$460,2,FALSE),"")</f>
        <v/>
      </c>
    </row>
    <row r="188" spans="1:11">
      <c r="A188" s="167" t="s">
        <v>1000</v>
      </c>
      <c r="B188" s="167" t="s">
        <v>2024</v>
      </c>
      <c r="D188" s="145" t="s">
        <v>537</v>
      </c>
      <c r="E188" s="145"/>
      <c r="F188" s="145"/>
      <c r="H188" s="144" t="str">
        <f>IFERROR(VLOOKUP(D188,$A$1:$B$460,2,FALSE),"")</f>
        <v>HYPERLINK("[牧场甜心.xlsx]产品!B83",产品!$C$83)</v>
      </c>
      <c r="I188" s="144" t="str">
        <f>IFERROR(VLOOKUP(E188,$A$1:$B$460,2,FALSE),"")</f>
        <v/>
      </c>
      <c r="J188" s="144" t="str">
        <f>IFERROR(VLOOKUP(F188,$A$1:$B$460,2,FALSE),"")</f>
        <v/>
      </c>
      <c r="K188" s="144" t="str">
        <f>IFERROR(VLOOKUP(G188,$A$1:$B$460,2,FALSE),"")</f>
        <v/>
      </c>
    </row>
    <row r="189" spans="1:11">
      <c r="A189" s="167" t="s">
        <v>980</v>
      </c>
      <c r="B189" s="167" t="s">
        <v>2025</v>
      </c>
      <c r="D189" s="145" t="s">
        <v>537</v>
      </c>
      <c r="E189" s="145"/>
      <c r="F189" s="145"/>
      <c r="H189" s="144" t="str">
        <f>IFERROR(VLOOKUP(D189,$A$1:$B$460,2,FALSE),"")</f>
        <v>HYPERLINK("[牧场甜心.xlsx]产品!B83",产品!$C$83)</v>
      </c>
      <c r="I189" s="144" t="str">
        <f>IFERROR(VLOOKUP(E189,$A$1:$B$460,2,FALSE),"")</f>
        <v/>
      </c>
      <c r="J189" s="144" t="str">
        <f>IFERROR(VLOOKUP(F189,$A$1:$B$460,2,FALSE),"")</f>
        <v/>
      </c>
      <c r="K189" s="144" t="str">
        <f>IFERROR(VLOOKUP(G189,$A$1:$B$460,2,FALSE),"")</f>
        <v/>
      </c>
    </row>
    <row r="190" ht="22.5" spans="1:11">
      <c r="A190" s="168" t="s">
        <v>849</v>
      </c>
      <c r="B190" s="168" t="s">
        <v>2026</v>
      </c>
      <c r="D190" s="148" t="s">
        <v>594</v>
      </c>
      <c r="E190" s="148"/>
      <c r="F190" s="148"/>
      <c r="H190" s="144" t="str">
        <f>IFERROR(VLOOKUP(D190,$A$1:$B$460,2,FALSE),"")</f>
        <v>HYPERLINK("[牧场甜心.xlsx]产品!B84",产品!$C$84)</v>
      </c>
      <c r="I190" s="144" t="str">
        <f>IFERROR(VLOOKUP(E190,$A$1:$B$460,2,FALSE),"")</f>
        <v/>
      </c>
      <c r="J190" s="144" t="str">
        <f>IFERROR(VLOOKUP(F190,$A$1:$B$460,2,FALSE),"")</f>
        <v/>
      </c>
      <c r="K190" s="144" t="str">
        <f>IFERROR(VLOOKUP(G190,$A$1:$B$460,2,FALSE),"")</f>
        <v/>
      </c>
    </row>
    <row r="191" ht="22.5" spans="1:11">
      <c r="A191" s="169" t="s">
        <v>916</v>
      </c>
      <c r="B191" s="167" t="s">
        <v>2027</v>
      </c>
      <c r="D191" s="141" t="s">
        <v>917</v>
      </c>
      <c r="E191" s="141"/>
      <c r="F191" s="141"/>
      <c r="H191" s="144" t="str">
        <f>IFERROR(VLOOKUP(D191,$A$1:$B$460,2,FALSE),"")</f>
        <v>HYPERLINK("[牧场甜心.xlsx]产品!B183",产品!$C$183)</v>
      </c>
      <c r="I191" s="144" t="str">
        <f>IFERROR(VLOOKUP(E191,$A$1:$B$460,2,FALSE),"")</f>
        <v/>
      </c>
      <c r="J191" s="144" t="str">
        <f>IFERROR(VLOOKUP(F191,$A$1:$B$460,2,FALSE),"")</f>
        <v/>
      </c>
      <c r="K191" s="144" t="str">
        <f>IFERROR(VLOOKUP(G191,$A$1:$B$460,2,FALSE),"")</f>
        <v/>
      </c>
    </row>
    <row r="192" spans="1:11">
      <c r="A192" s="167" t="s">
        <v>795</v>
      </c>
      <c r="B192" s="167" t="s">
        <v>2028</v>
      </c>
      <c r="D192" s="145" t="s">
        <v>537</v>
      </c>
      <c r="E192" s="145"/>
      <c r="F192" s="145"/>
      <c r="H192" s="144" t="str">
        <f>IFERROR(VLOOKUP(D192,$A$1:$B$460,2,FALSE),"")</f>
        <v>HYPERLINK("[牧场甜心.xlsx]产品!B83",产品!$C$83)</v>
      </c>
      <c r="I192" s="144" t="str">
        <f>IFERROR(VLOOKUP(E192,$A$1:$B$460,2,FALSE),"")</f>
        <v/>
      </c>
      <c r="J192" s="144" t="str">
        <f>IFERROR(VLOOKUP(F192,$A$1:$B$460,2,FALSE),"")</f>
        <v/>
      </c>
      <c r="K192" s="144" t="str">
        <f>IFERROR(VLOOKUP(G192,$A$1:$B$460,2,FALSE),"")</f>
        <v/>
      </c>
    </row>
    <row r="193" spans="1:11">
      <c r="A193" s="167" t="s">
        <v>695</v>
      </c>
      <c r="B193" s="167" t="s">
        <v>2029</v>
      </c>
      <c r="D193" s="145" t="s">
        <v>689</v>
      </c>
      <c r="E193" s="145"/>
      <c r="F193" s="145"/>
      <c r="H193" s="144" t="str">
        <f>IFERROR(VLOOKUP(D193,$A$1:$B$460,2,FALSE),"")</f>
        <v>HYPERLINK("[牧场甜心.xlsx]产品!B284",产品!$C$284)</v>
      </c>
      <c r="I193" s="144" t="str">
        <f>IFERROR(VLOOKUP(E193,$A$1:$B$460,2,FALSE),"")</f>
        <v/>
      </c>
      <c r="J193" s="144" t="str">
        <f>IFERROR(VLOOKUP(F193,$A$1:$B$460,2,FALSE),"")</f>
        <v/>
      </c>
      <c r="K193" s="144" t="str">
        <f>IFERROR(VLOOKUP(G193,$A$1:$B$460,2,FALSE),"")</f>
        <v/>
      </c>
    </row>
    <row r="194" spans="1:11">
      <c r="A194" s="167" t="s">
        <v>959</v>
      </c>
      <c r="B194" s="167" t="s">
        <v>2030</v>
      </c>
      <c r="D194" s="145" t="s">
        <v>619</v>
      </c>
      <c r="E194" s="145"/>
      <c r="F194" s="145"/>
      <c r="H194" s="144" t="str">
        <f>IFERROR(VLOOKUP(D194,$A$1:$B$460,2,FALSE),"")</f>
        <v>HYPERLINK("[牧场甜心.xlsx]产品!B176",产品!$C$176)</v>
      </c>
      <c r="I194" s="144" t="str">
        <f>IFERROR(VLOOKUP(E194,$A$1:$B$460,2,FALSE),"")</f>
        <v/>
      </c>
      <c r="J194" s="144" t="str">
        <f>IFERROR(VLOOKUP(F194,$A$1:$B$460,2,FALSE),"")</f>
        <v/>
      </c>
      <c r="K194" s="144" t="str">
        <f>IFERROR(VLOOKUP(G194,$A$1:$B$460,2,FALSE),"")</f>
        <v/>
      </c>
    </row>
    <row r="195" spans="1:11">
      <c r="A195" s="167" t="s">
        <v>973</v>
      </c>
      <c r="B195" s="167" t="s">
        <v>2031</v>
      </c>
      <c r="D195" s="145" t="s">
        <v>974</v>
      </c>
      <c r="E195" s="145"/>
      <c r="F195" s="145"/>
      <c r="H195" s="144" t="str">
        <f>IFERROR(VLOOKUP(D195,$A$1:$B$460,2,FALSE),"")</f>
        <v>HYPERLINK("[牧场甜心.xlsx]产品!B187",产品!$C$187)</v>
      </c>
      <c r="I195" s="144" t="str">
        <f>IFERROR(VLOOKUP(E195,$A$1:$B$460,2,FALSE),"")</f>
        <v/>
      </c>
      <c r="J195" s="144" t="str">
        <f>IFERROR(VLOOKUP(F195,$A$1:$B$460,2,FALSE),"")</f>
        <v/>
      </c>
      <c r="K195" s="144" t="str">
        <f>IFERROR(VLOOKUP(G195,$A$1:$B$460,2,FALSE),"")</f>
        <v/>
      </c>
    </row>
    <row r="196" spans="1:11">
      <c r="A196" s="167" t="s">
        <v>968</v>
      </c>
      <c r="B196" s="167" t="s">
        <v>2032</v>
      </c>
      <c r="D196" s="145" t="s">
        <v>537</v>
      </c>
      <c r="E196" s="145"/>
      <c r="F196" s="145"/>
      <c r="H196" s="144" t="str">
        <f>IFERROR(VLOOKUP(D196,$A$1:$B$460,2,FALSE),"")</f>
        <v>HYPERLINK("[牧场甜心.xlsx]产品!B83",产品!$C$83)</v>
      </c>
      <c r="I196" s="144" t="str">
        <f>IFERROR(VLOOKUP(E196,$A$1:$B$460,2,FALSE),"")</f>
        <v/>
      </c>
      <c r="J196" s="144" t="str">
        <f>IFERROR(VLOOKUP(F196,$A$1:$B$460,2,FALSE),"")</f>
        <v/>
      </c>
      <c r="K196" s="144" t="str">
        <f>IFERROR(VLOOKUP(G196,$A$1:$B$460,2,FALSE),"")</f>
        <v/>
      </c>
    </row>
    <row r="197" spans="1:11">
      <c r="A197" s="167" t="s">
        <v>957</v>
      </c>
      <c r="B197" s="167" t="s">
        <v>2033</v>
      </c>
      <c r="D197" s="145" t="s">
        <v>958</v>
      </c>
      <c r="E197" s="145"/>
      <c r="F197" s="145"/>
      <c r="H197" s="144" t="str">
        <f>IFERROR(VLOOKUP(D197,$A$1:$B$460,2,FALSE),"")</f>
        <v>HYPERLINK("[牧场甜心.xlsx]产品!B189",产品!$C$189)</v>
      </c>
      <c r="I197" s="144" t="str">
        <f>IFERROR(VLOOKUP(E197,$A$1:$B$460,2,FALSE),"")</f>
        <v/>
      </c>
      <c r="J197" s="144" t="str">
        <f>IFERROR(VLOOKUP(F197,$A$1:$B$460,2,FALSE),"")</f>
        <v/>
      </c>
      <c r="K197" s="144" t="str">
        <f>IFERROR(VLOOKUP(G197,$A$1:$B$460,2,FALSE),"")</f>
        <v/>
      </c>
    </row>
    <row r="198" spans="1:11">
      <c r="A198" s="167" t="s">
        <v>998</v>
      </c>
      <c r="B198" s="167" t="s">
        <v>2034</v>
      </c>
      <c r="D198" s="145" t="s">
        <v>912</v>
      </c>
      <c r="E198" s="145"/>
      <c r="F198" s="145"/>
      <c r="H198" s="144" t="str">
        <f>IFERROR(VLOOKUP(D198,$A$1:$B$460,2,FALSE),"")</f>
        <v>HYPERLINK("[牧场甜心.xlsx]产品!B179",产品!$C$179)</v>
      </c>
      <c r="I198" s="144" t="str">
        <f>IFERROR(VLOOKUP(E198,$A$1:$B$460,2,FALSE),"")</f>
        <v/>
      </c>
      <c r="J198" s="144" t="str">
        <f>IFERROR(VLOOKUP(F198,$A$1:$B$460,2,FALSE),"")</f>
        <v/>
      </c>
      <c r="K198" s="144" t="str">
        <f>IFERROR(VLOOKUP(G198,$A$1:$B$460,2,FALSE),"")</f>
        <v/>
      </c>
    </row>
    <row r="199" spans="1:11">
      <c r="A199" s="167" t="s">
        <v>979</v>
      </c>
      <c r="B199" s="167" t="s">
        <v>2035</v>
      </c>
      <c r="D199" s="145" t="s">
        <v>980</v>
      </c>
      <c r="E199" s="145"/>
      <c r="F199" s="145"/>
      <c r="H199" s="144" t="str">
        <f>IFERROR(VLOOKUP(D199,$A$1:$B$460,2,FALSE),"")</f>
        <v>HYPERLINK("[牧场甜心.xlsx]产品!B191",产品!$C$191)</v>
      </c>
      <c r="I199" s="144" t="str">
        <f>IFERROR(VLOOKUP(E199,$A$1:$B$460,2,FALSE),"")</f>
        <v/>
      </c>
      <c r="J199" s="144" t="str">
        <f>IFERROR(VLOOKUP(F199,$A$1:$B$460,2,FALSE),"")</f>
        <v/>
      </c>
      <c r="K199" s="144" t="str">
        <f>IFERROR(VLOOKUP(G199,$A$1:$B$460,2,FALSE),"")</f>
        <v/>
      </c>
    </row>
    <row r="200" ht="22.5" spans="1:11">
      <c r="A200" s="171" t="s">
        <v>837</v>
      </c>
      <c r="B200" s="172" t="s">
        <v>2036</v>
      </c>
      <c r="D200" s="162" t="s">
        <v>848</v>
      </c>
      <c r="E200" s="162"/>
      <c r="F200" s="162"/>
      <c r="H200" s="144" t="str">
        <f>IFERROR(VLOOKUP(D200,$A$1:$B$460,2,FALSE),"")</f>
        <v>HYPERLINK("[牧场甜心.xlsx]产品!B184",产品!$C$184)</v>
      </c>
      <c r="I200" s="144" t="str">
        <f>IFERROR(VLOOKUP(E200,$A$1:$B$460,2,FALSE),"")</f>
        <v/>
      </c>
      <c r="J200" s="144" t="str">
        <f>IFERROR(VLOOKUP(F200,$A$1:$B$460,2,FALSE),"")</f>
        <v/>
      </c>
      <c r="K200" s="144" t="str">
        <f>IFERROR(VLOOKUP(G200,$A$1:$B$460,2,FALSE),"")</f>
        <v/>
      </c>
    </row>
    <row r="201" ht="22.5" spans="1:11">
      <c r="A201" s="173" t="s">
        <v>682</v>
      </c>
      <c r="B201" s="174" t="s">
        <v>2037</v>
      </c>
      <c r="D201" s="165" t="s">
        <v>648</v>
      </c>
      <c r="E201" s="166"/>
      <c r="F201" s="166"/>
      <c r="H201" s="144" t="str">
        <f>IFERROR(VLOOKUP(D201,$A$1:$B$460,2,FALSE),"")</f>
        <v>HYPERLINK("[牧场甜心.xlsx]产品!B214",产品!$C$214)</v>
      </c>
      <c r="I201" s="144" t="str">
        <f>IFERROR(VLOOKUP(E201,$A$1:$B$460,2,FALSE),"")</f>
        <v/>
      </c>
      <c r="J201" s="144" t="str">
        <f>IFERROR(VLOOKUP(F201,$A$1:$B$460,2,FALSE),"")</f>
        <v/>
      </c>
      <c r="K201" s="144" t="str">
        <f>IFERROR(VLOOKUP(G201,$A$1:$B$460,2,FALSE),"")</f>
        <v/>
      </c>
    </row>
    <row r="202" spans="1:11">
      <c r="A202" s="175" t="s">
        <v>395</v>
      </c>
      <c r="B202" s="175" t="s">
        <v>2038</v>
      </c>
      <c r="D202" s="145" t="s">
        <v>446</v>
      </c>
      <c r="E202" s="146"/>
      <c r="F202" s="146"/>
      <c r="H202" s="144" t="str">
        <f>IFERROR(VLOOKUP(D202,$A$1:$B$460,2,FALSE),"")</f>
        <v>HYPERLINK("[牧场甜心.xlsx]产品!B224",产品!$C$224)</v>
      </c>
      <c r="I202" s="144" t="str">
        <f>IFERROR(VLOOKUP(E202,$A$1:$B$460,2,FALSE),"")</f>
        <v/>
      </c>
      <c r="J202" s="144" t="str">
        <f>IFERROR(VLOOKUP(F202,$A$1:$B$460,2,FALSE),"")</f>
        <v/>
      </c>
      <c r="K202" s="144" t="str">
        <f>IFERROR(VLOOKUP(G202,$A$1:$B$460,2,FALSE),"")</f>
        <v/>
      </c>
    </row>
    <row r="203" spans="1:11">
      <c r="A203" s="175" t="s">
        <v>647</v>
      </c>
      <c r="B203" s="175" t="s">
        <v>2039</v>
      </c>
      <c r="D203" s="145" t="s">
        <v>648</v>
      </c>
      <c r="E203" s="145"/>
      <c r="F203" s="146"/>
      <c r="H203" s="144" t="str">
        <f>IFERROR(VLOOKUP(D203,$A$1:$B$460,2,FALSE),"")</f>
        <v>HYPERLINK("[牧场甜心.xlsx]产品!B214",产品!$C$214)</v>
      </c>
      <c r="I203" s="144" t="str">
        <f>IFERROR(VLOOKUP(E203,$A$1:$B$460,2,FALSE),"")</f>
        <v/>
      </c>
      <c r="J203" s="144" t="str">
        <f>IFERROR(VLOOKUP(F203,$A$1:$B$460,2,FALSE),"")</f>
        <v/>
      </c>
      <c r="K203" s="144" t="str">
        <f>IFERROR(VLOOKUP(G203,$A$1:$B$460,2,FALSE),"")</f>
        <v/>
      </c>
    </row>
    <row r="204" spans="1:11">
      <c r="A204" s="175" t="s">
        <v>646</v>
      </c>
      <c r="B204" s="175" t="s">
        <v>2040</v>
      </c>
      <c r="D204" s="145" t="s">
        <v>632</v>
      </c>
      <c r="E204" s="145"/>
      <c r="F204" s="146"/>
      <c r="H204" s="144" t="str">
        <f>IFERROR(VLOOKUP(D204,$A$1:$B$460,2,FALSE),"")</f>
        <v>HYPERLINK("[牧场甜心.xlsx]产品!B107",产品!$C$107)</v>
      </c>
      <c r="I204" s="144" t="str">
        <f>IFERROR(VLOOKUP(E204,$A$1:$B$460,2,FALSE),"")</f>
        <v/>
      </c>
      <c r="J204" s="144" t="str">
        <f>IFERROR(VLOOKUP(F204,$A$1:$B$460,2,FALSE),"")</f>
        <v/>
      </c>
      <c r="K204" s="144" t="str">
        <f>IFERROR(VLOOKUP(G204,$A$1:$B$460,2,FALSE),"")</f>
        <v/>
      </c>
    </row>
    <row r="205" spans="1:11">
      <c r="A205" s="175" t="s">
        <v>631</v>
      </c>
      <c r="B205" s="175" t="s">
        <v>2041</v>
      </c>
      <c r="D205" s="145" t="s">
        <v>615</v>
      </c>
      <c r="E205" s="146"/>
      <c r="F205" s="146"/>
      <c r="H205" s="144" t="str">
        <f>IFERROR(VLOOKUP(D205,$A$1:$B$460,2,FALSE),"")</f>
        <v>HYPERLINK("[牧场甜心.xlsx]产品!B104",产品!$C$104)</v>
      </c>
      <c r="I205" s="144" t="str">
        <f>IFERROR(VLOOKUP(E205,$A$1:$B$460,2,FALSE),"")</f>
        <v/>
      </c>
      <c r="J205" s="144" t="str">
        <f>IFERROR(VLOOKUP(F205,$A$1:$B$460,2,FALSE),"")</f>
        <v/>
      </c>
      <c r="K205" s="144" t="str">
        <f>IFERROR(VLOOKUP(G205,$A$1:$B$460,2,FALSE),"")</f>
        <v/>
      </c>
    </row>
    <row r="206" spans="1:11">
      <c r="A206" s="175" t="s">
        <v>617</v>
      </c>
      <c r="B206" s="175" t="s">
        <v>2042</v>
      </c>
      <c r="D206" s="145" t="s">
        <v>675</v>
      </c>
      <c r="E206" s="145"/>
      <c r="F206" s="146"/>
      <c r="H206" s="144" t="str">
        <f>IFERROR(VLOOKUP(D206,$A$1:$B$460,2,FALSE),"")</f>
        <v>HYPERLINK("[牧场甜心.xlsx]产品!B8",产品!$C$8)</v>
      </c>
      <c r="I206" s="144" t="str">
        <f>IFERROR(VLOOKUP(E206,$A$1:$B$460,2,FALSE),"")</f>
        <v/>
      </c>
      <c r="J206" s="144" t="str">
        <f>IFERROR(VLOOKUP(F206,$A$1:$B$460,2,FALSE),"")</f>
        <v/>
      </c>
      <c r="K206" s="144" t="str">
        <f>IFERROR(VLOOKUP(G206,$A$1:$B$460,2,FALSE),"")</f>
        <v/>
      </c>
    </row>
    <row r="207" spans="1:11">
      <c r="A207" s="175" t="s">
        <v>662</v>
      </c>
      <c r="B207" s="175" t="s">
        <v>2043</v>
      </c>
      <c r="D207" s="145" t="s">
        <v>663</v>
      </c>
      <c r="E207" s="145"/>
      <c r="F207" s="146"/>
      <c r="H207" s="144" t="str">
        <f>IFERROR(VLOOKUP(D207,$A$1:$B$460,2,FALSE),"")</f>
        <v>HYPERLINK("[牧场甜心.xlsx]产品!B11",产品!$C$11)</v>
      </c>
      <c r="I207" s="144" t="str">
        <f>IFERROR(VLOOKUP(E207,$A$1:$B$460,2,FALSE),"")</f>
        <v/>
      </c>
      <c r="J207" s="144" t="str">
        <f>IFERROR(VLOOKUP(F207,$A$1:$B$460,2,FALSE),"")</f>
        <v/>
      </c>
      <c r="K207" s="144" t="str">
        <f>IFERROR(VLOOKUP(G207,$A$1:$B$460,2,FALSE),"")</f>
        <v/>
      </c>
    </row>
    <row r="208" spans="1:11">
      <c r="A208" s="175" t="s">
        <v>424</v>
      </c>
      <c r="B208" s="175" t="s">
        <v>2044</v>
      </c>
      <c r="D208" s="145" t="s">
        <v>613</v>
      </c>
      <c r="E208" s="145"/>
      <c r="F208" s="145"/>
      <c r="H208" s="144" t="str">
        <f>IFERROR(VLOOKUP(D208,$A$1:$B$460,2,FALSE),"")</f>
        <v>HYPERLINK("[牧场甜心.xlsx]产品!B212",产品!$C$212)</v>
      </c>
      <c r="I208" s="144" t="str">
        <f>IFERROR(VLOOKUP(E208,$A$1:$B$460,2,FALSE),"")</f>
        <v/>
      </c>
      <c r="J208" s="144" t="str">
        <f>IFERROR(VLOOKUP(F208,$A$1:$B$460,2,FALSE),"")</f>
        <v/>
      </c>
      <c r="K208" s="144" t="str">
        <f>IFERROR(VLOOKUP(G208,$A$1:$B$460,2,FALSE),"")</f>
        <v/>
      </c>
    </row>
    <row r="209" spans="1:11">
      <c r="A209" s="175" t="s">
        <v>624</v>
      </c>
      <c r="B209" s="175" t="s">
        <v>2045</v>
      </c>
      <c r="D209" s="145" t="s">
        <v>424</v>
      </c>
      <c r="E209" s="145"/>
      <c r="F209" s="146"/>
      <c r="H209" s="144" t="str">
        <f>IFERROR(VLOOKUP(D209,$A$1:$B$460,2,FALSE),"")</f>
        <v>HYPERLINK("[牧场甜心.xlsx]产品!B210",产品!$C$210)</v>
      </c>
      <c r="I209" s="144" t="str">
        <f>IFERROR(VLOOKUP(E209,$A$1:$B$460,2,FALSE),"")</f>
        <v/>
      </c>
      <c r="J209" s="144" t="str">
        <f>IFERROR(VLOOKUP(F209,$A$1:$B$460,2,FALSE),"")</f>
        <v/>
      </c>
      <c r="K209" s="144" t="str">
        <f>IFERROR(VLOOKUP(G209,$A$1:$B$460,2,FALSE),"")</f>
        <v/>
      </c>
    </row>
    <row r="210" ht="22.5" spans="1:11">
      <c r="A210" s="176" t="s">
        <v>613</v>
      </c>
      <c r="B210" s="175" t="s">
        <v>2046</v>
      </c>
      <c r="D210" s="148" t="s">
        <v>615</v>
      </c>
      <c r="E210" s="149"/>
      <c r="F210" s="149"/>
      <c r="H210" s="144" t="str">
        <f>IFERROR(VLOOKUP(D210,$A$1:$B$460,2,FALSE),"")</f>
        <v>HYPERLINK("[牧场甜心.xlsx]产品!B104",产品!$C$104)</v>
      </c>
      <c r="I210" s="144" t="str">
        <f>IFERROR(VLOOKUP(E210,$A$1:$B$460,2,FALSE),"")</f>
        <v/>
      </c>
      <c r="J210" s="144" t="str">
        <f>IFERROR(VLOOKUP(F210,$A$1:$B$460,2,FALSE),"")</f>
        <v/>
      </c>
      <c r="K210" s="144" t="str">
        <f>IFERROR(VLOOKUP(G210,$A$1:$B$460,2,FALSE),"")</f>
        <v/>
      </c>
    </row>
    <row r="211" ht="22.5" spans="1:11">
      <c r="A211" s="177" t="s">
        <v>638</v>
      </c>
      <c r="B211" s="175" t="s">
        <v>2047</v>
      </c>
      <c r="D211" s="141" t="s">
        <v>639</v>
      </c>
      <c r="E211" s="141"/>
      <c r="F211" s="141"/>
      <c r="H211" s="144" t="str">
        <f>IFERROR(VLOOKUP(D211,$A$1:$B$460,2,FALSE),"")</f>
        <v>HYPERLINK("[牧场甜心.xlsx]产品!B223",产品!$C$223)</v>
      </c>
      <c r="I211" s="144" t="str">
        <f>IFERROR(VLOOKUP(E211,$A$1:$B$460,2,FALSE),"")</f>
        <v/>
      </c>
      <c r="J211" s="144" t="str">
        <f>IFERROR(VLOOKUP(F211,$A$1:$B$460,2,FALSE),"")</f>
        <v/>
      </c>
      <c r="K211" s="144" t="str">
        <f>IFERROR(VLOOKUP(G211,$A$1:$B$460,2,FALSE),"")</f>
        <v/>
      </c>
    </row>
    <row r="212" spans="1:11">
      <c r="A212" s="175" t="s">
        <v>648</v>
      </c>
      <c r="B212" s="175" t="s">
        <v>2048</v>
      </c>
      <c r="D212" s="145" t="s">
        <v>647</v>
      </c>
      <c r="E212" s="145"/>
      <c r="F212" s="145"/>
      <c r="H212" s="144" t="str">
        <f>IFERROR(VLOOKUP(D212,$A$1:$B$460,2,FALSE),"")</f>
        <v>HYPERLINK("[牧场甜心.xlsx]产品!B205",产品!$C$205)</v>
      </c>
      <c r="I212" s="144" t="str">
        <f>IFERROR(VLOOKUP(E212,$A$1:$B$460,2,FALSE),"")</f>
        <v/>
      </c>
      <c r="J212" s="144" t="str">
        <f>IFERROR(VLOOKUP(F212,$A$1:$B$460,2,FALSE),"")</f>
        <v/>
      </c>
      <c r="K212" s="144" t="str">
        <f>IFERROR(VLOOKUP(G212,$A$1:$B$460,2,FALSE),"")</f>
        <v/>
      </c>
    </row>
    <row r="213" spans="1:11">
      <c r="A213" s="175" t="s">
        <v>656</v>
      </c>
      <c r="B213" s="175" t="s">
        <v>2049</v>
      </c>
      <c r="D213" s="145" t="s">
        <v>647</v>
      </c>
      <c r="E213" s="145"/>
      <c r="F213" s="145"/>
      <c r="H213" s="144" t="str">
        <f>IFERROR(VLOOKUP(D213,$A$1:$B$460,2,FALSE),"")</f>
        <v>HYPERLINK("[牧场甜心.xlsx]产品!B205",产品!$C$205)</v>
      </c>
      <c r="I213" s="144" t="str">
        <f>IFERROR(VLOOKUP(E213,$A$1:$B$460,2,FALSE),"")</f>
        <v/>
      </c>
      <c r="J213" s="144" t="str">
        <f>IFERROR(VLOOKUP(F213,$A$1:$B$460,2,FALSE),"")</f>
        <v/>
      </c>
      <c r="K213" s="144" t="str">
        <f>IFERROR(VLOOKUP(G213,$A$1:$B$460,2,FALSE),"")</f>
        <v/>
      </c>
    </row>
    <row r="214" spans="1:11">
      <c r="A214" s="175" t="s">
        <v>651</v>
      </c>
      <c r="B214" s="175" t="s">
        <v>2050</v>
      </c>
      <c r="D214" s="145" t="s">
        <v>631</v>
      </c>
      <c r="E214" s="145"/>
      <c r="F214" s="145"/>
      <c r="H214" s="144" t="str">
        <f>IFERROR(VLOOKUP(D214,$A$1:$B$460,2,FALSE),"")</f>
        <v>HYPERLINK("[牧场甜心.xlsx]产品!B207",产品!$C$207)</v>
      </c>
      <c r="I214" s="144" t="str">
        <f>IFERROR(VLOOKUP(E214,$A$1:$B$460,2,FALSE),"")</f>
        <v/>
      </c>
      <c r="J214" s="144" t="str">
        <f>IFERROR(VLOOKUP(F214,$A$1:$B$460,2,FALSE),"")</f>
        <v/>
      </c>
      <c r="K214" s="144" t="str">
        <f>IFERROR(VLOOKUP(G214,$A$1:$B$460,2,FALSE),"")</f>
        <v/>
      </c>
    </row>
    <row r="215" spans="1:11">
      <c r="A215" s="175" t="s">
        <v>745</v>
      </c>
      <c r="B215" s="175" t="s">
        <v>2051</v>
      </c>
      <c r="D215" s="145" t="s">
        <v>616</v>
      </c>
      <c r="E215" s="145"/>
      <c r="F215" s="145"/>
      <c r="H215" s="144" t="str">
        <f>IFERROR(VLOOKUP(D215,$A$1:$B$460,2,FALSE),"")</f>
        <v>HYPERLINK("[牧场甜心.xlsx]产品!B105",产品!$C$105)</v>
      </c>
      <c r="I215" s="144" t="str">
        <f>IFERROR(VLOOKUP(E215,$A$1:$B$460,2,FALSE),"")</f>
        <v/>
      </c>
      <c r="J215" s="144" t="str">
        <f>IFERROR(VLOOKUP(F215,$A$1:$B$460,2,FALSE),"")</f>
        <v/>
      </c>
      <c r="K215" s="144" t="str">
        <f>IFERROR(VLOOKUP(G215,$A$1:$B$460,2,FALSE),"")</f>
        <v/>
      </c>
    </row>
    <row r="216" spans="1:11">
      <c r="A216" s="175" t="s">
        <v>774</v>
      </c>
      <c r="B216" s="175" t="s">
        <v>2052</v>
      </c>
      <c r="D216" s="145" t="s">
        <v>616</v>
      </c>
      <c r="E216" s="145"/>
      <c r="F216" s="145"/>
      <c r="H216" s="144" t="str">
        <f>IFERROR(VLOOKUP(D216,$A$1:$B$460,2,FALSE),"")</f>
        <v>HYPERLINK("[牧场甜心.xlsx]产品!B105",产品!$C$105)</v>
      </c>
      <c r="I216" s="144" t="str">
        <f>IFERROR(VLOOKUP(E216,$A$1:$B$460,2,FALSE),"")</f>
        <v/>
      </c>
      <c r="J216" s="144" t="str">
        <f>IFERROR(VLOOKUP(F216,$A$1:$B$460,2,FALSE),"")</f>
        <v/>
      </c>
      <c r="K216" s="144" t="str">
        <f>IFERROR(VLOOKUP(G216,$A$1:$B$460,2,FALSE),"")</f>
        <v/>
      </c>
    </row>
    <row r="217" spans="1:11">
      <c r="A217" s="175" t="s">
        <v>701</v>
      </c>
      <c r="B217" s="175" t="s">
        <v>2053</v>
      </c>
      <c r="D217" s="145" t="s">
        <v>702</v>
      </c>
      <c r="E217" s="145"/>
      <c r="F217" s="145"/>
      <c r="H217" s="144" t="str">
        <f>IFERROR(VLOOKUP(D217,$A$1:$B$460,2,FALSE),"")</f>
        <v>HYPERLINK("[牧场甜心.xlsx]产品!B106",产品!$C$106)</v>
      </c>
      <c r="I217" s="144" t="str">
        <f>IFERROR(VLOOKUP(E217,$A$1:$B$460,2,FALSE),"")</f>
        <v/>
      </c>
      <c r="J217" s="144" t="str">
        <f>IFERROR(VLOOKUP(F217,$A$1:$B$460,2,FALSE),"")</f>
        <v/>
      </c>
      <c r="K217" s="144" t="str">
        <f>IFERROR(VLOOKUP(G217,$A$1:$B$460,2,FALSE),"")</f>
        <v/>
      </c>
    </row>
    <row r="218" spans="1:11">
      <c r="A218" s="175" t="s">
        <v>681</v>
      </c>
      <c r="B218" s="175" t="s">
        <v>2054</v>
      </c>
      <c r="D218" s="145" t="s">
        <v>424</v>
      </c>
      <c r="E218" s="145"/>
      <c r="F218" s="145"/>
      <c r="H218" s="144" t="str">
        <f>IFERROR(VLOOKUP(D218,$A$1:$B$460,2,FALSE),"")</f>
        <v>HYPERLINK("[牧场甜心.xlsx]产品!B210",产品!$C$210)</v>
      </c>
      <c r="I218" s="144" t="str">
        <f>IFERROR(VLOOKUP(E218,$A$1:$B$460,2,FALSE),"")</f>
        <v/>
      </c>
      <c r="J218" s="144" t="str">
        <f>IFERROR(VLOOKUP(F218,$A$1:$B$460,2,FALSE),"")</f>
        <v/>
      </c>
      <c r="K218" s="144" t="str">
        <f>IFERROR(VLOOKUP(G218,$A$1:$B$460,2,FALSE),"")</f>
        <v/>
      </c>
    </row>
    <row r="219" spans="1:11">
      <c r="A219" s="175" t="s">
        <v>761</v>
      </c>
      <c r="B219" s="175" t="s">
        <v>2055</v>
      </c>
      <c r="D219" s="145" t="s">
        <v>424</v>
      </c>
      <c r="E219" s="145"/>
      <c r="F219" s="146"/>
      <c r="H219" s="144" t="str">
        <f>IFERROR(VLOOKUP(D219,$A$1:$B$460,2,FALSE),"")</f>
        <v>HYPERLINK("[牧场甜心.xlsx]产品!B210",产品!$C$210)</v>
      </c>
      <c r="I219" s="144" t="str">
        <f>IFERROR(VLOOKUP(E219,$A$1:$B$460,2,FALSE),"")</f>
        <v/>
      </c>
      <c r="J219" s="144" t="str">
        <f>IFERROR(VLOOKUP(F219,$A$1:$B$460,2,FALSE),"")</f>
        <v/>
      </c>
      <c r="K219" s="144" t="str">
        <f>IFERROR(VLOOKUP(G219,$A$1:$B$460,2,FALSE),"")</f>
        <v/>
      </c>
    </row>
    <row r="220" ht="22.5" spans="1:11">
      <c r="A220" s="176" t="s">
        <v>755</v>
      </c>
      <c r="B220" s="176" t="s">
        <v>2056</v>
      </c>
      <c r="D220" s="148" t="s">
        <v>647</v>
      </c>
      <c r="E220" s="148"/>
      <c r="F220" s="148"/>
      <c r="H220" s="144" t="str">
        <f>IFERROR(VLOOKUP(D220,$A$1:$B$460,2,FALSE),"")</f>
        <v>HYPERLINK("[牧场甜心.xlsx]产品!B205",产品!$C$205)</v>
      </c>
      <c r="I220" s="144" t="str">
        <f>IFERROR(VLOOKUP(E220,$A$1:$B$460,2,FALSE),"")</f>
        <v/>
      </c>
      <c r="J220" s="144" t="str">
        <f>IFERROR(VLOOKUP(F220,$A$1:$B$460,2,FALSE),"")</f>
        <v/>
      </c>
      <c r="K220" s="144" t="str">
        <f>IFERROR(VLOOKUP(G220,$A$1:$B$460,2,FALSE),"")</f>
        <v/>
      </c>
    </row>
    <row r="221" ht="22.5" spans="1:11">
      <c r="A221" s="155" t="s">
        <v>639</v>
      </c>
      <c r="B221" s="170" t="s">
        <v>2057</v>
      </c>
      <c r="D221" s="141" t="s">
        <v>638</v>
      </c>
      <c r="E221" s="141"/>
      <c r="F221" s="141"/>
      <c r="H221" s="144" t="str">
        <f>IFERROR(VLOOKUP(D221,$A$1:$B$460,2,FALSE),"")</f>
        <v>HYPERLINK("[牧场甜心.xlsx]产品!B213",产品!$C$213)</v>
      </c>
      <c r="I221" s="144" t="str">
        <f>IFERROR(VLOOKUP(E221,$A$1:$B$460,2,FALSE),"")</f>
        <v/>
      </c>
      <c r="J221" s="144" t="str">
        <f>IFERROR(VLOOKUP(F221,$A$1:$B$460,2,FALSE),"")</f>
        <v/>
      </c>
      <c r="K221" s="144" t="str">
        <f>IFERROR(VLOOKUP(G221,$A$1:$B$460,2,FALSE),"")</f>
        <v/>
      </c>
    </row>
    <row r="222" spans="1:11">
      <c r="A222" s="156" t="s">
        <v>446</v>
      </c>
      <c r="B222" s="170" t="s">
        <v>2058</v>
      </c>
      <c r="D222" s="145" t="s">
        <v>395</v>
      </c>
      <c r="E222" s="145"/>
      <c r="F222" s="146"/>
      <c r="H222" s="144" t="str">
        <f>IFERROR(VLOOKUP(D222,$A$1:$B$460,2,FALSE),"")</f>
        <v>HYPERLINK("[牧场甜心.xlsx]产品!B204",产品!$C$204)</v>
      </c>
      <c r="I222" s="144" t="str">
        <f>IFERROR(VLOOKUP(E222,$A$1:$B$460,2,FALSE),"")</f>
        <v/>
      </c>
      <c r="J222" s="144" t="str">
        <f>IFERROR(VLOOKUP(F222,$A$1:$B$460,2,FALSE),"")</f>
        <v/>
      </c>
      <c r="K222" s="144" t="str">
        <f>IFERROR(VLOOKUP(G222,$A$1:$B$460,2,FALSE),"")</f>
        <v/>
      </c>
    </row>
    <row r="223" spans="1:11">
      <c r="A223" s="156" t="s">
        <v>783</v>
      </c>
      <c r="B223" s="170" t="s">
        <v>2059</v>
      </c>
      <c r="D223" s="145" t="s">
        <v>647</v>
      </c>
      <c r="E223" s="145"/>
      <c r="F223" s="146"/>
      <c r="H223" s="144" t="str">
        <f>IFERROR(VLOOKUP(D223,$A$1:$B$460,2,FALSE),"")</f>
        <v>HYPERLINK("[牧场甜心.xlsx]产品!B205",产品!$C$205)</v>
      </c>
      <c r="I223" s="144" t="str">
        <f>IFERROR(VLOOKUP(E223,$A$1:$B$460,2,FALSE),"")</f>
        <v/>
      </c>
      <c r="J223" s="144" t="str">
        <f>IFERROR(VLOOKUP(F223,$A$1:$B$460,2,FALSE),"")</f>
        <v/>
      </c>
      <c r="K223" s="144" t="str">
        <f>IFERROR(VLOOKUP(G223,$A$1:$B$460,2,FALSE),"")</f>
        <v/>
      </c>
    </row>
    <row r="224" spans="1:11">
      <c r="A224" s="156" t="s">
        <v>784</v>
      </c>
      <c r="B224" s="170" t="s">
        <v>2060</v>
      </c>
      <c r="D224" s="145" t="s">
        <v>783</v>
      </c>
      <c r="E224" s="145"/>
      <c r="F224" s="146"/>
      <c r="H224" s="144" t="str">
        <f>IFERROR(VLOOKUP(D224,$A$1:$B$460,2,FALSE),"")</f>
        <v>HYPERLINK("[牧场甜心.xlsx]产品!B225",产品!$C$225)</v>
      </c>
      <c r="I224" s="144" t="str">
        <f>IFERROR(VLOOKUP(E224,$A$1:$B$460,2,FALSE),"")</f>
        <v/>
      </c>
      <c r="J224" s="144" t="str">
        <f>IFERROR(VLOOKUP(F224,$A$1:$B$460,2,FALSE),"")</f>
        <v/>
      </c>
      <c r="K224" s="144" t="str">
        <f>IFERROR(VLOOKUP(G224,$A$1:$B$460,2,FALSE),"")</f>
        <v/>
      </c>
    </row>
    <row r="225" spans="1:11">
      <c r="A225" s="156" t="s">
        <v>822</v>
      </c>
      <c r="B225" s="170" t="s">
        <v>2061</v>
      </c>
      <c r="D225" s="145" t="s">
        <v>648</v>
      </c>
      <c r="E225" s="145"/>
      <c r="F225" s="146"/>
      <c r="H225" s="144" t="str">
        <f>IFERROR(VLOOKUP(D225,$A$1:$B$460,2,FALSE),"")</f>
        <v>HYPERLINK("[牧场甜心.xlsx]产品!B214",产品!$C$214)</v>
      </c>
      <c r="I225" s="144" t="str">
        <f>IFERROR(VLOOKUP(E225,$A$1:$B$460,2,FALSE),"")</f>
        <v/>
      </c>
      <c r="J225" s="144" t="str">
        <f>IFERROR(VLOOKUP(F225,$A$1:$B$460,2,FALSE),"")</f>
        <v/>
      </c>
      <c r="K225" s="144" t="str">
        <f>IFERROR(VLOOKUP(G225,$A$1:$B$460,2,FALSE),"")</f>
        <v/>
      </c>
    </row>
    <row r="226" spans="1:11">
      <c r="A226" s="156" t="s">
        <v>773</v>
      </c>
      <c r="B226" s="170" t="s">
        <v>2062</v>
      </c>
      <c r="D226" s="145" t="s">
        <v>615</v>
      </c>
      <c r="E226" s="145"/>
      <c r="F226" s="145"/>
      <c r="H226" s="144" t="str">
        <f>IFERROR(VLOOKUP(D226,$A$1:$B$460,2,FALSE),"")</f>
        <v>HYPERLINK("[牧场甜心.xlsx]产品!B104",产品!$C$104)</v>
      </c>
      <c r="I226" s="144" t="str">
        <f>IFERROR(VLOOKUP(E226,$A$1:$B$460,2,FALSE),"")</f>
        <v/>
      </c>
      <c r="J226" s="144" t="str">
        <f>IFERROR(VLOOKUP(F226,$A$1:$B$460,2,FALSE),"")</f>
        <v/>
      </c>
      <c r="K226" s="144" t="str">
        <f>IFERROR(VLOOKUP(G226,$A$1:$B$460,2,FALSE),"")</f>
        <v/>
      </c>
    </row>
    <row r="227" spans="1:11">
      <c r="A227" s="156" t="s">
        <v>770</v>
      </c>
      <c r="B227" s="170" t="s">
        <v>2063</v>
      </c>
      <c r="D227" s="145" t="s">
        <v>757</v>
      </c>
      <c r="E227" s="145"/>
      <c r="F227" s="145"/>
      <c r="H227" s="144" t="str">
        <f>IFERROR(VLOOKUP(D227,$A$1:$B$460,2,FALSE),"")</f>
        <v>HYPERLINK("[牧场甜心.xlsx]产品!B116",产品!$C$116)</v>
      </c>
      <c r="I227" s="144" t="str">
        <f>IFERROR(VLOOKUP(E227,$A$1:$B$460,2,FALSE),"")</f>
        <v/>
      </c>
      <c r="J227" s="144" t="str">
        <f>IFERROR(VLOOKUP(F227,$A$1:$B$460,2,FALSE),"")</f>
        <v/>
      </c>
      <c r="K227" s="144" t="str">
        <f>IFERROR(VLOOKUP(G227,$A$1:$B$460,2,FALSE),"")</f>
        <v/>
      </c>
    </row>
    <row r="228" spans="1:11">
      <c r="A228" s="156" t="s">
        <v>807</v>
      </c>
      <c r="B228" s="170" t="s">
        <v>2064</v>
      </c>
      <c r="D228" s="145" t="s">
        <v>749</v>
      </c>
      <c r="E228" s="145"/>
      <c r="F228" s="145"/>
      <c r="H228" s="144" t="str">
        <f>IFERROR(VLOOKUP(D228,$A$1:$B$460,2,FALSE),"")</f>
        <v>HYPERLINK("[牧场甜心.xlsx]产品!B115",产品!$C$115)</v>
      </c>
      <c r="I228" s="144" t="str">
        <f>IFERROR(VLOOKUP(E228,$A$1:$B$460,2,FALSE),"")</f>
        <v/>
      </c>
      <c r="J228" s="144" t="str">
        <f>IFERROR(VLOOKUP(F228,$A$1:$B$460,2,FALSE),"")</f>
        <v/>
      </c>
      <c r="K228" s="144" t="str">
        <f>IFERROR(VLOOKUP(G228,$A$1:$B$460,2,FALSE),"")</f>
        <v/>
      </c>
    </row>
    <row r="229" spans="1:11">
      <c r="A229" s="156" t="s">
        <v>699</v>
      </c>
      <c r="B229" s="170" t="s">
        <v>2065</v>
      </c>
      <c r="D229" s="145" t="s">
        <v>424</v>
      </c>
      <c r="E229" s="145"/>
      <c r="F229" s="145"/>
      <c r="H229" s="144" t="str">
        <f>IFERROR(VLOOKUP(D229,$A$1:$B$460,2,FALSE),"")</f>
        <v>HYPERLINK("[牧场甜心.xlsx]产品!B210",产品!$C$210)</v>
      </c>
      <c r="I229" s="144" t="str">
        <f>IFERROR(VLOOKUP(E229,$A$1:$B$460,2,FALSE),"")</f>
        <v/>
      </c>
      <c r="J229" s="144" t="str">
        <f>IFERROR(VLOOKUP(F229,$A$1:$B$460,2,FALSE),"")</f>
        <v/>
      </c>
      <c r="K229" s="144" t="str">
        <f>IFERROR(VLOOKUP(G229,$A$1:$B$460,2,FALSE),"")</f>
        <v/>
      </c>
    </row>
    <row r="230" ht="22.5" spans="1:11">
      <c r="A230" s="157" t="s">
        <v>754</v>
      </c>
      <c r="B230" s="170" t="s">
        <v>2066</v>
      </c>
      <c r="D230" s="148" t="s">
        <v>755</v>
      </c>
      <c r="E230" s="148"/>
      <c r="F230" s="148"/>
      <c r="H230" s="144" t="str">
        <f>IFERROR(VLOOKUP(D230,$A$1:$B$460,2,FALSE),"")</f>
        <v>HYPERLINK("[牧场甜心.xlsx]产品!B222",产品!$C$222)</v>
      </c>
      <c r="I230" s="144" t="str">
        <f>IFERROR(VLOOKUP(E230,$A$1:$B$460,2,FALSE),"")</f>
        <v/>
      </c>
      <c r="J230" s="144" t="str">
        <f>IFERROR(VLOOKUP(F230,$A$1:$B$460,2,FALSE),"")</f>
        <v/>
      </c>
      <c r="K230" s="144" t="str">
        <f>IFERROR(VLOOKUP(G230,$A$1:$B$460,2,FALSE),"")</f>
        <v/>
      </c>
    </row>
    <row r="231" ht="22.5" spans="1:11">
      <c r="A231" s="155" t="s">
        <v>414</v>
      </c>
      <c r="B231" s="170" t="s">
        <v>2067</v>
      </c>
      <c r="D231" s="141" t="s">
        <v>635</v>
      </c>
      <c r="E231" s="141"/>
      <c r="F231" s="141"/>
      <c r="H231" s="144" t="str">
        <f>IFERROR(VLOOKUP(D231,$A$1:$B$460,2,FALSE),"")</f>
        <v>HYPERLINK("[牧场甜心.xlsx]产品!B251",产品!$C$251)</v>
      </c>
      <c r="I231" s="144" t="str">
        <f>IFERROR(VLOOKUP(E231,$A$1:$B$460,2,FALSE),"")</f>
        <v/>
      </c>
      <c r="J231" s="144" t="str">
        <f>IFERROR(VLOOKUP(F231,$A$1:$B$460,2,FALSE),"")</f>
        <v/>
      </c>
      <c r="K231" s="144" t="str">
        <f>IFERROR(VLOOKUP(G231,$A$1:$B$460,2,FALSE),"")</f>
        <v/>
      </c>
    </row>
    <row r="232" spans="1:11">
      <c r="A232" s="156" t="s">
        <v>628</v>
      </c>
      <c r="B232" s="170" t="s">
        <v>2068</v>
      </c>
      <c r="D232" s="145" t="s">
        <v>446</v>
      </c>
      <c r="E232" s="145"/>
      <c r="F232" s="145"/>
      <c r="H232" s="144" t="str">
        <f>IFERROR(VLOOKUP(D232,$A$1:$B$460,2,FALSE),"")</f>
        <v>HYPERLINK("[牧场甜心.xlsx]产品!B224",产品!$C$224)</v>
      </c>
      <c r="I232" s="144" t="str">
        <f>IFERROR(VLOOKUP(E232,$A$1:$B$460,2,FALSE),"")</f>
        <v/>
      </c>
      <c r="J232" s="144" t="str">
        <f>IFERROR(VLOOKUP(F232,$A$1:$B$460,2,FALSE),"")</f>
        <v/>
      </c>
      <c r="K232" s="144" t="str">
        <f>IFERROR(VLOOKUP(G232,$A$1:$B$460,2,FALSE),"")</f>
        <v/>
      </c>
    </row>
    <row r="233" spans="1:11">
      <c r="A233" s="156" t="s">
        <v>785</v>
      </c>
      <c r="B233" s="170" t="s">
        <v>2069</v>
      </c>
      <c r="D233" s="145" t="s">
        <v>446</v>
      </c>
      <c r="E233" s="145"/>
      <c r="F233" s="145"/>
      <c r="H233" s="144" t="str">
        <f>IFERROR(VLOOKUP(D233,$A$1:$B$460,2,FALSE),"")</f>
        <v>HYPERLINK("[牧场甜心.xlsx]产品!B224",产品!$C$224)</v>
      </c>
      <c r="I233" s="144" t="str">
        <f>IFERROR(VLOOKUP(E233,$A$1:$B$460,2,FALSE),"")</f>
        <v/>
      </c>
      <c r="J233" s="144" t="str">
        <f>IFERROR(VLOOKUP(F233,$A$1:$B$460,2,FALSE),"")</f>
        <v/>
      </c>
      <c r="K233" s="144" t="str">
        <f>IFERROR(VLOOKUP(G233,$A$1:$B$460,2,FALSE),"")</f>
        <v/>
      </c>
    </row>
    <row r="234" spans="1:11">
      <c r="A234" s="156" t="s">
        <v>629</v>
      </c>
      <c r="B234" s="170" t="s">
        <v>2070</v>
      </c>
      <c r="D234" s="145" t="s">
        <v>446</v>
      </c>
      <c r="E234" s="145"/>
      <c r="F234" s="146"/>
      <c r="H234" s="144" t="str">
        <f>IFERROR(VLOOKUP(D234,$A$1:$B$460,2,FALSE),"")</f>
        <v>HYPERLINK("[牧场甜心.xlsx]产品!B224",产品!$C$224)</v>
      </c>
      <c r="I234" s="144" t="str">
        <f>IFERROR(VLOOKUP(E234,$A$1:$B$460,2,FALSE),"")</f>
        <v/>
      </c>
      <c r="J234" s="144" t="str">
        <f>IFERROR(VLOOKUP(F234,$A$1:$B$460,2,FALSE),"")</f>
        <v/>
      </c>
      <c r="K234" s="144" t="str">
        <f>IFERROR(VLOOKUP(G234,$A$1:$B$460,2,FALSE),"")</f>
        <v/>
      </c>
    </row>
    <row r="235" spans="1:11">
      <c r="A235" s="156" t="s">
        <v>704</v>
      </c>
      <c r="B235" s="170" t="s">
        <v>2071</v>
      </c>
      <c r="D235" s="145" t="s">
        <v>774</v>
      </c>
      <c r="E235" s="145"/>
      <c r="F235" s="146"/>
      <c r="H235" s="144" t="str">
        <f>IFERROR(VLOOKUP(D235,$A$1:$B$460,2,FALSE),"")</f>
        <v>HYPERLINK("[牧场甜心.xlsx]产品!B218",产品!$C$218)</v>
      </c>
      <c r="I235" s="144" t="str">
        <f>IFERROR(VLOOKUP(E235,$A$1:$B$460,2,FALSE),"")</f>
        <v/>
      </c>
      <c r="J235" s="144" t="str">
        <f>IFERROR(VLOOKUP(F235,$A$1:$B$460,2,FALSE),"")</f>
        <v/>
      </c>
      <c r="K235" s="144" t="str">
        <f>IFERROR(VLOOKUP(G235,$A$1:$B$460,2,FALSE),"")</f>
        <v/>
      </c>
    </row>
    <row r="236" spans="1:11">
      <c r="A236" s="156" t="s">
        <v>772</v>
      </c>
      <c r="B236" s="170" t="s">
        <v>2072</v>
      </c>
      <c r="D236" s="145" t="s">
        <v>773</v>
      </c>
      <c r="E236" s="145"/>
      <c r="F236" s="145"/>
      <c r="H236" s="144" t="str">
        <f>IFERROR(VLOOKUP(D236,$A$1:$B$460,2,FALSE),"")</f>
        <v>HYPERLINK("[牧场甜心.xlsx]产品!B228",产品!$C$228)</v>
      </c>
      <c r="I236" s="144" t="str">
        <f>IFERROR(VLOOKUP(E236,$A$1:$B$460,2,FALSE),"")</f>
        <v/>
      </c>
      <c r="J236" s="144" t="str">
        <f>IFERROR(VLOOKUP(F236,$A$1:$B$460,2,FALSE),"")</f>
        <v/>
      </c>
      <c r="K236" s="144" t="str">
        <f>IFERROR(VLOOKUP(G236,$A$1:$B$460,2,FALSE),"")</f>
        <v/>
      </c>
    </row>
    <row r="237" spans="1:11">
      <c r="A237" s="156" t="s">
        <v>698</v>
      </c>
      <c r="B237" s="170" t="s">
        <v>2073</v>
      </c>
      <c r="D237" s="145" t="s">
        <v>682</v>
      </c>
      <c r="E237" s="145"/>
      <c r="F237" s="145"/>
      <c r="H237" s="144" t="str">
        <f>IFERROR(VLOOKUP(D237,$A$1:$B$460,2,FALSE),"")</f>
        <v>HYPERLINK("[牧场甜心.xlsx]产品!B203",产品!$C$203)</v>
      </c>
      <c r="I237" s="144" t="str">
        <f>IFERROR(VLOOKUP(E237,$A$1:$B$460,2,FALSE),"")</f>
        <v/>
      </c>
      <c r="J237" s="144" t="str">
        <f>IFERROR(VLOOKUP(F237,$A$1:$B$460,2,FALSE),"")</f>
        <v/>
      </c>
      <c r="K237" s="144" t="str">
        <f>IFERROR(VLOOKUP(G237,$A$1:$B$460,2,FALSE),"")</f>
        <v/>
      </c>
    </row>
    <row r="238" spans="1:11">
      <c r="A238" s="156" t="s">
        <v>856</v>
      </c>
      <c r="B238" s="170" t="s">
        <v>2074</v>
      </c>
      <c r="D238" s="145" t="s">
        <v>807</v>
      </c>
      <c r="E238" s="145"/>
      <c r="F238" s="145"/>
      <c r="H238" s="144" t="str">
        <f>IFERROR(VLOOKUP(D238,$A$1:$B$460,2,FALSE),"")</f>
        <v>HYPERLINK("[牧场甜心.xlsx]产品!B230",产品!$C$230)</v>
      </c>
      <c r="I238" s="144" t="str">
        <f>IFERROR(VLOOKUP(E238,$A$1:$B$460,2,FALSE),"")</f>
        <v/>
      </c>
      <c r="J238" s="144" t="str">
        <f>IFERROR(VLOOKUP(F238,$A$1:$B$460,2,FALSE),"")</f>
        <v/>
      </c>
      <c r="K238" s="144" t="str">
        <f>IFERROR(VLOOKUP(G238,$A$1:$B$460,2,FALSE),"")</f>
        <v/>
      </c>
    </row>
    <row r="239" spans="1:11">
      <c r="A239" s="156" t="s">
        <v>811</v>
      </c>
      <c r="B239" s="170" t="s">
        <v>2075</v>
      </c>
      <c r="D239" s="145" t="s">
        <v>761</v>
      </c>
      <c r="E239" s="145"/>
      <c r="F239" s="145"/>
      <c r="H239" s="144" t="str">
        <f>IFERROR(VLOOKUP(D239,$A$1:$B$460,2,FALSE),"")</f>
        <v>HYPERLINK("[牧场甜心.xlsx]产品!B221",产品!$C$221)</v>
      </c>
      <c r="I239" s="144" t="str">
        <f>IFERROR(VLOOKUP(E239,$A$1:$B$460,2,FALSE),"")</f>
        <v/>
      </c>
      <c r="J239" s="144" t="str">
        <f>IFERROR(VLOOKUP(F239,$A$1:$B$460,2,FALSE),"")</f>
        <v/>
      </c>
      <c r="K239" s="144" t="str">
        <f>IFERROR(VLOOKUP(G239,$A$1:$B$460,2,FALSE),"")</f>
        <v/>
      </c>
    </row>
    <row r="240" ht="22.5" spans="1:11">
      <c r="A240" s="157" t="s">
        <v>821</v>
      </c>
      <c r="B240" s="158" t="s">
        <v>2076</v>
      </c>
      <c r="D240" s="148" t="s">
        <v>656</v>
      </c>
      <c r="E240" s="148"/>
      <c r="F240" s="148"/>
      <c r="H240" s="144" t="str">
        <f>IFERROR(VLOOKUP(D240,$A$1:$B$460,2,FALSE),"")</f>
        <v>HYPERLINK("[牧场甜心.xlsx]产品!B215",产品!$C$215)</v>
      </c>
      <c r="I240" s="144" t="str">
        <f>IFERROR(VLOOKUP(E240,$A$1:$B$460,2,FALSE),"")</f>
        <v/>
      </c>
      <c r="J240" s="144" t="str">
        <f>IFERROR(VLOOKUP(F240,$A$1:$B$460,2,FALSE),"")</f>
        <v/>
      </c>
      <c r="K240" s="144" t="str">
        <f>IFERROR(VLOOKUP(G240,$A$1:$B$460,2,FALSE),"")</f>
        <v/>
      </c>
    </row>
    <row r="241" ht="22.5" spans="1:11">
      <c r="A241" s="177" t="s">
        <v>705</v>
      </c>
      <c r="B241" s="175" t="s">
        <v>2077</v>
      </c>
      <c r="D241" s="141" t="s">
        <v>706</v>
      </c>
      <c r="E241" s="141"/>
      <c r="F241" s="141"/>
      <c r="H241" s="144" t="str">
        <f>IFERROR(VLOOKUP(D241,$A$1:$B$460,2,FALSE),"")</f>
        <v>HYPERLINK("[牧场甜心.xlsx]产品!B256",产品!$C$256)</v>
      </c>
      <c r="I241" s="144" t="str">
        <f>IFERROR(VLOOKUP(E241,$A$1:$B$460,2,FALSE),"")</f>
        <v/>
      </c>
      <c r="J241" s="144" t="str">
        <f>IFERROR(VLOOKUP(F241,$A$1:$B$460,2,FALSE),"")</f>
        <v/>
      </c>
      <c r="K241" s="144" t="str">
        <f>IFERROR(VLOOKUP(G241,$A$1:$B$460,2,FALSE),"")</f>
        <v/>
      </c>
    </row>
    <row r="242" spans="1:11">
      <c r="A242" s="175" t="s">
        <v>475</v>
      </c>
      <c r="B242" s="175" t="s">
        <v>2078</v>
      </c>
      <c r="D242" s="145" t="s">
        <v>479</v>
      </c>
      <c r="E242" s="145"/>
      <c r="F242" s="146"/>
      <c r="H242" s="144" t="str">
        <f>IFERROR(VLOOKUP(D242,$A$1:$B$460,2,FALSE),"")</f>
        <v>HYPERLINK("[牧场甜心.xlsx]产品!B254",产品!$C$254)</v>
      </c>
      <c r="I242" s="144" t="str">
        <f>IFERROR(VLOOKUP(E242,$A$1:$B$460,2,FALSE),"")</f>
        <v/>
      </c>
      <c r="J242" s="144" t="str">
        <f>IFERROR(VLOOKUP(F242,$A$1:$B$460,2,FALSE),"")</f>
        <v/>
      </c>
      <c r="K242" s="144" t="str">
        <f>IFERROR(VLOOKUP(G242,$A$1:$B$460,2,FALSE),"")</f>
        <v/>
      </c>
    </row>
    <row r="243" spans="1:11">
      <c r="A243" s="175" t="s">
        <v>804</v>
      </c>
      <c r="B243" s="175" t="s">
        <v>2079</v>
      </c>
      <c r="D243" s="145" t="s">
        <v>785</v>
      </c>
      <c r="E243" s="145"/>
      <c r="F243" s="145"/>
      <c r="H243" s="144" t="str">
        <f>IFERROR(VLOOKUP(D243,$A$1:$B$460,2,FALSE),"")</f>
        <v>HYPERLINK("[牧场甜心.xlsx]产品!B235",产品!$C$235)</v>
      </c>
      <c r="I243" s="144" t="str">
        <f>IFERROR(VLOOKUP(E243,$A$1:$B$460,2,FALSE),"")</f>
        <v/>
      </c>
      <c r="J243" s="144" t="str">
        <f>IFERROR(VLOOKUP(F243,$A$1:$B$460,2,FALSE),"")</f>
        <v/>
      </c>
      <c r="K243" s="144" t="str">
        <f>IFERROR(VLOOKUP(G243,$A$1:$B$460,2,FALSE),"")</f>
        <v/>
      </c>
    </row>
    <row r="244" spans="1:11">
      <c r="A244" s="175" t="s">
        <v>805</v>
      </c>
      <c r="B244" s="175" t="s">
        <v>2080</v>
      </c>
      <c r="D244" s="145" t="s">
        <v>785</v>
      </c>
      <c r="E244" s="145"/>
      <c r="F244" s="145"/>
      <c r="H244" s="144" t="str">
        <f>IFERROR(VLOOKUP(D244,$A$1:$B$460,2,FALSE),"")</f>
        <v>HYPERLINK("[牧场甜心.xlsx]产品!B235",产品!$C$235)</v>
      </c>
      <c r="I244" s="144" t="str">
        <f>IFERROR(VLOOKUP(E244,$A$1:$B$460,2,FALSE),"")</f>
        <v/>
      </c>
      <c r="J244" s="144" t="str">
        <f>IFERROR(VLOOKUP(F244,$A$1:$B$460,2,FALSE),"")</f>
        <v/>
      </c>
      <c r="K244" s="144" t="str">
        <f>IFERROR(VLOOKUP(G244,$A$1:$B$460,2,FALSE),"")</f>
        <v/>
      </c>
    </row>
    <row r="245" spans="1:11">
      <c r="A245" s="175" t="s">
        <v>1090</v>
      </c>
      <c r="B245" s="175" t="s">
        <v>2081</v>
      </c>
      <c r="D245" s="145" t="s">
        <v>739</v>
      </c>
      <c r="E245" s="145"/>
      <c r="F245" s="145"/>
      <c r="H245" s="144" t="str">
        <f>IFERROR(VLOOKUP(D245,$A$1:$B$460,2,FALSE),"")</f>
        <v>HYPERLINK("[牧场甜心.xlsx]产品!B153",产品!$C$153)</v>
      </c>
      <c r="I245" s="144" t="str">
        <f>IFERROR(VLOOKUP(E245,$A$1:$B$460,2,FALSE),"")</f>
        <v/>
      </c>
      <c r="J245" s="144" t="str">
        <f>IFERROR(VLOOKUP(F245,$A$1:$B$460,2,FALSE),"")</f>
        <v/>
      </c>
      <c r="K245" s="144" t="str">
        <f>IFERROR(VLOOKUP(G245,$A$1:$B$460,2,FALSE),"")</f>
        <v/>
      </c>
    </row>
    <row r="246" spans="1:11">
      <c r="A246" s="175" t="s">
        <v>714</v>
      </c>
      <c r="B246" s="175" t="s">
        <v>2082</v>
      </c>
      <c r="D246" s="145" t="s">
        <v>715</v>
      </c>
      <c r="E246" s="145"/>
      <c r="F246" s="145"/>
      <c r="H246" s="144" t="str">
        <f>IFERROR(VLOOKUP(D246,$A$1:$B$460,2,FALSE),"")</f>
        <v>HYPERLINK("[牧场甜心.xlsx]产品!B60",产品!$C$60)</v>
      </c>
      <c r="I246" s="144" t="str">
        <f>IFERROR(VLOOKUP(E246,$A$1:$B$460,2,FALSE),"")</f>
        <v/>
      </c>
      <c r="J246" s="144" t="str">
        <f>IFERROR(VLOOKUP(F246,$A$1:$B$460,2,FALSE),"")</f>
        <v/>
      </c>
      <c r="K246" s="144" t="str">
        <f>IFERROR(VLOOKUP(G246,$A$1:$B$460,2,FALSE),"")</f>
        <v/>
      </c>
    </row>
    <row r="247" spans="1:11">
      <c r="A247" s="175" t="s">
        <v>845</v>
      </c>
      <c r="B247" s="175" t="s">
        <v>2083</v>
      </c>
      <c r="D247" s="145" t="s">
        <v>705</v>
      </c>
      <c r="E247" s="145"/>
      <c r="F247" s="145"/>
      <c r="H247" s="144" t="str">
        <f>IFERROR(VLOOKUP(D247,$A$1:$B$460,2,FALSE),"")</f>
        <v>HYPERLINK("[牧场甜心.xlsx]产品!B243",产品!$C$243)</v>
      </c>
      <c r="I247" s="144" t="str">
        <f>IFERROR(VLOOKUP(E247,$A$1:$B$460,2,FALSE),"")</f>
        <v/>
      </c>
      <c r="J247" s="144" t="str">
        <f>IFERROR(VLOOKUP(F247,$A$1:$B$460,2,FALSE),"")</f>
        <v/>
      </c>
      <c r="K247" s="144" t="str">
        <f>IFERROR(VLOOKUP(G247,$A$1:$B$460,2,FALSE),"")</f>
        <v/>
      </c>
    </row>
    <row r="248" spans="1:11">
      <c r="A248" s="175" t="s">
        <v>758</v>
      </c>
      <c r="B248" s="175" t="s">
        <v>2084</v>
      </c>
      <c r="D248" s="145" t="s">
        <v>754</v>
      </c>
      <c r="E248" s="145"/>
      <c r="F248" s="145"/>
      <c r="H248" s="144" t="str">
        <f>IFERROR(VLOOKUP(D248,$A$1:$B$460,2,FALSE),"")</f>
        <v>HYPERLINK("[牧场甜心.xlsx]产品!B232",产品!$C$232)</v>
      </c>
      <c r="I248" s="144" t="str">
        <f>IFERROR(VLOOKUP(E248,$A$1:$B$460,2,FALSE),"")</f>
        <v/>
      </c>
      <c r="J248" s="144" t="str">
        <f>IFERROR(VLOOKUP(F248,$A$1:$B$460,2,FALSE),"")</f>
        <v/>
      </c>
      <c r="K248" s="144" t="str">
        <f>IFERROR(VLOOKUP(G248,$A$1:$B$460,2,FALSE),"")</f>
        <v/>
      </c>
    </row>
    <row r="249" spans="1:11">
      <c r="A249" s="175" t="s">
        <v>635</v>
      </c>
      <c r="B249" s="175" t="s">
        <v>2085</v>
      </c>
      <c r="D249" s="145" t="s">
        <v>414</v>
      </c>
      <c r="E249" s="145"/>
      <c r="F249" s="145"/>
      <c r="H249" s="144" t="str">
        <f>IFERROR(VLOOKUP(D249,$A$1:$B$460,2,FALSE),"")</f>
        <v>HYPERLINK("[牧场甜心.xlsx]产品!B233",产品!$C$233)</v>
      </c>
      <c r="I249" s="144" t="str">
        <f>IFERROR(VLOOKUP(E249,$A$1:$B$460,2,FALSE),"")</f>
        <v/>
      </c>
      <c r="J249" s="144" t="str">
        <f>IFERROR(VLOOKUP(F249,$A$1:$B$460,2,FALSE),"")</f>
        <v/>
      </c>
      <c r="K249" s="144" t="str">
        <f>IFERROR(VLOOKUP(G249,$A$1:$B$460,2,FALSE),"")</f>
        <v/>
      </c>
    </row>
    <row r="250" ht="22.5" spans="1:11">
      <c r="A250" s="176" t="s">
        <v>636</v>
      </c>
      <c r="B250" s="176" t="s">
        <v>2086</v>
      </c>
      <c r="D250" s="148" t="s">
        <v>414</v>
      </c>
      <c r="E250" s="148"/>
      <c r="F250" s="148"/>
      <c r="H250" s="144" t="str">
        <f>IFERROR(VLOOKUP(D250,$A$1:$B$460,2,FALSE),"")</f>
        <v>HYPERLINK("[牧场甜心.xlsx]产品!B233",产品!$C$233)</v>
      </c>
      <c r="I250" s="144" t="str">
        <f>IFERROR(VLOOKUP(E250,$A$1:$B$460,2,FALSE),"")</f>
        <v/>
      </c>
      <c r="J250" s="144" t="str">
        <f>IFERROR(VLOOKUP(F250,$A$1:$B$460,2,FALSE),"")</f>
        <v/>
      </c>
      <c r="K250" s="144" t="str">
        <f>IFERROR(VLOOKUP(G250,$A$1:$B$460,2,FALSE),"")</f>
        <v/>
      </c>
    </row>
    <row r="251" ht="22.5" spans="1:11">
      <c r="A251" s="177" t="s">
        <v>829</v>
      </c>
      <c r="B251" s="175" t="s">
        <v>2087</v>
      </c>
      <c r="D251" s="141" t="s">
        <v>830</v>
      </c>
      <c r="E251" s="141"/>
      <c r="F251" s="141"/>
      <c r="H251" s="144" t="str">
        <f>IFERROR(VLOOKUP(D251,$A$1:$B$460,2,FALSE),"")</f>
        <v>HYPERLINK("[牧场甜心.xlsx]产品!B55",产品!$C$55)</v>
      </c>
      <c r="I251" s="144" t="str">
        <f>IFERROR(VLOOKUP(E251,$A$1:$B$460,2,FALSE),"")</f>
        <v/>
      </c>
      <c r="J251" s="144" t="str">
        <f>IFERROR(VLOOKUP(F251,$A$1:$B$460,2,FALSE),"")</f>
        <v/>
      </c>
      <c r="K251" s="144" t="str">
        <f>IFERROR(VLOOKUP(G251,$A$1:$B$460,2,FALSE),"")</f>
        <v/>
      </c>
    </row>
    <row r="252" spans="1:11">
      <c r="A252" s="175" t="s">
        <v>479</v>
      </c>
      <c r="B252" s="175" t="s">
        <v>2088</v>
      </c>
      <c r="D252" s="145" t="s">
        <v>475</v>
      </c>
      <c r="E252" s="145"/>
      <c r="F252" s="145"/>
      <c r="H252" s="144" t="str">
        <f>IFERROR(VLOOKUP(D252,$A$1:$B$460,2,FALSE),"")</f>
        <v>HYPERLINK("[牧场甜心.xlsx]产品!B244",产品!$C$244)</v>
      </c>
      <c r="I252" s="144" t="str">
        <f>IFERROR(VLOOKUP(E252,$A$1:$B$460,2,FALSE),"")</f>
        <v/>
      </c>
      <c r="J252" s="144" t="str">
        <f>IFERROR(VLOOKUP(F252,$A$1:$B$460,2,FALSE),"")</f>
        <v/>
      </c>
      <c r="K252" s="144" t="str">
        <f>IFERROR(VLOOKUP(G252,$A$1:$B$460,2,FALSE),"")</f>
        <v/>
      </c>
    </row>
    <row r="253" spans="1:11">
      <c r="A253" s="175" t="s">
        <v>692</v>
      </c>
      <c r="B253" s="175" t="s">
        <v>2089</v>
      </c>
      <c r="D253" s="145" t="s">
        <v>705</v>
      </c>
      <c r="E253" s="145"/>
      <c r="F253" s="146"/>
      <c r="H253" s="144" t="str">
        <f>IFERROR(VLOOKUP(D253,$A$1:$B$460,2,FALSE),"")</f>
        <v>HYPERLINK("[牧场甜心.xlsx]产品!B243",产品!$C$243)</v>
      </c>
      <c r="I253" s="144" t="str">
        <f>IFERROR(VLOOKUP(E253,$A$1:$B$460,2,FALSE),"")</f>
        <v/>
      </c>
      <c r="J253" s="144" t="str">
        <f>IFERROR(VLOOKUP(F253,$A$1:$B$460,2,FALSE),"")</f>
        <v/>
      </c>
      <c r="K253" s="144" t="str">
        <f>IFERROR(VLOOKUP(G253,$A$1:$B$460,2,FALSE),"")</f>
        <v/>
      </c>
    </row>
    <row r="254" spans="1:11">
      <c r="A254" s="175" t="s">
        <v>706</v>
      </c>
      <c r="B254" s="175" t="s">
        <v>2090</v>
      </c>
      <c r="D254" s="145" t="s">
        <v>475</v>
      </c>
      <c r="E254" s="145"/>
      <c r="F254" s="145"/>
      <c r="H254" s="144" t="str">
        <f>IFERROR(VLOOKUP(D254,$A$1:$B$460,2,FALSE),"")</f>
        <v>HYPERLINK("[牧场甜心.xlsx]产品!B244",产品!$C$244)</v>
      </c>
      <c r="I254" s="144" t="str">
        <f>IFERROR(VLOOKUP(E254,$A$1:$B$460,2,FALSE),"")</f>
        <v/>
      </c>
      <c r="J254" s="144" t="str">
        <f>IFERROR(VLOOKUP(F254,$A$1:$B$460,2,FALSE),"")</f>
        <v/>
      </c>
      <c r="K254" s="144" t="str">
        <f>IFERROR(VLOOKUP(G254,$A$1:$B$460,2,FALSE),"")</f>
        <v/>
      </c>
    </row>
    <row r="255" spans="1:11">
      <c r="A255" s="175" t="s">
        <v>737</v>
      </c>
      <c r="B255" s="175" t="s">
        <v>2091</v>
      </c>
      <c r="D255" s="145" t="s">
        <v>738</v>
      </c>
      <c r="E255" s="145"/>
      <c r="F255" s="145"/>
      <c r="H255" s="144" t="str">
        <f>IFERROR(VLOOKUP(D255,$A$1:$B$460,2,FALSE),"")</f>
        <v>HYPERLINK("[牧场甜心.xlsx]产品!B144",产品!$C$144)</v>
      </c>
      <c r="I255" s="144" t="str">
        <f>IFERROR(VLOOKUP(E255,$A$1:$B$460,2,FALSE),"")</f>
        <v/>
      </c>
      <c r="J255" s="144" t="str">
        <f>IFERROR(VLOOKUP(F255,$A$1:$B$460,2,FALSE),"")</f>
        <v/>
      </c>
      <c r="K255" s="144" t="str">
        <f>IFERROR(VLOOKUP(G255,$A$1:$B$460,2,FALSE),"")</f>
        <v/>
      </c>
    </row>
    <row r="256" spans="1:11">
      <c r="A256" s="175" t="s">
        <v>517</v>
      </c>
      <c r="B256" s="175" t="s">
        <v>2092</v>
      </c>
      <c r="D256" s="145" t="s">
        <v>424</v>
      </c>
      <c r="E256" s="145"/>
      <c r="F256" s="145"/>
      <c r="H256" s="144" t="str">
        <f>IFERROR(VLOOKUP(D256,$A$1:$B$460,2,FALSE),"")</f>
        <v>HYPERLINK("[牧场甜心.xlsx]产品!B210",产品!$C$210)</v>
      </c>
      <c r="I256" s="144" t="str">
        <f>IFERROR(VLOOKUP(E256,$A$1:$B$460,2,FALSE),"")</f>
        <v/>
      </c>
      <c r="J256" s="144" t="str">
        <f>IFERROR(VLOOKUP(F256,$A$1:$B$460,2,FALSE),"")</f>
        <v/>
      </c>
      <c r="K256" s="144" t="str">
        <f>IFERROR(VLOOKUP(G256,$A$1:$B$460,2,FALSE),"")</f>
        <v/>
      </c>
    </row>
    <row r="257" spans="1:11">
      <c r="A257" s="175" t="s">
        <v>1091</v>
      </c>
      <c r="B257" s="175" t="s">
        <v>2093</v>
      </c>
      <c r="D257" s="145" t="s">
        <v>517</v>
      </c>
      <c r="E257" s="145"/>
      <c r="F257" s="145"/>
      <c r="H257" s="144" t="str">
        <f>IFERROR(VLOOKUP(D257,$A$1:$B$460,2,FALSE),"")</f>
        <v>HYPERLINK("[牧场甜心.xlsx]产品!B258",产品!$C$258)</v>
      </c>
      <c r="I257" s="144" t="str">
        <f>IFERROR(VLOOKUP(E257,$A$1:$B$460,2,FALSE),"")</f>
        <v/>
      </c>
      <c r="J257" s="144" t="str">
        <f>IFERROR(VLOOKUP(F257,$A$1:$B$460,2,FALSE),"")</f>
        <v/>
      </c>
      <c r="K257" s="144" t="str">
        <f>IFERROR(VLOOKUP(G257,$A$1:$B$460,2,FALSE),"")</f>
        <v/>
      </c>
    </row>
    <row r="258" spans="1:11">
      <c r="A258" s="175" t="s">
        <v>906</v>
      </c>
      <c r="B258" s="175" t="s">
        <v>2094</v>
      </c>
      <c r="D258" s="145" t="s">
        <v>804</v>
      </c>
      <c r="E258" s="145"/>
      <c r="F258" s="145"/>
      <c r="H258" s="144" t="str">
        <f>IFERROR(VLOOKUP(D258,$A$1:$B$460,2,FALSE),"")</f>
        <v>HYPERLINK("[牧场甜心.xlsx]产品!B245",产品!$C$245)</v>
      </c>
      <c r="I258" s="144" t="str">
        <f>IFERROR(VLOOKUP(E258,$A$1:$B$460,2,FALSE),"")</f>
        <v/>
      </c>
      <c r="J258" s="144" t="str">
        <f>IFERROR(VLOOKUP(F258,$A$1:$B$460,2,FALSE),"")</f>
        <v/>
      </c>
      <c r="K258" s="144" t="str">
        <f>IFERROR(VLOOKUP(G258,$A$1:$B$460,2,FALSE),"")</f>
        <v/>
      </c>
    </row>
    <row r="259" spans="1:11">
      <c r="A259" s="175" t="s">
        <v>707</v>
      </c>
      <c r="B259" s="175" t="s">
        <v>2095</v>
      </c>
      <c r="D259" s="145" t="s">
        <v>414</v>
      </c>
      <c r="E259" s="145"/>
      <c r="F259" s="145"/>
      <c r="H259" s="144" t="str">
        <f>IFERROR(VLOOKUP(D259,$A$1:$B$460,2,FALSE),"")</f>
        <v>HYPERLINK("[牧场甜心.xlsx]产品!B233",产品!$C$233)</v>
      </c>
      <c r="I259" s="144" t="str">
        <f>IFERROR(VLOOKUP(E259,$A$1:$B$460,2,FALSE),"")</f>
        <v/>
      </c>
      <c r="J259" s="144" t="str">
        <f>IFERROR(VLOOKUP(F259,$A$1:$B$460,2,FALSE),"")</f>
        <v/>
      </c>
      <c r="K259" s="144" t="str">
        <f>IFERROR(VLOOKUP(G259,$A$1:$B$460,2,FALSE),"")</f>
        <v/>
      </c>
    </row>
    <row r="260" ht="22.5" spans="1:11">
      <c r="A260" s="176" t="s">
        <v>895</v>
      </c>
      <c r="B260" s="176" t="s">
        <v>2096</v>
      </c>
      <c r="D260" s="148" t="s">
        <v>705</v>
      </c>
      <c r="E260" s="148"/>
      <c r="F260" s="148"/>
      <c r="H260" s="144" t="str">
        <f>IFERROR(VLOOKUP(D260,$A$1:$B$460,2,FALSE),"")</f>
        <v>HYPERLINK("[牧场甜心.xlsx]产品!B243",产品!$C$243)</v>
      </c>
      <c r="I260" s="144" t="str">
        <f>IFERROR(VLOOKUP(E260,$A$1:$B$460,2,FALSE),"")</f>
        <v/>
      </c>
      <c r="J260" s="144" t="str">
        <f>IFERROR(VLOOKUP(F260,$A$1:$B$460,2,FALSE),"")</f>
        <v/>
      </c>
      <c r="K260" s="144" t="str">
        <f>IFERROR(VLOOKUP(G260,$A$1:$B$460,2,FALSE),"")</f>
        <v/>
      </c>
    </row>
    <row r="261" ht="22.5" spans="1:11">
      <c r="A261" s="155" t="s">
        <v>733</v>
      </c>
      <c r="B261" s="156" t="s">
        <v>2097</v>
      </c>
      <c r="D261" s="141" t="s">
        <v>638</v>
      </c>
      <c r="E261" s="141"/>
      <c r="F261" s="141"/>
      <c r="H261" s="144" t="str">
        <f>IFERROR(VLOOKUP(D261,$A$1:$B$460,2,FALSE),"")</f>
        <v>HYPERLINK("[牧场甜心.xlsx]产品!B213",产品!$C$213)</v>
      </c>
      <c r="I261" s="144" t="str">
        <f>IFERROR(VLOOKUP(E261,$A$1:$B$460,2,FALSE),"")</f>
        <v/>
      </c>
      <c r="J261" s="144" t="str">
        <f>IFERROR(VLOOKUP(F261,$A$1:$B$460,2,FALSE),"")</f>
        <v/>
      </c>
      <c r="K261" s="144" t="str">
        <f>IFERROR(VLOOKUP(G261,$A$1:$B$460,2,FALSE),"")</f>
        <v/>
      </c>
    </row>
    <row r="262" spans="1:11">
      <c r="A262" s="156" t="s">
        <v>813</v>
      </c>
      <c r="B262" s="156" t="s">
        <v>2098</v>
      </c>
      <c r="D262" s="145" t="s">
        <v>646</v>
      </c>
      <c r="E262" s="145"/>
      <c r="F262" s="145"/>
      <c r="H262" s="144" t="str">
        <f>IFERROR(VLOOKUP(D262,$A$1:$B$460,2,FALSE),"")</f>
        <v>HYPERLINK("[牧场甜心.xlsx]产品!B206",产品!$C$206)</v>
      </c>
      <c r="I262" s="144" t="str">
        <f>IFERROR(VLOOKUP(E262,$A$1:$B$460,2,FALSE),"")</f>
        <v/>
      </c>
      <c r="J262" s="144" t="str">
        <f>IFERROR(VLOOKUP(F262,$A$1:$B$460,2,FALSE),"")</f>
        <v/>
      </c>
      <c r="K262" s="144" t="str">
        <f>IFERROR(VLOOKUP(G262,$A$1:$B$460,2,FALSE),"")</f>
        <v/>
      </c>
    </row>
    <row r="263" spans="1:11">
      <c r="A263" s="156" t="s">
        <v>850</v>
      </c>
      <c r="B263" s="156" t="s">
        <v>2099</v>
      </c>
      <c r="D263" s="145" t="s">
        <v>628</v>
      </c>
      <c r="E263" s="145"/>
      <c r="F263" s="145"/>
      <c r="H263" s="144" t="str">
        <f>IFERROR(VLOOKUP(D263,$A$1:$B$460,2,FALSE),"")</f>
        <v>HYPERLINK("[牧场甜心.xlsx]产品!B234",产品!$C$234)</v>
      </c>
      <c r="I263" s="144" t="str">
        <f>IFERROR(VLOOKUP(E263,$A$1:$B$460,2,FALSE),"")</f>
        <v/>
      </c>
      <c r="J263" s="144" t="str">
        <f>IFERROR(VLOOKUP(F263,$A$1:$B$460,2,FALSE),"")</f>
        <v/>
      </c>
      <c r="K263" s="144" t="str">
        <f>IFERROR(VLOOKUP(G263,$A$1:$B$460,2,FALSE),"")</f>
        <v/>
      </c>
    </row>
    <row r="264" spans="1:11">
      <c r="A264" s="156" t="s">
        <v>806</v>
      </c>
      <c r="B264" s="156" t="s">
        <v>2100</v>
      </c>
      <c r="D264" s="145" t="s">
        <v>785</v>
      </c>
      <c r="E264" s="145"/>
      <c r="F264" s="145"/>
      <c r="H264" s="144" t="str">
        <f>IFERROR(VLOOKUP(D264,$A$1:$B$460,2,FALSE),"")</f>
        <v>HYPERLINK("[牧场甜心.xlsx]产品!B235",产品!$C$235)</v>
      </c>
      <c r="I264" s="144" t="str">
        <f>IFERROR(VLOOKUP(E264,$A$1:$B$460,2,FALSE),"")</f>
        <v/>
      </c>
      <c r="J264" s="144" t="str">
        <f>IFERROR(VLOOKUP(F264,$A$1:$B$460,2,FALSE),"")</f>
        <v/>
      </c>
      <c r="K264" s="144" t="str">
        <f>IFERROR(VLOOKUP(G264,$A$1:$B$460,2,FALSE),"")</f>
        <v/>
      </c>
    </row>
    <row r="265" spans="1:11">
      <c r="A265" s="156" t="s">
        <v>828</v>
      </c>
      <c r="B265" s="156" t="s">
        <v>2101</v>
      </c>
      <c r="D265" s="145" t="s">
        <v>629</v>
      </c>
      <c r="E265" s="145"/>
      <c r="F265" s="145"/>
      <c r="H265" s="144" t="str">
        <f>IFERROR(VLOOKUP(D265,$A$1:$B$460,2,FALSE),"")</f>
        <v>HYPERLINK("[牧场甜心.xlsx]产品!B236",产品!$C$236)</v>
      </c>
      <c r="I265" s="144" t="str">
        <f>IFERROR(VLOOKUP(E265,$A$1:$B$460,2,FALSE),"")</f>
        <v/>
      </c>
      <c r="J265" s="144" t="str">
        <f>IFERROR(VLOOKUP(F265,$A$1:$B$460,2,FALSE),"")</f>
        <v/>
      </c>
      <c r="K265" s="144" t="str">
        <f>IFERROR(VLOOKUP(G265,$A$1:$B$460,2,FALSE),"")</f>
        <v/>
      </c>
    </row>
    <row r="266" spans="1:11">
      <c r="A266" s="156" t="s">
        <v>797</v>
      </c>
      <c r="B266" s="156" t="s">
        <v>2102</v>
      </c>
      <c r="D266" s="145" t="s">
        <v>704</v>
      </c>
      <c r="E266" s="145"/>
      <c r="F266" s="145"/>
      <c r="H266" s="144" t="str">
        <f>IFERROR(VLOOKUP(D266,$A$1:$B$460,2,FALSE),"")</f>
        <v>HYPERLINK("[牧场甜心.xlsx]产品!B237",产品!$C$237)</v>
      </c>
      <c r="I266" s="144" t="str">
        <f>IFERROR(VLOOKUP(E266,$A$1:$B$460,2,FALSE),"")</f>
        <v/>
      </c>
      <c r="J266" s="144" t="str">
        <f>IFERROR(VLOOKUP(F266,$A$1:$B$460,2,FALSE),"")</f>
        <v/>
      </c>
      <c r="K266" s="144" t="str">
        <f>IFERROR(VLOOKUP(G266,$A$1:$B$460,2,FALSE),"")</f>
        <v/>
      </c>
    </row>
    <row r="267" spans="1:11">
      <c r="A267" s="156" t="s">
        <v>896</v>
      </c>
      <c r="B267" s="156" t="s">
        <v>2103</v>
      </c>
      <c r="D267" s="145" t="s">
        <v>692</v>
      </c>
      <c r="E267" s="145"/>
      <c r="F267" s="145"/>
      <c r="H267" s="144" t="str">
        <f>IFERROR(VLOOKUP(D267,$A$1:$B$460,2,FALSE),"")</f>
        <v>HYPERLINK("[牧场甜心.xlsx]产品!B255",产品!$C$255)</v>
      </c>
      <c r="I267" s="144" t="str">
        <f>IFERROR(VLOOKUP(E267,$A$1:$B$460,2,FALSE),"")</f>
        <v/>
      </c>
      <c r="J267" s="144" t="str">
        <f>IFERROR(VLOOKUP(F267,$A$1:$B$460,2,FALSE),"")</f>
        <v/>
      </c>
      <c r="K267" s="144" t="str">
        <f>IFERROR(VLOOKUP(G267,$A$1:$B$460,2,FALSE),"")</f>
        <v/>
      </c>
    </row>
    <row r="268" spans="1:11">
      <c r="A268" s="156" t="s">
        <v>908</v>
      </c>
      <c r="B268" s="156" t="s">
        <v>2104</v>
      </c>
      <c r="D268" s="145" t="s">
        <v>906</v>
      </c>
      <c r="E268" s="145"/>
      <c r="F268" s="145"/>
      <c r="H268" s="144" t="str">
        <f>IFERROR(VLOOKUP(D268,$A$1:$B$460,2,FALSE),"")</f>
        <v>HYPERLINK("[牧场甜心.xlsx]产品!B260",产品!$C$260)</v>
      </c>
      <c r="I268" s="144" t="str">
        <f>IFERROR(VLOOKUP(E268,$A$1:$B$460,2,FALSE),"")</f>
        <v/>
      </c>
      <c r="J268" s="144" t="str">
        <f>IFERROR(VLOOKUP(F268,$A$1:$B$460,2,FALSE),"")</f>
        <v/>
      </c>
      <c r="K268" s="144" t="str">
        <f>IFERROR(VLOOKUP(G268,$A$1:$B$460,2,FALSE),"")</f>
        <v/>
      </c>
    </row>
    <row r="269" spans="1:11">
      <c r="A269" s="156" t="s">
        <v>907</v>
      </c>
      <c r="B269" s="156" t="s">
        <v>2105</v>
      </c>
      <c r="D269" s="145" t="s">
        <v>596</v>
      </c>
      <c r="E269" s="145"/>
      <c r="F269" s="145"/>
      <c r="H269" s="144" t="str">
        <f>IFERROR(VLOOKUP(D269,$A$1:$B$460,2,FALSE),"")</f>
        <v>HYPERLINK("[牧场甜心.xlsx]产品!B273",产品!$C$273)</v>
      </c>
      <c r="I269" s="144" t="str">
        <f>IFERROR(VLOOKUP(E269,$A$1:$B$460,2,FALSE),"")</f>
        <v/>
      </c>
      <c r="J269" s="144" t="str">
        <f>IFERROR(VLOOKUP(F269,$A$1:$B$460,2,FALSE),"")</f>
        <v/>
      </c>
      <c r="K269" s="144" t="str">
        <f>IFERROR(VLOOKUP(G269,$A$1:$B$460,2,FALSE),"")</f>
        <v/>
      </c>
    </row>
    <row r="270" ht="22.5" spans="1:11">
      <c r="A270" s="178" t="s">
        <v>595</v>
      </c>
      <c r="B270" s="178" t="s">
        <v>2106</v>
      </c>
      <c r="D270" s="148" t="s">
        <v>624</v>
      </c>
      <c r="E270" s="148"/>
      <c r="F270" s="148"/>
      <c r="H270" s="144" t="str">
        <f>IFERROR(VLOOKUP(D270,$A$1:$B$460,2,FALSE),"")</f>
        <v>HYPERLINK("[牧场甜心.xlsx]产品!B211",产品!$C$211)</v>
      </c>
      <c r="I270" s="144" t="str">
        <f>IFERROR(VLOOKUP(E270,$A$1:$B$460,2,FALSE),"")</f>
        <v/>
      </c>
      <c r="J270" s="144" t="str">
        <f>IFERROR(VLOOKUP(F270,$A$1:$B$460,2,FALSE),"")</f>
        <v/>
      </c>
      <c r="K270" s="144" t="str">
        <f>IFERROR(VLOOKUP(G270,$A$1:$B$460,2,FALSE),"")</f>
        <v/>
      </c>
    </row>
    <row r="271" ht="22.5" spans="1:11">
      <c r="A271" s="155" t="s">
        <v>596</v>
      </c>
      <c r="B271" s="156" t="s">
        <v>2107</v>
      </c>
      <c r="D271" s="141" t="s">
        <v>414</v>
      </c>
      <c r="E271" s="141"/>
      <c r="F271" s="141"/>
      <c r="H271" s="144" t="str">
        <f>IFERROR(VLOOKUP(D271,$A$1:$B$460,2,FALSE),"")</f>
        <v>HYPERLINK("[牧场甜心.xlsx]产品!B233",产品!$C$233)</v>
      </c>
      <c r="I271" s="144" t="str">
        <f>IFERROR(VLOOKUP(E271,$A$1:$B$460,2,FALSE),"")</f>
        <v/>
      </c>
      <c r="J271" s="144" t="str">
        <f>IFERROR(VLOOKUP(F271,$A$1:$B$460,2,FALSE),"")</f>
        <v/>
      </c>
      <c r="K271" s="144" t="str">
        <f>IFERROR(VLOOKUP(G271,$A$1:$B$460,2,FALSE),"")</f>
        <v/>
      </c>
    </row>
    <row r="272" spans="1:11">
      <c r="A272" s="156" t="s">
        <v>511</v>
      </c>
      <c r="B272" s="156" t="s">
        <v>2108</v>
      </c>
      <c r="D272" s="145" t="s">
        <v>706</v>
      </c>
      <c r="E272" s="145"/>
      <c r="F272" s="145"/>
      <c r="H272" s="144" t="str">
        <f>IFERROR(VLOOKUP(D272,$A$1:$B$460,2,FALSE),"")</f>
        <v>HYPERLINK("[牧场甜心.xlsx]产品!B256",产品!$C$256)</v>
      </c>
      <c r="I272" s="144" t="str">
        <f>IFERROR(VLOOKUP(E272,$A$1:$B$460,2,FALSE),"")</f>
        <v/>
      </c>
      <c r="J272" s="144" t="str">
        <f>IFERROR(VLOOKUP(F272,$A$1:$B$460,2,FALSE),"")</f>
        <v/>
      </c>
      <c r="K272" s="144" t="str">
        <f>IFERROR(VLOOKUP(G272,$A$1:$B$460,2,FALSE),"")</f>
        <v/>
      </c>
    </row>
    <row r="273" spans="1:11">
      <c r="A273" s="156" t="s">
        <v>735</v>
      </c>
      <c r="B273" s="156" t="s">
        <v>2109</v>
      </c>
      <c r="D273" s="145" t="s">
        <v>733</v>
      </c>
      <c r="E273" s="145"/>
      <c r="F273" s="145"/>
      <c r="H273" s="144" t="str">
        <f>IFERROR(VLOOKUP(D273,$A$1:$B$460,2,FALSE),"")</f>
        <v>HYPERLINK("[牧场甜心.xlsx]产品!B263",产品!$C$263)</v>
      </c>
      <c r="I273" s="144" t="str">
        <f>IFERROR(VLOOKUP(E273,$A$1:$B$460,2,FALSE),"")</f>
        <v/>
      </c>
      <c r="J273" s="144" t="str">
        <f>IFERROR(VLOOKUP(F273,$A$1:$B$460,2,FALSE),"")</f>
        <v/>
      </c>
      <c r="K273" s="144" t="str">
        <f>IFERROR(VLOOKUP(G273,$A$1:$B$460,2,FALSE),"")</f>
        <v/>
      </c>
    </row>
    <row r="274" spans="1:11">
      <c r="A274" s="156" t="s">
        <v>732</v>
      </c>
      <c r="B274" s="156" t="s">
        <v>2110</v>
      </c>
      <c r="D274" s="145" t="s">
        <v>733</v>
      </c>
      <c r="E274" s="145"/>
      <c r="F274" s="145"/>
      <c r="H274" s="144" t="str">
        <f>IFERROR(VLOOKUP(D274,$A$1:$B$460,2,FALSE),"")</f>
        <v>HYPERLINK("[牧场甜心.xlsx]产品!B263",产品!$C$263)</v>
      </c>
      <c r="I274" s="144" t="str">
        <f>IFERROR(VLOOKUP(E274,$A$1:$B$460,2,FALSE),"")</f>
        <v/>
      </c>
      <c r="J274" s="144" t="str">
        <f>IFERROR(VLOOKUP(F274,$A$1:$B$460,2,FALSE),"")</f>
        <v/>
      </c>
      <c r="K274" s="144" t="str">
        <f>IFERROR(VLOOKUP(G274,$A$1:$B$460,2,FALSE),"")</f>
        <v/>
      </c>
    </row>
    <row r="275" spans="1:11">
      <c r="A275" s="156" t="s">
        <v>839</v>
      </c>
      <c r="B275" s="156" t="s">
        <v>2111</v>
      </c>
      <c r="D275" s="145" t="s">
        <v>737</v>
      </c>
      <c r="E275" s="145"/>
      <c r="F275" s="145"/>
      <c r="H275" s="144" t="str">
        <f>IFERROR(VLOOKUP(D275,$A$1:$B$460,2,FALSE),"")</f>
        <v>HYPERLINK("[牧场甜心.xlsx]产品!B257",产品!$C$257)</v>
      </c>
      <c r="I275" s="144" t="str">
        <f>IFERROR(VLOOKUP(E275,$A$1:$B$460,2,FALSE),"")</f>
        <v/>
      </c>
      <c r="J275" s="144" t="str">
        <f>IFERROR(VLOOKUP(F275,$A$1:$B$460,2,FALSE),"")</f>
        <v/>
      </c>
      <c r="K275" s="144" t="str">
        <f>IFERROR(VLOOKUP(G275,$A$1:$B$460,2,FALSE),"")</f>
        <v/>
      </c>
    </row>
    <row r="276" spans="1:11">
      <c r="A276" s="156" t="s">
        <v>728</v>
      </c>
      <c r="B276" s="156" t="s">
        <v>2112</v>
      </c>
      <c r="D276" s="145" t="s">
        <v>692</v>
      </c>
      <c r="E276" s="145"/>
      <c r="F276" s="145"/>
      <c r="H276" s="144" t="str">
        <f>IFERROR(VLOOKUP(D276,$A$1:$B$460,2,FALSE),"")</f>
        <v>HYPERLINK("[牧场甜心.xlsx]产品!B255",产品!$C$255)</v>
      </c>
      <c r="I276" s="144" t="str">
        <f>IFERROR(VLOOKUP(E276,$A$1:$B$460,2,FALSE),"")</f>
        <v/>
      </c>
      <c r="J276" s="144" t="str">
        <f>IFERROR(VLOOKUP(F276,$A$1:$B$460,2,FALSE),"")</f>
        <v/>
      </c>
      <c r="K276" s="144" t="str">
        <f>IFERROR(VLOOKUP(G276,$A$1:$B$460,2,FALSE),"")</f>
        <v/>
      </c>
    </row>
    <row r="277" spans="1:11">
      <c r="A277" s="156" t="s">
        <v>879</v>
      </c>
      <c r="B277" s="156" t="s">
        <v>2113</v>
      </c>
      <c r="D277" s="145" t="s">
        <v>796</v>
      </c>
      <c r="E277" s="145"/>
      <c r="F277" s="145"/>
      <c r="H277" s="144" t="str">
        <f>IFERROR(VLOOKUP(D277,$A$1:$B$460,2,FALSE),"")</f>
        <v>HYPERLINK("[牧场甜心.xlsx]产品!B289",产品!$C$289)</v>
      </c>
      <c r="I277" s="144" t="str">
        <f>IFERROR(VLOOKUP(E277,$A$1:$B$460,2,FALSE),"")</f>
        <v/>
      </c>
      <c r="J277" s="144" t="str">
        <f>IFERROR(VLOOKUP(F277,$A$1:$B$460,2,FALSE),"")</f>
        <v/>
      </c>
      <c r="K277" s="144" t="str">
        <f>IFERROR(VLOOKUP(G277,$A$1:$B$460,2,FALSE),"")</f>
        <v/>
      </c>
    </row>
    <row r="278" spans="1:11">
      <c r="A278" s="156" t="s">
        <v>824</v>
      </c>
      <c r="B278" s="156" t="s">
        <v>2114</v>
      </c>
      <c r="D278" s="145" t="s">
        <v>624</v>
      </c>
      <c r="E278" s="145"/>
      <c r="F278" s="145"/>
      <c r="H278" s="144" t="str">
        <f>IFERROR(VLOOKUP(D278,$A$1:$B$460,2,FALSE),"")</f>
        <v>HYPERLINK("[牧场甜心.xlsx]产品!B211",产品!$C$211)</v>
      </c>
      <c r="I278" s="144" t="str">
        <f>IFERROR(VLOOKUP(E278,$A$1:$B$460,2,FALSE),"")</f>
        <v/>
      </c>
      <c r="J278" s="144" t="str">
        <f>IFERROR(VLOOKUP(F278,$A$1:$B$460,2,FALSE),"")</f>
        <v/>
      </c>
      <c r="K278" s="144" t="str">
        <f>IFERROR(VLOOKUP(G278,$A$1:$B$460,2,FALSE),"")</f>
        <v/>
      </c>
    </row>
    <row r="279" spans="1:11">
      <c r="A279" s="156" t="s">
        <v>723</v>
      </c>
      <c r="B279" s="156" t="s">
        <v>2115</v>
      </c>
      <c r="D279" s="145" t="s">
        <v>810</v>
      </c>
      <c r="E279" s="145"/>
      <c r="F279" s="145"/>
      <c r="H279" s="144" t="str">
        <f>IFERROR(VLOOKUP(D279,$A$1:$B$460,2,FALSE),"")</f>
        <v>HYPERLINK("[牧场甜心.xlsx]产品!B301",产品!$C$301)</v>
      </c>
      <c r="I279" s="144" t="str">
        <f>IFERROR(VLOOKUP(E279,$A$1:$B$460,2,FALSE),"")</f>
        <v/>
      </c>
      <c r="J279" s="144" t="str">
        <f>IFERROR(VLOOKUP(F279,$A$1:$B$460,2,FALSE),"")</f>
        <v/>
      </c>
      <c r="K279" s="144" t="str">
        <f>IFERROR(VLOOKUP(G279,$A$1:$B$460,2,FALSE),"")</f>
        <v/>
      </c>
    </row>
    <row r="280" ht="22.5" spans="1:11">
      <c r="A280" s="157" t="s">
        <v>626</v>
      </c>
      <c r="B280" s="157" t="s">
        <v>2116</v>
      </c>
      <c r="D280" s="148" t="s">
        <v>595</v>
      </c>
      <c r="E280" s="148"/>
      <c r="F280" s="148"/>
      <c r="H280" s="144" t="str">
        <f>IFERROR(VLOOKUP(D280,$A$1:$B$460,2,FALSE),"")</f>
        <v>HYPERLINK("[牧场甜心.xlsx]产品!B272",产品!$C$272)</v>
      </c>
      <c r="I280" s="144" t="str">
        <f>IFERROR(VLOOKUP(E280,$A$1:$B$460,2,FALSE),"")</f>
        <v/>
      </c>
      <c r="J280" s="144" t="str">
        <f>IFERROR(VLOOKUP(F280,$A$1:$B$460,2,FALSE),"")</f>
        <v/>
      </c>
      <c r="K280" s="144" t="str">
        <f>IFERROR(VLOOKUP(G280,$A$1:$B$460,2,FALSE),"")</f>
        <v/>
      </c>
    </row>
    <row r="281" ht="22.5" spans="1:11">
      <c r="A281" s="177" t="s">
        <v>789</v>
      </c>
      <c r="B281" s="174" t="s">
        <v>2117</v>
      </c>
      <c r="D281" s="141" t="s">
        <v>829</v>
      </c>
      <c r="E281" s="141"/>
      <c r="F281" s="141"/>
      <c r="H281" s="144" t="str">
        <f>IFERROR(VLOOKUP(D281,$A$1:$B$460,2,FALSE),"")</f>
        <v>HYPERLINK("[牧场甜心.xlsx]产品!B253",产品!$C$253)</v>
      </c>
      <c r="I281" s="144" t="str">
        <f>IFERROR(VLOOKUP(E281,$A$1:$B$460,2,FALSE),"")</f>
        <v/>
      </c>
      <c r="J281" s="144" t="str">
        <f>IFERROR(VLOOKUP(F281,$A$1:$B$460,2,FALSE),"")</f>
        <v/>
      </c>
      <c r="K281" s="144" t="str">
        <f>IFERROR(VLOOKUP(G281,$A$1:$B$460,2,FALSE),"")</f>
        <v/>
      </c>
    </row>
    <row r="282" spans="1:11">
      <c r="A282" s="175" t="s">
        <v>689</v>
      </c>
      <c r="B282" s="175" t="s">
        <v>2118</v>
      </c>
      <c r="D282" s="145" t="s">
        <v>690</v>
      </c>
      <c r="E282" s="145"/>
      <c r="F282" s="145"/>
      <c r="H282" s="144" t="str">
        <f>IFERROR(VLOOKUP(D282,$A$1:$B$460,2,FALSE),"")</f>
        <v>HYPERLINK("[牧场甜心.xlsx]产品!B173",产品!$C$173)</v>
      </c>
      <c r="I282" s="144" t="str">
        <f>IFERROR(VLOOKUP(E282,$A$1:$B$460,2,FALSE),"")</f>
        <v/>
      </c>
      <c r="J282" s="144" t="str">
        <f>IFERROR(VLOOKUP(F282,$A$1:$B$460,2,FALSE),"")</f>
        <v/>
      </c>
      <c r="K282" s="144" t="str">
        <f>IFERROR(VLOOKUP(G282,$A$1:$B$460,2,FALSE),"")</f>
        <v/>
      </c>
    </row>
    <row r="283" spans="1:11">
      <c r="A283" s="175" t="s">
        <v>900</v>
      </c>
      <c r="B283" s="175" t="s">
        <v>2119</v>
      </c>
      <c r="D283" s="145" t="s">
        <v>850</v>
      </c>
      <c r="E283" s="145"/>
      <c r="F283" s="145"/>
      <c r="H283" s="144" t="str">
        <f>IFERROR(VLOOKUP(D283,$A$1:$B$460,2,FALSE),"")</f>
        <v>HYPERLINK("[牧场甜心.xlsx]产品!B265",产品!$C$265)</v>
      </c>
      <c r="I283" s="144" t="str">
        <f>IFERROR(VLOOKUP(E283,$A$1:$B$460,2,FALSE),"")</f>
        <v/>
      </c>
      <c r="J283" s="144" t="str">
        <f>IFERROR(VLOOKUP(F283,$A$1:$B$460,2,FALSE),"")</f>
        <v/>
      </c>
      <c r="K283" s="144" t="str">
        <f>IFERROR(VLOOKUP(G283,$A$1:$B$460,2,FALSE),"")</f>
        <v/>
      </c>
    </row>
    <row r="284" spans="1:11">
      <c r="A284" s="175" t="s">
        <v>900</v>
      </c>
      <c r="B284" s="175" t="s">
        <v>2120</v>
      </c>
      <c r="D284" s="145" t="s">
        <v>806</v>
      </c>
      <c r="E284" s="145"/>
      <c r="F284" s="145"/>
      <c r="H284" s="144" t="str">
        <f>IFERROR(VLOOKUP(D284,$A$1:$B$460,2,FALSE),"")</f>
        <v>HYPERLINK("[牧场甜心.xlsx]产品!B266",产品!$C$266)</v>
      </c>
      <c r="I284" s="144" t="str">
        <f>IFERROR(VLOOKUP(E284,$A$1:$B$460,2,FALSE),"")</f>
        <v/>
      </c>
      <c r="J284" s="144" t="str">
        <f>IFERROR(VLOOKUP(F284,$A$1:$B$460,2,FALSE),"")</f>
        <v/>
      </c>
      <c r="K284" s="144" t="str">
        <f>IFERROR(VLOOKUP(G284,$A$1:$B$460,2,FALSE),"")</f>
        <v/>
      </c>
    </row>
    <row r="285" spans="1:11">
      <c r="A285" s="175" t="s">
        <v>911</v>
      </c>
      <c r="B285" s="175" t="s">
        <v>2121</v>
      </c>
      <c r="D285" s="145" t="s">
        <v>828</v>
      </c>
      <c r="E285" s="145"/>
      <c r="F285" s="145"/>
      <c r="H285" s="144" t="str">
        <f>IFERROR(VLOOKUP(D285,$A$1:$B$460,2,FALSE),"")</f>
        <v>HYPERLINK("[牧场甜心.xlsx]产品!B267",产品!$C$267)</v>
      </c>
      <c r="I285" s="144" t="str">
        <f>IFERROR(VLOOKUP(E285,$A$1:$B$460,2,FALSE),"")</f>
        <v/>
      </c>
      <c r="J285" s="144" t="str">
        <f>IFERROR(VLOOKUP(F285,$A$1:$B$460,2,FALSE),"")</f>
        <v/>
      </c>
      <c r="K285" s="144" t="str">
        <f>IFERROR(VLOOKUP(G285,$A$1:$B$460,2,FALSE),"")</f>
        <v/>
      </c>
    </row>
    <row r="286" spans="1:11">
      <c r="A286" s="175" t="s">
        <v>722</v>
      </c>
      <c r="B286" s="175" t="s">
        <v>2122</v>
      </c>
      <c r="D286" s="145" t="s">
        <v>714</v>
      </c>
      <c r="E286" s="145"/>
      <c r="F286" s="145"/>
      <c r="H286" s="144" t="str">
        <f>IFERROR(VLOOKUP(D286,$A$1:$B$460,2,FALSE),"")</f>
        <v>HYPERLINK("[牧场甜心.xlsx]产品!B248",产品!$C$248)</v>
      </c>
      <c r="I286" s="144" t="str">
        <f>IFERROR(VLOOKUP(E286,$A$1:$B$460,2,FALSE),"")</f>
        <v/>
      </c>
      <c r="J286" s="144" t="str">
        <f>IFERROR(VLOOKUP(F286,$A$1:$B$460,2,FALSE),"")</f>
        <v/>
      </c>
      <c r="K286" s="144" t="str">
        <f>IFERROR(VLOOKUP(G286,$A$1:$B$460,2,FALSE),"")</f>
        <v/>
      </c>
    </row>
    <row r="287" spans="1:11">
      <c r="A287" s="175" t="s">
        <v>796</v>
      </c>
      <c r="B287" s="175" t="s">
        <v>2123</v>
      </c>
      <c r="D287" s="145" t="s">
        <v>796</v>
      </c>
      <c r="E287" s="145"/>
      <c r="F287" s="145"/>
      <c r="H287" s="144" t="str">
        <f>IFERROR(VLOOKUP(D287,$A$1:$B$460,2,FALSE),"")</f>
        <v>HYPERLINK("[牧场甜心.xlsx]产品!B289",产品!$C$289)</v>
      </c>
      <c r="I287" s="144" t="str">
        <f>IFERROR(VLOOKUP(E287,$A$1:$B$460,2,FALSE),"")</f>
        <v/>
      </c>
      <c r="J287" s="144" t="str">
        <f>IFERROR(VLOOKUP(F287,$A$1:$B$460,2,FALSE),"")</f>
        <v/>
      </c>
      <c r="K287" s="144" t="str">
        <f>IFERROR(VLOOKUP(G287,$A$1:$B$460,2,FALSE),"")</f>
        <v/>
      </c>
    </row>
    <row r="288" spans="1:11">
      <c r="A288" s="175" t="s">
        <v>720</v>
      </c>
      <c r="B288" s="175" t="s">
        <v>2124</v>
      </c>
      <c r="D288" s="145" t="s">
        <v>596</v>
      </c>
      <c r="E288" s="145"/>
      <c r="F288" s="145"/>
      <c r="H288" s="144" t="str">
        <f>IFERROR(VLOOKUP(D288,$A$1:$B$460,2,FALSE),"")</f>
        <v>HYPERLINK("[牧场甜心.xlsx]产品!B273",产品!$C$273)</v>
      </c>
      <c r="I288" s="144" t="str">
        <f>IFERROR(VLOOKUP(E288,$A$1:$B$460,2,FALSE),"")</f>
        <v/>
      </c>
      <c r="J288" s="144" t="str">
        <f>IFERROR(VLOOKUP(F288,$A$1:$B$460,2,FALSE),"")</f>
        <v/>
      </c>
      <c r="K288" s="144" t="str">
        <f>IFERROR(VLOOKUP(G288,$A$1:$B$460,2,FALSE),"")</f>
        <v/>
      </c>
    </row>
    <row r="289" spans="1:11">
      <c r="A289" s="175" t="s">
        <v>721</v>
      </c>
      <c r="B289" s="175" t="s">
        <v>2125</v>
      </c>
      <c r="D289" s="145" t="s">
        <v>596</v>
      </c>
      <c r="E289" s="145"/>
      <c r="F289" s="145"/>
      <c r="H289" s="144" t="str">
        <f>IFERROR(VLOOKUP(D289,$A$1:$B$460,2,FALSE),"")</f>
        <v>HYPERLINK("[牧场甜心.xlsx]产品!B273",产品!$C$273)</v>
      </c>
      <c r="I289" s="144" t="str">
        <f>IFERROR(VLOOKUP(E289,$A$1:$B$460,2,FALSE),"")</f>
        <v/>
      </c>
      <c r="J289" s="144" t="str">
        <f>IFERROR(VLOOKUP(F289,$A$1:$B$460,2,FALSE),"")</f>
        <v/>
      </c>
      <c r="K289" s="144" t="str">
        <f>IFERROR(VLOOKUP(G289,$A$1:$B$460,2,FALSE),"")</f>
        <v/>
      </c>
    </row>
    <row r="290" ht="22.5" spans="1:11">
      <c r="A290" s="176" t="s">
        <v>929</v>
      </c>
      <c r="B290" s="176" t="s">
        <v>2126</v>
      </c>
      <c r="D290" s="148" t="s">
        <v>811</v>
      </c>
      <c r="E290" s="148"/>
      <c r="F290" s="148"/>
      <c r="H290" s="144" t="str">
        <f>IFERROR(VLOOKUP(D290,$A$1:$B$460,2,FALSE),"")</f>
        <v>HYPERLINK("[牧场甜心.xlsx]产品!B241",产品!$C$241)</v>
      </c>
      <c r="I290" s="144" t="str">
        <f>IFERROR(VLOOKUP(E290,$A$1:$B$460,2,FALSE),"")</f>
        <v/>
      </c>
      <c r="J290" s="144" t="str">
        <f>IFERROR(VLOOKUP(F290,$A$1:$B$460,2,FALSE),"")</f>
        <v/>
      </c>
      <c r="K290" s="144" t="str">
        <f>IFERROR(VLOOKUP(G290,$A$1:$B$460,2,FALSE),"")</f>
        <v/>
      </c>
    </row>
    <row r="291" ht="22.5" spans="1:11">
      <c r="A291" s="177" t="s">
        <v>926</v>
      </c>
      <c r="B291" s="175" t="s">
        <v>2127</v>
      </c>
      <c r="D291" s="141" t="s">
        <v>721</v>
      </c>
      <c r="E291" s="141"/>
      <c r="F291" s="141"/>
      <c r="H291" s="144" t="str">
        <f>IFERROR(VLOOKUP(D291,$A$1:$B$460,2,FALSE),"")</f>
        <v>HYPERLINK("[牧场甜心.xlsx]产品!B291",产品!$C$291)</v>
      </c>
      <c r="I291" s="144" t="str">
        <f>IFERROR(VLOOKUP(E291,$A$1:$B$460,2,FALSE),"")</f>
        <v/>
      </c>
      <c r="J291" s="144" t="str">
        <f>IFERROR(VLOOKUP(F291,$A$1:$B$460,2,FALSE),"")</f>
        <v/>
      </c>
      <c r="K291" s="144" t="str">
        <f>IFERROR(VLOOKUP(G291,$A$1:$B$460,2,FALSE),"")</f>
        <v/>
      </c>
    </row>
    <row r="292" spans="1:11">
      <c r="A292" s="175" t="s">
        <v>809</v>
      </c>
      <c r="B292" s="175" t="s">
        <v>2128</v>
      </c>
      <c r="D292" s="145" t="s">
        <v>796</v>
      </c>
      <c r="E292" s="145"/>
      <c r="F292" s="145"/>
      <c r="H292" s="144" t="str">
        <f>IFERROR(VLOOKUP(D292,$A$1:$B$460,2,FALSE),"")</f>
        <v>HYPERLINK("[牧场甜心.xlsx]产品!B289",产品!$C$289)</v>
      </c>
      <c r="I292" s="144" t="str">
        <f>IFERROR(VLOOKUP(E292,$A$1:$B$460,2,FALSE),"")</f>
        <v/>
      </c>
      <c r="J292" s="144" t="str">
        <f>IFERROR(VLOOKUP(F292,$A$1:$B$460,2,FALSE),"")</f>
        <v/>
      </c>
      <c r="K292" s="144" t="str">
        <f>IFERROR(VLOOKUP(G292,$A$1:$B$460,2,FALSE),"")</f>
        <v/>
      </c>
    </row>
    <row r="293" spans="1:11">
      <c r="A293" s="175" t="s">
        <v>920</v>
      </c>
      <c r="B293" s="175" t="s">
        <v>2129</v>
      </c>
      <c r="D293" s="145" t="s">
        <v>689</v>
      </c>
      <c r="E293" s="145"/>
      <c r="F293" s="145"/>
      <c r="H293" s="144" t="str">
        <f>IFERROR(VLOOKUP(D293,$A$1:$B$460,2,FALSE),"")</f>
        <v>HYPERLINK("[牧场甜心.xlsx]产品!B284",产品!$C$284)</v>
      </c>
      <c r="I293" s="144" t="str">
        <f>IFERROR(VLOOKUP(E293,$A$1:$B$460,2,FALSE),"")</f>
        <v/>
      </c>
      <c r="J293" s="144" t="str">
        <f>IFERROR(VLOOKUP(F293,$A$1:$B$460,2,FALSE),"")</f>
        <v/>
      </c>
      <c r="K293" s="144" t="str">
        <f>IFERROR(VLOOKUP(G293,$A$1:$B$460,2,FALSE),"")</f>
        <v/>
      </c>
    </row>
    <row r="294" spans="1:11">
      <c r="A294" s="175" t="s">
        <v>838</v>
      </c>
      <c r="B294" s="175" t="s">
        <v>2130</v>
      </c>
      <c r="D294" s="145" t="s">
        <v>900</v>
      </c>
      <c r="E294" s="145"/>
      <c r="F294" s="145"/>
      <c r="H294" s="144" t="str">
        <f>IFERROR(VLOOKUP(D294,$A$1:$B$460,2,FALSE),"")</f>
        <v>HYPERLINK("[牧场甜心.xlsx]产品!B285",产品!$C$285)</v>
      </c>
      <c r="I294" s="144" t="str">
        <f>IFERROR(VLOOKUP(E294,$A$1:$B$460,2,FALSE),"")</f>
        <v/>
      </c>
      <c r="J294" s="144" t="str">
        <f>IFERROR(VLOOKUP(F294,$A$1:$B$460,2,FALSE),"")</f>
        <v/>
      </c>
      <c r="K294" s="144" t="str">
        <f>IFERROR(VLOOKUP(G294,$A$1:$B$460,2,FALSE),"")</f>
        <v/>
      </c>
    </row>
    <row r="295" spans="1:11">
      <c r="A295" s="175" t="s">
        <v>919</v>
      </c>
      <c r="B295" s="175" t="s">
        <v>2131</v>
      </c>
      <c r="D295" s="145" t="s">
        <v>911</v>
      </c>
      <c r="E295" s="145"/>
      <c r="F295" s="145"/>
      <c r="H295" s="144" t="str">
        <f>IFERROR(VLOOKUP(D295,$A$1:$B$460,2,FALSE),"")</f>
        <v>HYPERLINK("[牧场甜心.xlsx]产品!B287",产品!$C$287)</v>
      </c>
      <c r="I295" s="144" t="str">
        <f>IFERROR(VLOOKUP(E295,$A$1:$B$460,2,FALSE),"")</f>
        <v/>
      </c>
      <c r="J295" s="144" t="str">
        <f>IFERROR(VLOOKUP(F295,$A$1:$B$460,2,FALSE),"")</f>
        <v/>
      </c>
      <c r="K295" s="144" t="str">
        <f>IFERROR(VLOOKUP(G295,$A$1:$B$460,2,FALSE),"")</f>
        <v/>
      </c>
    </row>
    <row r="296" spans="1:11">
      <c r="A296" s="175" t="s">
        <v>945</v>
      </c>
      <c r="B296" s="175" t="s">
        <v>2132</v>
      </c>
      <c r="D296" s="145" t="s">
        <v>596</v>
      </c>
      <c r="E296" s="145"/>
      <c r="F296" s="145"/>
      <c r="H296" s="144" t="str">
        <f>IFERROR(VLOOKUP(D296,$A$1:$B$460,2,FALSE),"")</f>
        <v>HYPERLINK("[牧场甜心.xlsx]产品!B273",产品!$C$273)</v>
      </c>
      <c r="I296" s="144" t="str">
        <f>IFERROR(VLOOKUP(E296,$A$1:$B$460,2,FALSE),"")</f>
        <v/>
      </c>
      <c r="J296" s="144" t="str">
        <f>IFERROR(VLOOKUP(F296,$A$1:$B$460,2,FALSE),"")</f>
        <v/>
      </c>
      <c r="K296" s="144" t="str">
        <f>IFERROR(VLOOKUP(G296,$A$1:$B$460,2,FALSE),"")</f>
        <v/>
      </c>
    </row>
    <row r="297" spans="1:11">
      <c r="A297" s="175" t="s">
        <v>936</v>
      </c>
      <c r="B297" s="175" t="s">
        <v>2133</v>
      </c>
      <c r="D297" s="145" t="s">
        <v>796</v>
      </c>
      <c r="E297" s="145"/>
      <c r="F297" s="145"/>
      <c r="H297" s="144" t="str">
        <f>IFERROR(VLOOKUP(D297,$A$1:$B$460,2,FALSE),"")</f>
        <v>HYPERLINK("[牧场甜心.xlsx]产品!B289",产品!$C$289)</v>
      </c>
      <c r="I297" s="144" t="str">
        <f>IFERROR(VLOOKUP(E297,$A$1:$B$460,2,FALSE),"")</f>
        <v/>
      </c>
      <c r="J297" s="144" t="str">
        <f>IFERROR(VLOOKUP(F297,$A$1:$B$460,2,FALSE),"")</f>
        <v/>
      </c>
      <c r="K297" s="144" t="str">
        <f>IFERROR(VLOOKUP(G297,$A$1:$B$460,2,FALSE),"")</f>
        <v/>
      </c>
    </row>
    <row r="298" spans="1:11">
      <c r="A298" s="175" t="s">
        <v>696</v>
      </c>
      <c r="B298" s="175" t="s">
        <v>2134</v>
      </c>
      <c r="D298" s="145" t="s">
        <v>689</v>
      </c>
      <c r="E298" s="145"/>
      <c r="F298" s="145"/>
      <c r="H298" s="144" t="str">
        <f>IFERROR(VLOOKUP(D298,$A$1:$B$460,2,FALSE),"")</f>
        <v>HYPERLINK("[牧场甜心.xlsx]产品!B284",产品!$C$284)</v>
      </c>
      <c r="I298" s="144" t="str">
        <f>IFERROR(VLOOKUP(E298,$A$1:$B$460,2,FALSE),"")</f>
        <v/>
      </c>
      <c r="J298" s="144" t="str">
        <f>IFERROR(VLOOKUP(F298,$A$1:$B$460,2,FALSE),"")</f>
        <v/>
      </c>
      <c r="K298" s="144" t="str">
        <f>IFERROR(VLOOKUP(G298,$A$1:$B$460,2,FALSE),"")</f>
        <v/>
      </c>
    </row>
    <row r="299" spans="1:11">
      <c r="A299" s="175" t="s">
        <v>810</v>
      </c>
      <c r="B299" s="175" t="s">
        <v>2135</v>
      </c>
      <c r="D299" s="145" t="s">
        <v>809</v>
      </c>
      <c r="E299" s="145"/>
      <c r="F299" s="145"/>
      <c r="H299" s="144" t="str">
        <f>IFERROR(VLOOKUP(D299,$A$1:$B$460,2,FALSE),"")</f>
        <v>HYPERLINK("[牧场甜心.xlsx]产品!B294",产品!$C$294)</v>
      </c>
      <c r="I299" s="144" t="str">
        <f>IFERROR(VLOOKUP(E299,$A$1:$B$460,2,FALSE),"")</f>
        <v/>
      </c>
      <c r="J299" s="144" t="str">
        <f>IFERROR(VLOOKUP(F299,$A$1:$B$460,2,FALSE),"")</f>
        <v/>
      </c>
      <c r="K299" s="144" t="str">
        <f>IFERROR(VLOOKUP(G299,$A$1:$B$460,2,FALSE),"")</f>
        <v/>
      </c>
    </row>
    <row r="300" ht="22.5" spans="1:11">
      <c r="A300" s="179" t="s">
        <v>835</v>
      </c>
      <c r="B300" s="179" t="s">
        <v>2136</v>
      </c>
      <c r="D300" s="162" t="s">
        <v>836</v>
      </c>
      <c r="E300" s="162"/>
      <c r="F300" s="162"/>
      <c r="H300" s="144" t="str">
        <f>IFERROR(VLOOKUP(D300,$A$1:$B$460,2,FALSE),"")</f>
        <v>HYPERLINK("[牧场甜心.xlsx]产品!B102",产品!$C$102)</v>
      </c>
      <c r="I300" s="144" t="str">
        <f>IFERROR(VLOOKUP(E300,$A$1:$B$460,2,FALSE),"")</f>
        <v/>
      </c>
      <c r="J300" s="144" t="str">
        <f>IFERROR(VLOOKUP(F300,$A$1:$B$460,2,FALSE),"")</f>
        <v/>
      </c>
      <c r="K300" s="144" t="str">
        <f>IFERROR(VLOOKUP(G300,$A$1:$B$460,2,FALSE),"")</f>
        <v/>
      </c>
    </row>
    <row r="301" ht="23.25" spans="1:2">
      <c r="A301" s="180" t="s">
        <v>251</v>
      </c>
      <c r="B301" s="180" t="s">
        <v>2137</v>
      </c>
    </row>
    <row r="302" ht="22.5" spans="1:2">
      <c r="A302" s="180" t="s">
        <v>257</v>
      </c>
      <c r="B302" s="180" t="s">
        <v>2138</v>
      </c>
    </row>
    <row r="303" ht="22.5" spans="1:2">
      <c r="A303" s="180" t="s">
        <v>259</v>
      </c>
      <c r="B303" s="180" t="s">
        <v>2139</v>
      </c>
    </row>
    <row r="304" ht="22.5" spans="1:2">
      <c r="A304" s="180" t="s">
        <v>262</v>
      </c>
      <c r="B304" s="180" t="s">
        <v>2140</v>
      </c>
    </row>
    <row r="305" ht="22.5" spans="1:2">
      <c r="A305" s="180" t="s">
        <v>264</v>
      </c>
      <c r="B305" s="180" t="s">
        <v>2141</v>
      </c>
    </row>
    <row r="306" ht="22.5" spans="1:2">
      <c r="A306" s="180" t="s">
        <v>265</v>
      </c>
      <c r="B306" s="180" t="s">
        <v>2142</v>
      </c>
    </row>
    <row r="307" ht="22.5" spans="1:2">
      <c r="A307" s="180" t="s">
        <v>266</v>
      </c>
      <c r="B307" s="180" t="s">
        <v>2143</v>
      </c>
    </row>
    <row r="308" ht="22.5" spans="1:2">
      <c r="A308" s="180" t="s">
        <v>268</v>
      </c>
      <c r="B308" s="180" t="s">
        <v>2144</v>
      </c>
    </row>
    <row r="309" ht="22.5" spans="1:2">
      <c r="A309" s="180" t="s">
        <v>269</v>
      </c>
      <c r="B309" s="180" t="s">
        <v>2145</v>
      </c>
    </row>
    <row r="310" ht="22.5" spans="1:2">
      <c r="A310" s="180" t="s">
        <v>270</v>
      </c>
      <c r="B310" s="180" t="s">
        <v>2146</v>
      </c>
    </row>
    <row r="311" ht="22.5" spans="1:2">
      <c r="A311" s="180" t="s">
        <v>271</v>
      </c>
      <c r="B311" s="180" t="s">
        <v>2147</v>
      </c>
    </row>
    <row r="312" ht="22.5" spans="1:2">
      <c r="A312" s="180" t="s">
        <v>272</v>
      </c>
      <c r="B312" s="180" t="s">
        <v>2148</v>
      </c>
    </row>
    <row r="313" ht="22.5" spans="1:2">
      <c r="A313" s="180" t="s">
        <v>273</v>
      </c>
      <c r="B313" s="180" t="s">
        <v>2149</v>
      </c>
    </row>
    <row r="314" ht="22.5" spans="1:2">
      <c r="A314" s="180" t="s">
        <v>276</v>
      </c>
      <c r="B314" s="180" t="s">
        <v>2150</v>
      </c>
    </row>
    <row r="315" ht="22.5" spans="1:2">
      <c r="A315" s="180" t="s">
        <v>277</v>
      </c>
      <c r="B315" s="180" t="s">
        <v>2151</v>
      </c>
    </row>
    <row r="316" ht="22.5" spans="1:2">
      <c r="A316" s="180" t="s">
        <v>279</v>
      </c>
      <c r="B316" s="180" t="s">
        <v>2152</v>
      </c>
    </row>
    <row r="317" ht="22.5" spans="1:2">
      <c r="A317" s="180" t="s">
        <v>281</v>
      </c>
      <c r="B317" s="180" t="s">
        <v>2153</v>
      </c>
    </row>
    <row r="318" ht="22.5" spans="1:2">
      <c r="A318" s="180" t="s">
        <v>283</v>
      </c>
      <c r="B318" s="180" t="s">
        <v>2154</v>
      </c>
    </row>
    <row r="319" ht="22.5" spans="1:2">
      <c r="A319" s="180" t="s">
        <v>284</v>
      </c>
      <c r="B319" s="180" t="s">
        <v>2155</v>
      </c>
    </row>
    <row r="320" ht="22.5" spans="1:2">
      <c r="A320" s="180" t="s">
        <v>286</v>
      </c>
      <c r="B320" s="180" t="s">
        <v>2156</v>
      </c>
    </row>
    <row r="321" ht="22.5" spans="1:2">
      <c r="A321" s="181" t="s">
        <v>288</v>
      </c>
      <c r="B321" s="181" t="s">
        <v>2157</v>
      </c>
    </row>
    <row r="322" ht="22.5" spans="1:2">
      <c r="A322" s="181" t="s">
        <v>289</v>
      </c>
      <c r="B322" s="181" t="s">
        <v>2158</v>
      </c>
    </row>
    <row r="323" ht="22.5" spans="1:2">
      <c r="A323" s="181" t="s">
        <v>291</v>
      </c>
      <c r="B323" s="181" t="s">
        <v>2159</v>
      </c>
    </row>
    <row r="324" ht="22.5" spans="1:2">
      <c r="A324" s="181" t="s">
        <v>292</v>
      </c>
      <c r="B324" s="181" t="s">
        <v>2160</v>
      </c>
    </row>
    <row r="325" ht="22.5" spans="1:2">
      <c r="A325" s="181" t="s">
        <v>293</v>
      </c>
      <c r="B325" s="181" t="s">
        <v>2161</v>
      </c>
    </row>
    <row r="326" ht="22.5" spans="1:2">
      <c r="A326" s="181" t="s">
        <v>294</v>
      </c>
      <c r="B326" s="181" t="s">
        <v>2162</v>
      </c>
    </row>
    <row r="327" ht="22.5" spans="1:2">
      <c r="A327" s="181" t="s">
        <v>295</v>
      </c>
      <c r="B327" s="181" t="s">
        <v>2163</v>
      </c>
    </row>
    <row r="328" ht="22.5" spans="1:2">
      <c r="A328" s="181" t="s">
        <v>296</v>
      </c>
      <c r="B328" s="181" t="s">
        <v>2164</v>
      </c>
    </row>
    <row r="329" ht="22.5" spans="1:2">
      <c r="A329" s="181" t="s">
        <v>297</v>
      </c>
      <c r="B329" s="181" t="s">
        <v>2165</v>
      </c>
    </row>
    <row r="330" ht="22.5" spans="1:2">
      <c r="A330" s="181" t="s">
        <v>298</v>
      </c>
      <c r="B330" s="181" t="s">
        <v>2166</v>
      </c>
    </row>
    <row r="331" ht="22.5" spans="1:2">
      <c r="A331" s="181" t="s">
        <v>300</v>
      </c>
      <c r="B331" s="181" t="s">
        <v>2167</v>
      </c>
    </row>
    <row r="332" ht="22.5" spans="1:2">
      <c r="A332" s="181" t="s">
        <v>301</v>
      </c>
      <c r="B332" s="181" t="s">
        <v>2168</v>
      </c>
    </row>
    <row r="333" ht="22.5" spans="1:2">
      <c r="A333" s="181" t="s">
        <v>302</v>
      </c>
      <c r="B333" s="181" t="s">
        <v>2169</v>
      </c>
    </row>
    <row r="334" ht="22.5" spans="1:2">
      <c r="A334" s="181" t="s">
        <v>303</v>
      </c>
      <c r="B334" s="181" t="s">
        <v>2170</v>
      </c>
    </row>
    <row r="335" ht="22.5" spans="1:2">
      <c r="A335" s="181" t="s">
        <v>304</v>
      </c>
      <c r="B335" s="181" t="s">
        <v>2171</v>
      </c>
    </row>
    <row r="336" ht="22.5" spans="1:2">
      <c r="A336" s="181" t="s">
        <v>306</v>
      </c>
      <c r="B336" s="181" t="s">
        <v>2172</v>
      </c>
    </row>
    <row r="337" ht="22.5" spans="1:2">
      <c r="A337" s="181" t="s">
        <v>307</v>
      </c>
      <c r="B337" s="181" t="s">
        <v>2173</v>
      </c>
    </row>
    <row r="338" ht="22.5" spans="1:2">
      <c r="A338" s="181" t="s">
        <v>308</v>
      </c>
      <c r="B338" s="181" t="s">
        <v>2174</v>
      </c>
    </row>
    <row r="339" ht="22.5" spans="1:2">
      <c r="A339" s="181" t="s">
        <v>309</v>
      </c>
      <c r="B339" s="181" t="s">
        <v>2175</v>
      </c>
    </row>
    <row r="340" ht="22.5" spans="1:2">
      <c r="A340" s="181" t="s">
        <v>310</v>
      </c>
      <c r="B340" s="181" t="s">
        <v>2176</v>
      </c>
    </row>
    <row r="341" ht="22.5" spans="1:2">
      <c r="A341" s="182" t="s">
        <v>311</v>
      </c>
      <c r="B341" s="182" t="s">
        <v>2177</v>
      </c>
    </row>
    <row r="342" ht="22.5" spans="1:2">
      <c r="A342" s="182" t="s">
        <v>313</v>
      </c>
      <c r="B342" s="182" t="s">
        <v>2178</v>
      </c>
    </row>
    <row r="343" ht="22.5" spans="1:2">
      <c r="A343" s="182" t="s">
        <v>315</v>
      </c>
      <c r="B343" s="182" t="s">
        <v>2179</v>
      </c>
    </row>
    <row r="344" ht="22.5" spans="1:2">
      <c r="A344" s="182" t="s">
        <v>317</v>
      </c>
      <c r="B344" s="182" t="s">
        <v>2180</v>
      </c>
    </row>
    <row r="345" ht="22.5" spans="1:2">
      <c r="A345" s="182" t="s">
        <v>319</v>
      </c>
      <c r="B345" s="182" t="s">
        <v>2181</v>
      </c>
    </row>
    <row r="346" ht="22.5" spans="1:2">
      <c r="A346" s="182" t="s">
        <v>320</v>
      </c>
      <c r="B346" s="182" t="s">
        <v>2182</v>
      </c>
    </row>
    <row r="347" ht="22.5" spans="1:2">
      <c r="A347" s="182" t="s">
        <v>321</v>
      </c>
      <c r="B347" s="182" t="s">
        <v>2183</v>
      </c>
    </row>
    <row r="348" ht="22.5" spans="1:2">
      <c r="A348" s="182" t="s">
        <v>322</v>
      </c>
      <c r="B348" s="182" t="s">
        <v>2184</v>
      </c>
    </row>
    <row r="349" ht="22.5" spans="1:2">
      <c r="A349" s="182" t="s">
        <v>323</v>
      </c>
      <c r="B349" s="182" t="s">
        <v>2185</v>
      </c>
    </row>
    <row r="350" ht="22.5" spans="1:2">
      <c r="A350" s="182" t="s">
        <v>324</v>
      </c>
      <c r="B350" s="182" t="s">
        <v>2186</v>
      </c>
    </row>
    <row r="351" ht="22.5" spans="1:2">
      <c r="A351" s="182" t="s">
        <v>325</v>
      </c>
      <c r="B351" s="182" t="s">
        <v>2187</v>
      </c>
    </row>
    <row r="352" ht="22.5" spans="1:2">
      <c r="A352" s="182" t="s">
        <v>326</v>
      </c>
      <c r="B352" s="182" t="s">
        <v>2188</v>
      </c>
    </row>
    <row r="353" ht="22.5" spans="1:2">
      <c r="A353" s="182" t="s">
        <v>327</v>
      </c>
      <c r="B353" s="182" t="s">
        <v>2189</v>
      </c>
    </row>
    <row r="354" ht="22.5" spans="1:2">
      <c r="A354" s="182" t="s">
        <v>328</v>
      </c>
      <c r="B354" s="182" t="s">
        <v>2190</v>
      </c>
    </row>
    <row r="355" ht="22.5" spans="1:2">
      <c r="A355" s="182" t="s">
        <v>329</v>
      </c>
      <c r="B355" s="182" t="s">
        <v>2191</v>
      </c>
    </row>
    <row r="356" ht="22.5" spans="1:2">
      <c r="A356" s="182" t="s">
        <v>330</v>
      </c>
      <c r="B356" s="182" t="s">
        <v>2192</v>
      </c>
    </row>
    <row r="357" ht="22.5" spans="1:2">
      <c r="A357" s="182" t="s">
        <v>331</v>
      </c>
      <c r="B357" s="182" t="s">
        <v>2193</v>
      </c>
    </row>
    <row r="358" ht="22.5" spans="1:2">
      <c r="A358" s="182" t="s">
        <v>332</v>
      </c>
      <c r="B358" s="182" t="s">
        <v>2194</v>
      </c>
    </row>
    <row r="359" ht="22.5" spans="1:2">
      <c r="A359" s="182" t="s">
        <v>333</v>
      </c>
      <c r="B359" s="182" t="s">
        <v>2195</v>
      </c>
    </row>
    <row r="360" ht="22.5" spans="1:2">
      <c r="A360" s="182" t="s">
        <v>334</v>
      </c>
      <c r="B360" s="182" t="s">
        <v>2196</v>
      </c>
    </row>
    <row r="361" ht="22.5" spans="1:2">
      <c r="A361" s="183" t="s">
        <v>335</v>
      </c>
      <c r="B361" s="183" t="s">
        <v>2197</v>
      </c>
    </row>
    <row r="362" ht="22.5" spans="1:2">
      <c r="A362" s="183" t="s">
        <v>337</v>
      </c>
      <c r="B362" s="183" t="s">
        <v>2198</v>
      </c>
    </row>
    <row r="363" ht="22.5" spans="1:2">
      <c r="A363" s="183" t="s">
        <v>339</v>
      </c>
      <c r="B363" s="183" t="s">
        <v>2199</v>
      </c>
    </row>
    <row r="364" ht="22.5" spans="1:2">
      <c r="A364" s="183" t="s">
        <v>341</v>
      </c>
      <c r="B364" s="183" t="s">
        <v>2200</v>
      </c>
    </row>
    <row r="365" ht="22.5" spans="1:2">
      <c r="A365" s="183" t="s">
        <v>342</v>
      </c>
      <c r="B365" s="183" t="s">
        <v>2201</v>
      </c>
    </row>
    <row r="366" ht="22.5" spans="1:2">
      <c r="A366" s="183" t="s">
        <v>343</v>
      </c>
      <c r="B366" s="183" t="s">
        <v>2202</v>
      </c>
    </row>
    <row r="367" ht="22.5" spans="1:2">
      <c r="A367" s="183" t="s">
        <v>345</v>
      </c>
      <c r="B367" s="183" t="s">
        <v>2203</v>
      </c>
    </row>
    <row r="368" ht="22.5" spans="1:2">
      <c r="A368" s="183" t="s">
        <v>346</v>
      </c>
      <c r="B368" s="183" t="s">
        <v>2204</v>
      </c>
    </row>
    <row r="369" ht="22.5" spans="1:2">
      <c r="A369" s="183" t="s">
        <v>347</v>
      </c>
      <c r="B369" s="183" t="s">
        <v>2205</v>
      </c>
    </row>
    <row r="370" ht="22.5" spans="1:2">
      <c r="A370" s="183" t="s">
        <v>348</v>
      </c>
      <c r="B370" s="183" t="s">
        <v>2206</v>
      </c>
    </row>
    <row r="371" ht="22.5" spans="1:2">
      <c r="A371" s="183" t="s">
        <v>349</v>
      </c>
      <c r="B371" s="183" t="s">
        <v>2207</v>
      </c>
    </row>
    <row r="372" ht="22.5" spans="1:2">
      <c r="A372" s="183" t="s">
        <v>350</v>
      </c>
      <c r="B372" s="183" t="s">
        <v>2208</v>
      </c>
    </row>
    <row r="373" ht="22.5" spans="1:2">
      <c r="A373" s="183" t="s">
        <v>351</v>
      </c>
      <c r="B373" s="183" t="s">
        <v>2209</v>
      </c>
    </row>
    <row r="374" ht="22.5" spans="1:2">
      <c r="A374" s="183" t="s">
        <v>353</v>
      </c>
      <c r="B374" s="183" t="s">
        <v>2210</v>
      </c>
    </row>
    <row r="375" ht="22.5" spans="1:2">
      <c r="A375" s="183" t="s">
        <v>354</v>
      </c>
      <c r="B375" s="183" t="s">
        <v>2211</v>
      </c>
    </row>
    <row r="376" ht="22.5" spans="1:2">
      <c r="A376" s="183" t="s">
        <v>355</v>
      </c>
      <c r="B376" s="183" t="s">
        <v>2212</v>
      </c>
    </row>
    <row r="377" ht="22.5" spans="1:2">
      <c r="A377" s="183" t="s">
        <v>356</v>
      </c>
      <c r="B377" s="183" t="s">
        <v>2213</v>
      </c>
    </row>
    <row r="378" ht="22.5" spans="1:2">
      <c r="A378" s="183" t="s">
        <v>357</v>
      </c>
      <c r="B378" s="183" t="s">
        <v>2214</v>
      </c>
    </row>
    <row r="379" ht="22.5" spans="1:2">
      <c r="A379" s="183" t="s">
        <v>358</v>
      </c>
      <c r="B379" s="183" t="s">
        <v>2215</v>
      </c>
    </row>
    <row r="380" ht="22.5" spans="1:2">
      <c r="A380" s="183" t="s">
        <v>359</v>
      </c>
      <c r="B380" s="183" t="s">
        <v>2216</v>
      </c>
    </row>
    <row r="381" ht="22.5" spans="1:2">
      <c r="A381" s="184" t="s">
        <v>360</v>
      </c>
      <c r="B381" s="184" t="s">
        <v>2217</v>
      </c>
    </row>
    <row r="382" ht="22.5" spans="1:2">
      <c r="A382" s="184" t="s">
        <v>361</v>
      </c>
      <c r="B382" s="184" t="s">
        <v>2218</v>
      </c>
    </row>
    <row r="383" ht="22.5" spans="1:2">
      <c r="A383" s="184" t="s">
        <v>363</v>
      </c>
      <c r="B383" s="184" t="s">
        <v>2219</v>
      </c>
    </row>
    <row r="384" ht="22.5" spans="1:2">
      <c r="A384" s="184" t="s">
        <v>364</v>
      </c>
      <c r="B384" s="184" t="s">
        <v>2220</v>
      </c>
    </row>
    <row r="385" ht="22.5" spans="1:2">
      <c r="A385" s="184" t="s">
        <v>365</v>
      </c>
      <c r="B385" s="184" t="s">
        <v>2221</v>
      </c>
    </row>
    <row r="386" ht="22.5" spans="1:2">
      <c r="A386" s="184" t="s">
        <v>366</v>
      </c>
      <c r="B386" s="184" t="s">
        <v>2222</v>
      </c>
    </row>
    <row r="387" ht="22.5" spans="1:2">
      <c r="A387" s="184" t="s">
        <v>368</v>
      </c>
      <c r="B387" s="184" t="s">
        <v>2223</v>
      </c>
    </row>
    <row r="388" ht="22.5" spans="1:2">
      <c r="A388" s="184" t="s">
        <v>370</v>
      </c>
      <c r="B388" s="184" t="s">
        <v>2224</v>
      </c>
    </row>
    <row r="389" ht="22.5" spans="1:2">
      <c r="A389" s="184" t="s">
        <v>371</v>
      </c>
      <c r="B389" s="184" t="s">
        <v>2225</v>
      </c>
    </row>
    <row r="390" ht="22.5" spans="1:2">
      <c r="A390" s="184" t="s">
        <v>372</v>
      </c>
      <c r="B390" s="184" t="s">
        <v>2226</v>
      </c>
    </row>
    <row r="391" ht="22.5" spans="1:2">
      <c r="A391" s="184" t="s">
        <v>373</v>
      </c>
      <c r="B391" s="184" t="s">
        <v>2227</v>
      </c>
    </row>
    <row r="392" ht="22.5" spans="1:2">
      <c r="A392" s="184" t="s">
        <v>374</v>
      </c>
      <c r="B392" s="184" t="s">
        <v>2228</v>
      </c>
    </row>
    <row r="393" ht="22.5" spans="1:2">
      <c r="A393" s="184" t="s">
        <v>375</v>
      </c>
      <c r="B393" s="184" t="s">
        <v>2229</v>
      </c>
    </row>
    <row r="394" ht="22.5" spans="1:2">
      <c r="A394" s="184" t="s">
        <v>376</v>
      </c>
      <c r="B394" s="184" t="s">
        <v>2230</v>
      </c>
    </row>
    <row r="395" ht="22.5" spans="1:2">
      <c r="A395" s="184" t="s">
        <v>377</v>
      </c>
      <c r="B395" s="184" t="s">
        <v>2231</v>
      </c>
    </row>
    <row r="396" ht="22.5" spans="1:2">
      <c r="A396" s="184" t="s">
        <v>378</v>
      </c>
      <c r="B396" s="184" t="s">
        <v>2232</v>
      </c>
    </row>
    <row r="397" ht="22.5" spans="1:2">
      <c r="A397" s="184" t="s">
        <v>379</v>
      </c>
      <c r="B397" s="184" t="s">
        <v>2233</v>
      </c>
    </row>
    <row r="398" ht="22.5" spans="1:2">
      <c r="A398" s="184" t="s">
        <v>380</v>
      </c>
      <c r="B398" s="184" t="s">
        <v>2234</v>
      </c>
    </row>
    <row r="399" ht="22.5" spans="1:2">
      <c r="A399" s="184" t="s">
        <v>381</v>
      </c>
      <c r="B399" s="184" t="s">
        <v>2235</v>
      </c>
    </row>
    <row r="400" ht="22.5" spans="1:2">
      <c r="A400" s="185" t="s">
        <v>382</v>
      </c>
      <c r="B400" s="184" t="s">
        <v>2236</v>
      </c>
    </row>
    <row r="401" ht="22.5" spans="1:2">
      <c r="A401" s="186" t="s">
        <v>258</v>
      </c>
      <c r="B401" s="187" t="s">
        <v>2237</v>
      </c>
    </row>
    <row r="402" spans="1:2">
      <c r="A402" s="188" t="s">
        <v>1016</v>
      </c>
      <c r="B402" s="189" t="s">
        <v>2238</v>
      </c>
    </row>
    <row r="403" spans="1:2">
      <c r="A403" s="188" t="s">
        <v>316</v>
      </c>
      <c r="B403" s="189" t="s">
        <v>2239</v>
      </c>
    </row>
    <row r="404" spans="1:2">
      <c r="A404" s="188" t="s">
        <v>1017</v>
      </c>
      <c r="B404" s="189" t="s">
        <v>2240</v>
      </c>
    </row>
    <row r="405" spans="1:2">
      <c r="A405" s="188" t="s">
        <v>367</v>
      </c>
      <c r="B405" s="189" t="s">
        <v>2241</v>
      </c>
    </row>
    <row r="406" spans="1:2">
      <c r="A406" s="188" t="s">
        <v>344</v>
      </c>
      <c r="B406" s="189" t="s">
        <v>2242</v>
      </c>
    </row>
    <row r="407" spans="1:2">
      <c r="A407" s="188" t="s">
        <v>1018</v>
      </c>
      <c r="B407" s="189" t="s">
        <v>2243</v>
      </c>
    </row>
    <row r="408" spans="1:2">
      <c r="A408" s="188" t="s">
        <v>305</v>
      </c>
      <c r="B408" s="189" t="s">
        <v>2244</v>
      </c>
    </row>
    <row r="409" spans="1:2">
      <c r="A409" s="188" t="s">
        <v>1019</v>
      </c>
      <c r="B409" s="189" t="s">
        <v>2245</v>
      </c>
    </row>
    <row r="410" ht="22.5" spans="1:2">
      <c r="A410" s="190" t="s">
        <v>1020</v>
      </c>
      <c r="B410" s="191" t="s">
        <v>2246</v>
      </c>
    </row>
    <row r="411" ht="22.5" spans="1:2">
      <c r="A411" s="192" t="s">
        <v>338</v>
      </c>
      <c r="B411" s="193" t="s">
        <v>2247</v>
      </c>
    </row>
    <row r="412" spans="1:2">
      <c r="A412" s="194" t="s">
        <v>290</v>
      </c>
      <c r="B412" s="195" t="s">
        <v>2248</v>
      </c>
    </row>
    <row r="413" spans="1:2">
      <c r="A413" s="194" t="s">
        <v>1021</v>
      </c>
      <c r="B413" s="195" t="s">
        <v>2249</v>
      </c>
    </row>
    <row r="414" spans="1:2">
      <c r="A414" s="194" t="s">
        <v>1022</v>
      </c>
      <c r="B414" s="195" t="s">
        <v>2250</v>
      </c>
    </row>
    <row r="415" spans="1:2">
      <c r="A415" s="194" t="s">
        <v>267</v>
      </c>
      <c r="B415" s="195" t="s">
        <v>2251</v>
      </c>
    </row>
    <row r="416" spans="1:2">
      <c r="A416" s="194" t="s">
        <v>1023</v>
      </c>
      <c r="B416" s="195" t="s">
        <v>2252</v>
      </c>
    </row>
    <row r="417" spans="1:2">
      <c r="A417" s="194" t="s">
        <v>275</v>
      </c>
      <c r="B417" s="195" t="s">
        <v>2253</v>
      </c>
    </row>
    <row r="418" spans="1:2">
      <c r="A418" s="194" t="s">
        <v>352</v>
      </c>
      <c r="B418" s="195" t="s">
        <v>2254</v>
      </c>
    </row>
    <row r="419" spans="1:2">
      <c r="A419" s="194" t="s">
        <v>1024</v>
      </c>
      <c r="B419" s="195" t="s">
        <v>2255</v>
      </c>
    </row>
    <row r="420" ht="22.5" spans="1:2">
      <c r="A420" s="196" t="s">
        <v>1025</v>
      </c>
      <c r="B420" s="197" t="s">
        <v>2256</v>
      </c>
    </row>
    <row r="421" ht="22.5" spans="1:2">
      <c r="A421" s="198" t="s">
        <v>318</v>
      </c>
      <c r="B421" s="199" t="s">
        <v>2257</v>
      </c>
    </row>
    <row r="422" spans="1:2">
      <c r="A422" s="200" t="s">
        <v>1026</v>
      </c>
      <c r="B422" s="201" t="s">
        <v>2258</v>
      </c>
    </row>
    <row r="423" spans="1:2">
      <c r="A423" s="200" t="s">
        <v>1027</v>
      </c>
      <c r="B423" s="201" t="s">
        <v>2259</v>
      </c>
    </row>
    <row r="424" spans="1:2">
      <c r="A424" s="200" t="s">
        <v>299</v>
      </c>
      <c r="B424" s="201" t="s">
        <v>2260</v>
      </c>
    </row>
    <row r="425" spans="1:2">
      <c r="A425" s="200" t="s">
        <v>1028</v>
      </c>
      <c r="B425" s="201" t="s">
        <v>2261</v>
      </c>
    </row>
    <row r="426" spans="1:2">
      <c r="A426" s="200" t="s">
        <v>1029</v>
      </c>
      <c r="B426" s="201" t="s">
        <v>2262</v>
      </c>
    </row>
    <row r="427" spans="1:2">
      <c r="A427" s="200" t="s">
        <v>280</v>
      </c>
      <c r="B427" s="201" t="s">
        <v>2263</v>
      </c>
    </row>
    <row r="428" spans="1:2">
      <c r="A428" s="200" t="s">
        <v>1030</v>
      </c>
      <c r="B428" s="201" t="s">
        <v>2264</v>
      </c>
    </row>
    <row r="429" spans="1:2">
      <c r="A429" s="200" t="s">
        <v>1031</v>
      </c>
      <c r="B429" s="201" t="s">
        <v>2265</v>
      </c>
    </row>
    <row r="430" ht="22.5" spans="1:2">
      <c r="A430" s="202" t="s">
        <v>1032</v>
      </c>
      <c r="B430" s="203" t="s">
        <v>2266</v>
      </c>
    </row>
    <row r="431" ht="22.5" spans="1:2">
      <c r="A431" s="204" t="s">
        <v>1033</v>
      </c>
      <c r="B431" s="199" t="s">
        <v>2267</v>
      </c>
    </row>
    <row r="432" spans="1:2">
      <c r="A432" s="205" t="s">
        <v>1035</v>
      </c>
      <c r="B432" s="195" t="s">
        <v>2268</v>
      </c>
    </row>
    <row r="433" spans="1:2">
      <c r="A433" s="205" t="s">
        <v>1037</v>
      </c>
      <c r="B433" s="189" t="s">
        <v>2269</v>
      </c>
    </row>
    <row r="434" spans="1:2">
      <c r="A434" s="205" t="s">
        <v>1039</v>
      </c>
      <c r="B434" s="201" t="s">
        <v>2270</v>
      </c>
    </row>
    <row r="435" spans="1:2">
      <c r="A435" s="205" t="s">
        <v>1041</v>
      </c>
      <c r="B435" s="195" t="s">
        <v>2271</v>
      </c>
    </row>
    <row r="436" spans="1:2">
      <c r="A436" s="205" t="s">
        <v>1043</v>
      </c>
      <c r="B436" s="189" t="s">
        <v>2272</v>
      </c>
    </row>
    <row r="437" spans="1:2">
      <c r="A437" s="205" t="s">
        <v>1045</v>
      </c>
      <c r="B437" s="201" t="s">
        <v>2273</v>
      </c>
    </row>
    <row r="438" spans="1:2">
      <c r="A438" s="205" t="s">
        <v>1047</v>
      </c>
      <c r="B438" s="195" t="s">
        <v>2274</v>
      </c>
    </row>
    <row r="439" spans="1:2">
      <c r="A439" s="205" t="s">
        <v>1049</v>
      </c>
      <c r="B439" s="189" t="s">
        <v>2275</v>
      </c>
    </row>
    <row r="440" ht="22.5" spans="1:2">
      <c r="A440" s="206" t="s">
        <v>1051</v>
      </c>
      <c r="B440" s="203" t="s">
        <v>2276</v>
      </c>
    </row>
    <row r="441" ht="22.5" spans="1:2">
      <c r="A441" s="192" t="s">
        <v>1053</v>
      </c>
      <c r="B441" s="192" t="s">
        <v>2277</v>
      </c>
    </row>
    <row r="442" spans="1:2">
      <c r="A442" s="194" t="s">
        <v>1054</v>
      </c>
      <c r="B442" s="194" t="s">
        <v>2278</v>
      </c>
    </row>
    <row r="443" spans="1:2">
      <c r="A443" s="194" t="s">
        <v>1055</v>
      </c>
      <c r="B443" s="194" t="s">
        <v>2279</v>
      </c>
    </row>
    <row r="444" spans="1:2">
      <c r="A444" s="194" t="s">
        <v>846</v>
      </c>
      <c r="B444" s="194" t="s">
        <v>2280</v>
      </c>
    </row>
    <row r="445" ht="22.5" spans="1:2">
      <c r="A445" s="196" t="s">
        <v>1056</v>
      </c>
      <c r="B445" s="196" t="s">
        <v>2281</v>
      </c>
    </row>
    <row r="446" ht="22.5" spans="1:2">
      <c r="A446" s="198" t="s">
        <v>1057</v>
      </c>
      <c r="B446" s="198" t="s">
        <v>2282</v>
      </c>
    </row>
    <row r="447" spans="1:2">
      <c r="A447" s="200" t="s">
        <v>1058</v>
      </c>
      <c r="B447" s="200" t="s">
        <v>2283</v>
      </c>
    </row>
    <row r="448" spans="1:2">
      <c r="A448" s="200" t="s">
        <v>1059</v>
      </c>
      <c r="B448" s="200" t="s">
        <v>2284</v>
      </c>
    </row>
    <row r="449" spans="1:2">
      <c r="A449" s="200" t="s">
        <v>1060</v>
      </c>
      <c r="B449" s="200" t="s">
        <v>2285</v>
      </c>
    </row>
    <row r="450" ht="22.5" spans="1:2">
      <c r="A450" s="202" t="s">
        <v>1061</v>
      </c>
      <c r="B450" s="202" t="s">
        <v>2286</v>
      </c>
    </row>
    <row r="451" ht="22.5" spans="1:2">
      <c r="A451" s="207" t="s">
        <v>1062</v>
      </c>
      <c r="B451" s="207" t="s">
        <v>2287</v>
      </c>
    </row>
    <row r="452" spans="1:2">
      <c r="A452" s="188" t="s">
        <v>1063</v>
      </c>
      <c r="B452" s="188" t="s">
        <v>2288</v>
      </c>
    </row>
    <row r="453" spans="1:2">
      <c r="A453" s="188" t="s">
        <v>1064</v>
      </c>
      <c r="B453" s="188" t="s">
        <v>2289</v>
      </c>
    </row>
    <row r="454" spans="1:2">
      <c r="A454" s="188" t="s">
        <v>1065</v>
      </c>
      <c r="B454" s="188" t="s">
        <v>2290</v>
      </c>
    </row>
    <row r="455" spans="1:2">
      <c r="A455" s="188" t="s">
        <v>1066</v>
      </c>
      <c r="B455" s="188" t="s">
        <v>2291</v>
      </c>
    </row>
    <row r="456" spans="1:2">
      <c r="A456" s="188" t="s">
        <v>1067</v>
      </c>
      <c r="B456" s="188" t="s">
        <v>2292</v>
      </c>
    </row>
    <row r="457" spans="1:2">
      <c r="A457" s="188" t="s">
        <v>1068</v>
      </c>
      <c r="B457" s="188" t="s">
        <v>2293</v>
      </c>
    </row>
    <row r="458" spans="1:2">
      <c r="A458" s="188" t="s">
        <v>1069</v>
      </c>
      <c r="B458" s="188" t="s">
        <v>2294</v>
      </c>
    </row>
    <row r="459" spans="1:2">
      <c r="A459" s="188" t="s">
        <v>1070</v>
      </c>
      <c r="B459" s="188" t="s">
        <v>2295</v>
      </c>
    </row>
    <row r="460" ht="22.5" spans="1:2">
      <c r="A460" s="208" t="s">
        <v>1071</v>
      </c>
      <c r="B460" s="208" t="s">
        <v>2296</v>
      </c>
    </row>
  </sheetData>
  <autoFilter ref="A1:XFD46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7" tint="0.6"/>
  </sheetPr>
  <dimension ref="A1:D21"/>
  <sheetViews>
    <sheetView zoomScale="110" zoomScaleNormal="110" workbookViewId="0">
      <selection activeCell="E20" sqref="E20"/>
    </sheetView>
  </sheetViews>
  <sheetFormatPr defaultColWidth="8.875" defaultRowHeight="21.75" outlineLevelCol="3"/>
  <cols>
    <col min="1" max="1" width="7.125" style="210" customWidth="1"/>
    <col min="2" max="2" width="91.7" style="140" customWidth="1"/>
    <col min="3" max="3" width="27.5" style="1122" customWidth="1"/>
    <col min="4" max="4" width="36.8166666666667" style="140" customWidth="1"/>
    <col min="5" max="5" width="57.75" style="140" customWidth="1"/>
    <col min="6" max="16384" width="8.875" style="140"/>
  </cols>
  <sheetData>
    <row r="1" ht="23.25" spans="1:4">
      <c r="A1" s="1123" t="s">
        <v>3</v>
      </c>
      <c r="B1" s="1124" t="s">
        <v>4</v>
      </c>
      <c r="C1" s="1125" t="s">
        <v>86</v>
      </c>
      <c r="D1" s="1126"/>
    </row>
    <row r="2" ht="22.5" spans="1:4">
      <c r="A2" s="1127" t="s">
        <v>87</v>
      </c>
      <c r="B2" s="1128" t="s">
        <v>88</v>
      </c>
      <c r="C2" s="1129" t="s">
        <v>89</v>
      </c>
      <c r="D2" s="1130" t="s">
        <v>90</v>
      </c>
    </row>
    <row r="3" spans="1:4">
      <c r="A3" s="1131" t="s">
        <v>91</v>
      </c>
      <c r="B3" s="1132" t="s">
        <v>92</v>
      </c>
      <c r="C3" s="1133" t="s">
        <v>89</v>
      </c>
      <c r="D3" s="1134" t="s">
        <v>93</v>
      </c>
    </row>
    <row r="4" spans="1:4">
      <c r="A4" s="1135" t="s">
        <v>94</v>
      </c>
      <c r="B4" s="1136" t="s">
        <v>95</v>
      </c>
      <c r="C4" s="1137" t="s">
        <v>89</v>
      </c>
      <c r="D4" s="1138" t="s">
        <v>96</v>
      </c>
    </row>
    <row r="5" spans="1:4">
      <c r="A5" s="1131" t="s">
        <v>97</v>
      </c>
      <c r="B5" s="1132" t="s">
        <v>98</v>
      </c>
      <c r="C5" s="1133" t="s">
        <v>89</v>
      </c>
      <c r="D5" s="1134" t="s">
        <v>99</v>
      </c>
    </row>
    <row r="6" spans="1:4">
      <c r="A6" s="1135" t="s">
        <v>35</v>
      </c>
      <c r="B6" s="1136" t="s">
        <v>100</v>
      </c>
      <c r="C6" s="1137" t="s">
        <v>89</v>
      </c>
      <c r="D6" s="1138" t="s">
        <v>101</v>
      </c>
    </row>
    <row r="7" spans="1:4">
      <c r="A7" s="1139" t="s">
        <v>102</v>
      </c>
      <c r="B7" s="1140" t="s">
        <v>103</v>
      </c>
      <c r="C7" s="1141" t="s">
        <v>89</v>
      </c>
      <c r="D7" s="1142" t="s">
        <v>104</v>
      </c>
    </row>
    <row r="8" spans="1:4">
      <c r="A8" s="1135" t="s">
        <v>105</v>
      </c>
      <c r="B8" s="1143" t="s">
        <v>106</v>
      </c>
      <c r="C8" s="1144" t="s">
        <v>107</v>
      </c>
      <c r="D8" s="1145" t="s">
        <v>108</v>
      </c>
    </row>
    <row r="9" spans="1:4">
      <c r="A9" s="1139" t="s">
        <v>109</v>
      </c>
      <c r="B9" s="1146" t="s">
        <v>110</v>
      </c>
      <c r="C9" s="1147" t="s">
        <v>111</v>
      </c>
      <c r="D9" s="1148" t="s">
        <v>108</v>
      </c>
    </row>
    <row r="10" spans="1:4">
      <c r="A10" s="1135" t="s">
        <v>112</v>
      </c>
      <c r="B10" s="1143" t="s">
        <v>113</v>
      </c>
      <c r="C10" s="1144" t="s">
        <v>114</v>
      </c>
      <c r="D10" s="1145" t="s">
        <v>108</v>
      </c>
    </row>
    <row r="11" ht="22.5" spans="1:4">
      <c r="A11" s="1149" t="s">
        <v>115</v>
      </c>
      <c r="B11" s="1150" t="s">
        <v>116</v>
      </c>
      <c r="C11" s="1151" t="s">
        <v>117</v>
      </c>
      <c r="D11" s="1152" t="s">
        <v>108</v>
      </c>
    </row>
    <row r="12" ht="22.5" spans="1:4">
      <c r="A12" s="1127" t="s">
        <v>87</v>
      </c>
      <c r="B12" s="1128" t="s">
        <v>118</v>
      </c>
      <c r="C12" s="1129" t="s">
        <v>119</v>
      </c>
      <c r="D12" s="1153" t="s">
        <v>120</v>
      </c>
    </row>
    <row r="13" spans="1:4">
      <c r="A13" s="1131" t="s">
        <v>91</v>
      </c>
      <c r="B13" s="1132" t="s">
        <v>121</v>
      </c>
      <c r="C13" s="1133" t="s">
        <v>119</v>
      </c>
      <c r="D13" s="1154" t="s">
        <v>122</v>
      </c>
    </row>
    <row r="14" spans="1:4">
      <c r="A14" s="1135" t="s">
        <v>94</v>
      </c>
      <c r="B14" s="1136" t="s">
        <v>123</v>
      </c>
      <c r="C14" s="1137" t="s">
        <v>119</v>
      </c>
      <c r="D14" s="1155" t="s">
        <v>124</v>
      </c>
    </row>
    <row r="15" spans="1:4">
      <c r="A15" s="1131" t="s">
        <v>97</v>
      </c>
      <c r="B15" s="1132" t="s">
        <v>125</v>
      </c>
      <c r="C15" s="1133" t="s">
        <v>119</v>
      </c>
      <c r="D15" s="1154" t="s">
        <v>126</v>
      </c>
    </row>
    <row r="16" spans="1:4">
      <c r="A16" s="1135" t="s">
        <v>35</v>
      </c>
      <c r="B16" s="1136" t="s">
        <v>127</v>
      </c>
      <c r="C16" s="1137" t="s">
        <v>119</v>
      </c>
      <c r="D16" s="1155" t="s">
        <v>128</v>
      </c>
    </row>
    <row r="17" spans="1:4">
      <c r="A17" s="1131" t="s">
        <v>102</v>
      </c>
      <c r="B17" s="1132" t="s">
        <v>129</v>
      </c>
      <c r="C17" s="1133" t="s">
        <v>119</v>
      </c>
      <c r="D17" s="1154" t="s">
        <v>130</v>
      </c>
    </row>
    <row r="18" spans="1:4">
      <c r="A18" s="1135" t="s">
        <v>105</v>
      </c>
      <c r="B18" s="1136" t="s">
        <v>131</v>
      </c>
      <c r="C18" s="1156"/>
      <c r="D18" s="1157" t="s">
        <v>132</v>
      </c>
    </row>
    <row r="19" spans="1:4">
      <c r="A19" s="1139" t="s">
        <v>109</v>
      </c>
      <c r="B19" s="1140" t="s">
        <v>133</v>
      </c>
      <c r="C19" s="1156"/>
      <c r="D19" s="1157" t="s">
        <v>134</v>
      </c>
    </row>
    <row r="20" spans="1:4">
      <c r="A20" s="1135" t="s">
        <v>112</v>
      </c>
      <c r="B20" s="1136" t="s">
        <v>135</v>
      </c>
      <c r="C20" s="1156"/>
      <c r="D20" s="1157" t="s">
        <v>136</v>
      </c>
    </row>
    <row r="21" ht="22.5" spans="1:4">
      <c r="A21" s="1149" t="s">
        <v>115</v>
      </c>
      <c r="B21" s="1158" t="s">
        <v>131</v>
      </c>
      <c r="C21" s="1159"/>
      <c r="D21" s="1160" t="s">
        <v>132</v>
      </c>
    </row>
  </sheetData>
  <mergeCells count="1">
    <mergeCell ref="C1:D1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5"/>
  <sheetViews>
    <sheetView topLeftCell="A39" workbookViewId="0">
      <selection activeCell="B172" sqref="B172"/>
    </sheetView>
  </sheetViews>
  <sheetFormatPr defaultColWidth="9" defaultRowHeight="21.75" outlineLevelCol="5"/>
  <cols>
    <col min="1" max="1" width="27" style="139" customWidth="1"/>
    <col min="2" max="2" width="26.375" style="139" customWidth="1"/>
    <col min="3" max="3" width="30.5" style="139" customWidth="1"/>
    <col min="4" max="4" width="9.5" style="140" customWidth="1"/>
    <col min="5" max="5" width="34.125" style="140" customWidth="1"/>
    <col min="6" max="6" width="32" style="140" customWidth="1"/>
    <col min="7" max="16384" width="9" style="140"/>
  </cols>
  <sheetData>
    <row r="1" spans="1:6">
      <c r="A1" s="141" t="s">
        <v>251</v>
      </c>
      <c r="B1" s="142"/>
      <c r="C1" s="142"/>
      <c r="D1" s="143" t="s">
        <v>1835</v>
      </c>
      <c r="E1" s="144" t="str">
        <f>HYPERLINK("[牧场甜心.xlsx]动物!A3",动物!$B$3)</f>
        <v>伊什沃尔德田园牛</v>
      </c>
      <c r="F1" s="140" t="s">
        <v>287</v>
      </c>
    </row>
    <row r="2" spans="1:6">
      <c r="A2" s="145" t="s">
        <v>288</v>
      </c>
      <c r="B2" s="146"/>
      <c r="C2" s="146"/>
      <c r="D2" s="147"/>
      <c r="E2" s="144" t="str">
        <f>HYPERLINK("[牧场甜心.xlsx]动物!A23",动物!$B$23)</f>
        <v>伊什沃尔德田园鸡</v>
      </c>
      <c r="F2" s="140" t="s">
        <v>287</v>
      </c>
    </row>
    <row r="3" spans="1:6">
      <c r="A3" s="145" t="s">
        <v>649</v>
      </c>
      <c r="B3" s="145"/>
      <c r="C3" s="146"/>
      <c r="D3" s="147"/>
      <c r="E3" s="145" t="s">
        <v>649</v>
      </c>
      <c r="F3" s="140" t="s">
        <v>287</v>
      </c>
    </row>
    <row r="4" spans="1:6">
      <c r="A4" s="145" t="s">
        <v>1016</v>
      </c>
      <c r="B4" s="145"/>
      <c r="C4" s="146"/>
      <c r="D4" s="147"/>
      <c r="E4" s="144" t="str">
        <f>HYPERLINK("[牧场甜心.xlsx]地图!A3",地图!$B$3)</f>
        <v>绿叶嫩草平原</v>
      </c>
      <c r="F4" s="140" t="s">
        <v>287</v>
      </c>
    </row>
    <row r="5" spans="1:6">
      <c r="A5" s="145" t="s">
        <v>338</v>
      </c>
      <c r="B5" s="146"/>
      <c r="C5" s="146"/>
      <c r="D5" s="147"/>
      <c r="E5" s="144" t="str">
        <f>HYPERLINK("[牧场甜心.xlsx]地图!A12",地图!$B$12)</f>
        <v>初始森林</v>
      </c>
      <c r="F5" s="140" t="s">
        <v>287</v>
      </c>
    </row>
    <row r="6" spans="1:6">
      <c r="A6" s="145" t="s">
        <v>318</v>
      </c>
      <c r="B6" s="145"/>
      <c r="C6" s="146"/>
      <c r="D6" s="147"/>
      <c r="E6" s="144" t="str">
        <f>HYPERLINK("[牧场甜心.xlsx]地图!A22",地图!$B$22)</f>
        <v>初始之山</v>
      </c>
      <c r="F6" s="140" t="s">
        <v>287</v>
      </c>
    </row>
    <row r="7" spans="1:6">
      <c r="A7" s="145" t="s">
        <v>649</v>
      </c>
      <c r="B7" s="145"/>
      <c r="C7" s="146"/>
      <c r="D7" s="147"/>
      <c r="E7" s="145" t="s">
        <v>649</v>
      </c>
      <c r="F7" s="140" t="s">
        <v>287</v>
      </c>
    </row>
    <row r="8" spans="1:6">
      <c r="A8" s="145" t="s">
        <v>649</v>
      </c>
      <c r="B8" s="145"/>
      <c r="C8" s="145"/>
      <c r="D8" s="147"/>
      <c r="E8" s="145" t="s">
        <v>649</v>
      </c>
      <c r="F8" s="140" t="s">
        <v>287</v>
      </c>
    </row>
    <row r="9" spans="1:6">
      <c r="A9" s="145" t="s">
        <v>649</v>
      </c>
      <c r="B9" s="145"/>
      <c r="C9" s="146"/>
      <c r="D9" s="147"/>
      <c r="E9" s="145" t="s">
        <v>649</v>
      </c>
      <c r="F9" s="140" t="s">
        <v>287</v>
      </c>
    </row>
    <row r="10" ht="22.5" spans="1:6">
      <c r="A10" s="148" t="s">
        <v>649</v>
      </c>
      <c r="B10" s="149"/>
      <c r="C10" s="149"/>
      <c r="D10" s="147"/>
      <c r="E10" s="145" t="s">
        <v>649</v>
      </c>
      <c r="F10" s="140" t="s">
        <v>287</v>
      </c>
    </row>
    <row r="11" ht="22.5" spans="1:6">
      <c r="A11" s="141" t="s">
        <v>258</v>
      </c>
      <c r="B11" s="141"/>
      <c r="C11" s="141"/>
      <c r="D11" s="147"/>
      <c r="E11" s="144" t="str">
        <f>HYPERLINK("[牧场甜心.xlsx]地图!A2",地图!$B$2)</f>
        <v>初始平原</v>
      </c>
      <c r="F11" s="140" t="s">
        <v>287</v>
      </c>
    </row>
    <row r="12" spans="1:6">
      <c r="A12" s="145" t="s">
        <v>1075</v>
      </c>
      <c r="B12" s="145" t="s">
        <v>258</v>
      </c>
      <c r="C12" s="145"/>
      <c r="D12" s="147"/>
      <c r="E12" s="145" t="s">
        <v>1075</v>
      </c>
      <c r="F12" s="140" t="str">
        <f>HYPERLINK("[牧场甜心.xlsx]地图!A2",地图!$B$2)</f>
        <v>初始平原</v>
      </c>
    </row>
    <row r="13" spans="1:6">
      <c r="A13" s="145" t="s">
        <v>649</v>
      </c>
      <c r="B13" s="145"/>
      <c r="C13" s="145"/>
      <c r="D13" s="147"/>
      <c r="E13" s="145" t="s">
        <v>649</v>
      </c>
      <c r="F13" s="140" t="s">
        <v>287</v>
      </c>
    </row>
    <row r="14" spans="1:6">
      <c r="A14" s="145" t="s">
        <v>338</v>
      </c>
      <c r="B14" s="145"/>
      <c r="C14" s="145"/>
      <c r="D14" s="147"/>
      <c r="E14" s="144" t="str">
        <f>HYPERLINK("[牧场甜心.xlsx]地图!A12",地图!$B$12)</f>
        <v>初始森林</v>
      </c>
      <c r="F14" s="140" t="s">
        <v>287</v>
      </c>
    </row>
    <row r="15" spans="1:6">
      <c r="A15" s="145" t="s">
        <v>318</v>
      </c>
      <c r="B15" s="145"/>
      <c r="C15" s="145"/>
      <c r="D15" s="147"/>
      <c r="E15" s="144" t="str">
        <f>HYPERLINK("[牧场甜心.xlsx]地图!A22",地图!$B$22)</f>
        <v>初始之山</v>
      </c>
      <c r="F15" s="140" t="s">
        <v>287</v>
      </c>
    </row>
    <row r="16" spans="1:6">
      <c r="A16" s="145" t="s">
        <v>1033</v>
      </c>
      <c r="B16" s="145" t="s">
        <v>360</v>
      </c>
      <c r="C16" s="145"/>
      <c r="D16" s="147"/>
      <c r="E16" s="144" t="str">
        <f>HYPERLINK("[牧场甜心.xlsx]地图!A32",地图!$B$32)</f>
        <v>水色之塔　―序―</v>
      </c>
      <c r="F16" s="140" t="str">
        <f>HYPERLINK("[牧场甜心.xlsx]动物!A83",动物!$B$83)</f>
        <v>小果冻怪</v>
      </c>
    </row>
    <row r="17" spans="1:6">
      <c r="A17" s="145" t="s">
        <v>1033</v>
      </c>
      <c r="B17" s="145"/>
      <c r="C17" s="145"/>
      <c r="E17" s="144" t="str">
        <f>HYPERLINK("[牧场甜心.xlsx]地图!A32",地图!$B$32)</f>
        <v>水色之塔　―序―</v>
      </c>
      <c r="F17" s="140" t="s">
        <v>287</v>
      </c>
    </row>
    <row r="18" spans="1:6">
      <c r="A18" s="145" t="s">
        <v>251</v>
      </c>
      <c r="B18" s="145"/>
      <c r="C18" s="145"/>
      <c r="E18" s="144" t="str">
        <f>HYPERLINK("[牧场甜心.xlsx]动物!A3",动物!$B$3)</f>
        <v>伊什沃尔德田园牛</v>
      </c>
      <c r="F18" s="140" t="s">
        <v>287</v>
      </c>
    </row>
    <row r="19" spans="1:6">
      <c r="A19" s="145" t="s">
        <v>288</v>
      </c>
      <c r="B19" s="145"/>
      <c r="C19" s="146"/>
      <c r="E19" s="144" t="str">
        <f>HYPERLINK("[牧场甜心.xlsx]动物!A23",动物!$B$23)</f>
        <v>伊什沃尔德田园鸡</v>
      </c>
      <c r="F19" s="140" t="s">
        <v>287</v>
      </c>
    </row>
    <row r="20" ht="22.5" spans="1:6">
      <c r="A20" s="148" t="s">
        <v>367</v>
      </c>
      <c r="B20" s="148"/>
      <c r="C20" s="148"/>
      <c r="E20" s="144" t="str">
        <f>HYPERLINK("[牧场甜心.xlsx]地图!A6",地图!$B$6)</f>
        <v>逆转平原</v>
      </c>
      <c r="F20" s="140" t="s">
        <v>287</v>
      </c>
    </row>
    <row r="21" ht="22.5" spans="1:6">
      <c r="A21" s="141" t="s">
        <v>318</v>
      </c>
      <c r="B21" s="141"/>
      <c r="C21" s="141"/>
      <c r="E21" s="144" t="str">
        <f>HYPERLINK("[牧场甜心.xlsx]地图!A22",地图!$B$22)</f>
        <v>初始之山</v>
      </c>
      <c r="F21" s="140" t="s">
        <v>287</v>
      </c>
    </row>
    <row r="22" spans="1:6">
      <c r="A22" s="145" t="s">
        <v>1026</v>
      </c>
      <c r="B22" s="145"/>
      <c r="C22" s="146"/>
      <c r="E22" s="144" t="str">
        <f>HYPERLINK("[牧场甜心.xlsx]地图!A23",地图!$B$23)</f>
        <v>战士之山</v>
      </c>
      <c r="F22" s="140" t="s">
        <v>287</v>
      </c>
    </row>
    <row r="23" spans="1:6">
      <c r="A23" s="145" t="s">
        <v>1021</v>
      </c>
      <c r="B23" s="145"/>
      <c r="C23" s="146"/>
      <c r="E23" s="144" t="str">
        <f>HYPERLINK("[牧场甜心.xlsx]地图!A14",地图!$B$14)</f>
        <v>妖精之森</v>
      </c>
      <c r="F23" s="140" t="s">
        <v>287</v>
      </c>
    </row>
    <row r="24" spans="1:6">
      <c r="A24" s="145" t="s">
        <v>290</v>
      </c>
      <c r="B24" s="145"/>
      <c r="C24" s="146"/>
      <c r="E24" s="144" t="str">
        <f>HYPERLINK("[牧场甜心.xlsx]地图!A13",地图!$B$13)</f>
        <v>果实成熟的新绿森林</v>
      </c>
      <c r="F24" s="140" t="s">
        <v>287</v>
      </c>
    </row>
    <row r="25" spans="1:6">
      <c r="A25" s="145" t="s">
        <v>258</v>
      </c>
      <c r="B25" s="145" t="s">
        <v>1860</v>
      </c>
      <c r="C25" s="146"/>
      <c r="E25" s="144" t="str">
        <f>HYPERLINK("[牧场甜心.xlsx]地图!A2",地图!$B$2)</f>
        <v>初始平原</v>
      </c>
      <c r="F25" s="140" t="s">
        <v>287</v>
      </c>
    </row>
    <row r="26" spans="1:6">
      <c r="A26" s="145" t="s">
        <v>315</v>
      </c>
      <c r="B26" s="145"/>
      <c r="C26" s="145"/>
      <c r="E26" s="144" t="str">
        <f>HYPERLINK("[牧场甜心.xlsx]动物!A45",动物!$B$45)</f>
        <v>野生杂交山羊</v>
      </c>
      <c r="F26" s="140" t="s">
        <v>287</v>
      </c>
    </row>
    <row r="27" spans="1:6">
      <c r="A27" s="145" t="s">
        <v>342</v>
      </c>
      <c r="B27" s="145"/>
      <c r="C27" s="145"/>
      <c r="E27" s="144" t="str">
        <f>HYPERLINK("[牧场甜心.xlsx]动物!A67",动物!$B$67)</f>
        <v>伊什沃尔德马</v>
      </c>
      <c r="F27" s="140" t="s">
        <v>287</v>
      </c>
    </row>
    <row r="28" spans="1:6">
      <c r="A28" s="145" t="s">
        <v>262</v>
      </c>
      <c r="B28" s="145"/>
      <c r="C28" s="145"/>
      <c r="E28" s="144" t="str">
        <f>HYPERLINK("[牧场甜心.xlsx]动物!A6",动物!$B$6)</f>
        <v>伊什沃尔德牛</v>
      </c>
      <c r="F28" s="140" t="s">
        <v>287</v>
      </c>
    </row>
    <row r="29" spans="1:6">
      <c r="A29" s="145" t="s">
        <v>292</v>
      </c>
      <c r="B29" s="145"/>
      <c r="C29" s="145"/>
      <c r="E29" s="144" t="str">
        <f>HYPERLINK("[牧场甜心.xlsx]动物!A26",动物!$B$26)</f>
        <v>伊什沃尔德鸡</v>
      </c>
      <c r="F29" s="140" t="s">
        <v>287</v>
      </c>
    </row>
    <row r="30" ht="22.5" spans="1:6">
      <c r="A30" s="148" t="s">
        <v>313</v>
      </c>
      <c r="B30" s="148"/>
      <c r="C30" s="148"/>
      <c r="E30" s="144" t="str">
        <f>HYPERLINK("[牧场甜心.xlsx]动物!A44",动物!$B$44)</f>
        <v>伊什沃尔德田园羊</v>
      </c>
      <c r="F30" s="140" t="s">
        <v>287</v>
      </c>
    </row>
    <row r="31" ht="22.5" spans="1:6">
      <c r="A31" s="141" t="s">
        <v>321</v>
      </c>
      <c r="B31" s="141"/>
      <c r="C31" s="141"/>
      <c r="E31" s="144" t="str">
        <f>HYPERLINK("[牧场甜心.xlsx]动物!A49",动物!$B$49)</f>
        <v>法希米亚柴山羊</v>
      </c>
      <c r="F31" s="140" t="s">
        <v>287</v>
      </c>
    </row>
    <row r="32" spans="1:6">
      <c r="A32" s="145" t="s">
        <v>343</v>
      </c>
      <c r="B32" s="145"/>
      <c r="C32" s="145"/>
      <c r="E32" s="144" t="str">
        <f>HYPERLINK("[牧场甜心.xlsx]动物!A68",动物!$B$68)</f>
        <v>伊什沃尔德骆驼</v>
      </c>
      <c r="F32" s="140" t="s">
        <v>287</v>
      </c>
    </row>
    <row r="33" spans="1:6">
      <c r="A33" s="145" t="s">
        <v>267</v>
      </c>
      <c r="B33" s="145"/>
      <c r="C33" s="145"/>
      <c r="E33" s="144" t="str">
        <f>HYPERLINK("[牧场甜心.xlsx]地图!A16",地图!$B$16)</f>
        <v>迷路森林</v>
      </c>
      <c r="F33" s="140" t="s">
        <v>287</v>
      </c>
    </row>
    <row r="34" spans="1:6">
      <c r="A34" s="145" t="s">
        <v>299</v>
      </c>
      <c r="B34" s="145"/>
      <c r="C34" s="146"/>
      <c r="E34" s="144" t="str">
        <f>HYPERLINK("[牧场甜心.xlsx]地图!A25",地图!$B$25)</f>
        <v>大山贼之山</v>
      </c>
      <c r="F34" s="140" t="s">
        <v>287</v>
      </c>
    </row>
    <row r="35" spans="1:6">
      <c r="A35" s="145" t="s">
        <v>344</v>
      </c>
      <c r="B35" s="145"/>
      <c r="C35" s="146"/>
      <c r="E35" s="144" t="str">
        <f>HYPERLINK("[牧场甜心.xlsx]地图!A7",地图!$B$7)</f>
        <v>大平原</v>
      </c>
      <c r="F35" s="140" t="s">
        <v>287</v>
      </c>
    </row>
    <row r="36" spans="1:6">
      <c r="A36" s="145" t="s">
        <v>269</v>
      </c>
      <c r="B36" s="145"/>
      <c r="C36" s="145"/>
      <c r="E36" s="144" t="str">
        <f>HYPERLINK("[牧场甜心.xlsx]动物!A11",动物!$B$11)</f>
        <v>伊什沃尔德红牛</v>
      </c>
      <c r="F36" s="140" t="s">
        <v>287</v>
      </c>
    </row>
    <row r="37" spans="1:6">
      <c r="A37" s="145" t="s">
        <v>267</v>
      </c>
      <c r="B37" s="145"/>
      <c r="C37" s="145"/>
      <c r="E37" s="144" t="str">
        <f>HYPERLINK("[牧场甜心.xlsx]地图!A16",地图!$B$16)</f>
        <v>迷路森林</v>
      </c>
      <c r="F37" s="140" t="s">
        <v>287</v>
      </c>
    </row>
    <row r="38" spans="1:6">
      <c r="A38" s="145" t="s">
        <v>268</v>
      </c>
      <c r="B38" s="145"/>
      <c r="C38" s="145"/>
      <c r="E38" s="144" t="str">
        <f>HYPERLINK("[牧场甜心.xlsx]动物!A10",动物!$B$10)</f>
        <v>王国一角牛</v>
      </c>
      <c r="F38" s="140" t="s">
        <v>287</v>
      </c>
    </row>
    <row r="39" spans="1:6">
      <c r="A39" s="145" t="s">
        <v>295</v>
      </c>
      <c r="B39" s="145"/>
      <c r="C39" s="145"/>
      <c r="E39" s="144" t="str">
        <f>HYPERLINK("[牧场甜心.xlsx]动物!A29",动物!$B$29)</f>
        <v>伊什沃尔德蛋鸡</v>
      </c>
      <c r="F39" s="140" t="s">
        <v>287</v>
      </c>
    </row>
    <row r="40" ht="22.5" spans="1:6">
      <c r="A40" s="148" t="s">
        <v>1018</v>
      </c>
      <c r="B40" s="148"/>
      <c r="C40" s="148"/>
      <c r="E40" s="144" t="str">
        <f>HYPERLINK("[牧场甜心.xlsx]地图!A8",地图!$B$8)</f>
        <v>悲恸平原</v>
      </c>
      <c r="F40" s="140" t="s">
        <v>287</v>
      </c>
    </row>
    <row r="41" ht="22.5" spans="1:6">
      <c r="A41" s="141" t="s">
        <v>1023</v>
      </c>
      <c r="B41" s="141"/>
      <c r="C41" s="141"/>
      <c r="E41" s="144" t="str">
        <f>HYPERLINK("[牧场甜心.xlsx]地图!A17",地图!$B$17)</f>
        <v>朦胧之森</v>
      </c>
      <c r="F41" s="140" t="s">
        <v>287</v>
      </c>
    </row>
    <row r="42" spans="1:6">
      <c r="A42" s="145" t="s">
        <v>1076</v>
      </c>
      <c r="B42" s="145" t="s">
        <v>1055</v>
      </c>
      <c r="C42" s="146"/>
      <c r="E42" s="145" t="s">
        <v>1076</v>
      </c>
      <c r="F42" s="140" t="str">
        <f>HYPERLINK("[牧场甜心.xlsx]地图!A44",地图!$B$44)</f>
        <v>秘宝洞窟　上级</v>
      </c>
    </row>
    <row r="43" spans="1:6">
      <c r="A43" s="145" t="s">
        <v>347</v>
      </c>
      <c r="B43" s="145"/>
      <c r="C43" s="145"/>
      <c r="E43" s="144" t="str">
        <f>HYPERLINK("[牧场甜心.xlsx]动物!A71",动物!$B$71)</f>
        <v>ミニミニポニー</v>
      </c>
      <c r="F43" s="140" t="s">
        <v>287</v>
      </c>
    </row>
    <row r="44" spans="1:6">
      <c r="A44" s="145" t="s">
        <v>1018</v>
      </c>
      <c r="B44" s="145"/>
      <c r="C44" s="145"/>
      <c r="E44" s="144" t="str">
        <f>HYPERLINK("[牧场甜心.xlsx]地图!A8",地图!$B$8)</f>
        <v>悲恸平原</v>
      </c>
      <c r="F44" s="140" t="s">
        <v>287</v>
      </c>
    </row>
    <row r="45" spans="1:6">
      <c r="A45" s="145" t="s">
        <v>1076</v>
      </c>
      <c r="B45" s="145" t="s">
        <v>1029</v>
      </c>
      <c r="C45" s="145"/>
      <c r="E45" s="145" t="s">
        <v>1076</v>
      </c>
      <c r="F45" s="140" t="str">
        <f>HYPERLINK("[牧场甜心.xlsx]地图!A27",地图!$B$27)</f>
        <v>熊熊燃烧的大火山</v>
      </c>
    </row>
    <row r="46" spans="1:6">
      <c r="A46" s="145" t="s">
        <v>374</v>
      </c>
      <c r="B46" s="145" t="s">
        <v>1041</v>
      </c>
      <c r="C46" s="145"/>
      <c r="E46" s="144" t="str">
        <f>HYPERLINK("[牧场甜心.xlsx]动物!A94",动物!$B$94)</f>
        <v>赤之王</v>
      </c>
      <c r="F46" s="140" t="str">
        <f>HYPERLINK("[牧场甜心.xlsx]地图!A36",地图!$B$36)</f>
        <v>水色之塔　―达―</v>
      </c>
    </row>
    <row r="47" spans="1:6">
      <c r="A47" s="145" t="s">
        <v>327</v>
      </c>
      <c r="B47" s="145"/>
      <c r="C47" s="145"/>
      <c r="E47" s="144" t="str">
        <f>HYPERLINK("[牧场甜心.xlsx]动物!A55",动物!$B$55)</f>
        <v>亚蒙黑山羊</v>
      </c>
      <c r="F47" s="140" t="s">
        <v>287</v>
      </c>
    </row>
    <row r="48" spans="1:6">
      <c r="A48" s="145" t="s">
        <v>354</v>
      </c>
      <c r="B48" s="145"/>
      <c r="C48" s="145"/>
      <c r="E48" s="144" t="str">
        <f>HYPERLINK("[牧场甜心.xlsx]动物!A77",动物!$B$77)</f>
        <v>ラマ骆驼</v>
      </c>
      <c r="F48" s="140" t="s">
        <v>287</v>
      </c>
    </row>
    <row r="49" spans="1:6">
      <c r="A49" s="145" t="s">
        <v>275</v>
      </c>
      <c r="B49" s="145"/>
      <c r="C49" s="145"/>
      <c r="E49" s="144" t="str">
        <f>HYPERLINK("[牧场甜心.xlsx]地图!A18",地图!$B$18)</f>
        <v>漆黑森林</v>
      </c>
      <c r="F49" s="140" t="s">
        <v>287</v>
      </c>
    </row>
    <row r="50" ht="22.5" spans="1:6">
      <c r="A50" s="148" t="s">
        <v>1029</v>
      </c>
      <c r="B50" s="148"/>
      <c r="C50" s="148"/>
      <c r="E50" s="144" t="str">
        <f>HYPERLINK("[牧场甜心.xlsx]地图!A27",地图!$B$27)</f>
        <v>熊熊燃烧的大火山</v>
      </c>
      <c r="F50" s="140" t="s">
        <v>287</v>
      </c>
    </row>
    <row r="51" ht="22.5" spans="1:6">
      <c r="A51" s="141" t="s">
        <v>324</v>
      </c>
      <c r="B51" s="141"/>
      <c r="C51" s="141"/>
      <c r="E51" s="144" t="str">
        <f>HYPERLINK("[牧场甜心.xlsx]动物!A52",动物!$B$52)</f>
        <v>软绵绵夏罗雷羊</v>
      </c>
      <c r="F51" s="140" t="s">
        <v>287</v>
      </c>
    </row>
    <row r="52" spans="1:6">
      <c r="A52" s="145" t="s">
        <v>1031</v>
      </c>
      <c r="B52" s="145"/>
      <c r="C52" s="145"/>
      <c r="E52" s="144" t="str">
        <f>HYPERLINK("[牧场甜心.xlsx]地图!A30",地图!$B$30)</f>
        <v>太阳之山</v>
      </c>
      <c r="F52" s="140" t="s">
        <v>287</v>
      </c>
    </row>
    <row r="53" spans="1:6">
      <c r="A53" s="145" t="s">
        <v>1024</v>
      </c>
      <c r="B53" s="145"/>
      <c r="C53" s="146"/>
      <c r="E53" s="144" t="str">
        <f>HYPERLINK("[牧场甜心.xlsx]地图!A20",地图!$B$20)</f>
        <v>大精灵之森</v>
      </c>
      <c r="F53" s="140" t="s">
        <v>287</v>
      </c>
    </row>
    <row r="54" spans="1:6">
      <c r="A54" s="145" t="s">
        <v>326</v>
      </c>
      <c r="B54" s="145"/>
      <c r="C54" s="145"/>
      <c r="E54" s="144" t="str">
        <f>HYPERLINK("[牧场甜心.xlsx]动物!A54",动物!$B$54)</f>
        <v>伊什沃尔德盘羊</v>
      </c>
      <c r="F54" s="140" t="s">
        <v>287</v>
      </c>
    </row>
    <row r="55" spans="1:6">
      <c r="A55" s="145" t="s">
        <v>276</v>
      </c>
      <c r="B55" s="145"/>
      <c r="C55" s="145"/>
      <c r="E55" s="144" t="str">
        <f>HYPERLINK("[牧场甜心.xlsx]动物!A16",动物!$B$16)</f>
        <v>雷托雷托牛</v>
      </c>
      <c r="F55" s="140" t="s">
        <v>287</v>
      </c>
    </row>
    <row r="56" spans="1:6">
      <c r="A56" s="145" t="s">
        <v>1019</v>
      </c>
      <c r="B56" s="145"/>
      <c r="C56" s="145"/>
      <c r="E56" s="144" t="str">
        <f>HYPERLINK("[牧场甜心.xlsx]地图!A10",地图!$B$10)</f>
        <v>月之平原</v>
      </c>
      <c r="F56" s="140" t="s">
        <v>287</v>
      </c>
    </row>
    <row r="57" spans="1:6">
      <c r="A57" s="145" t="s">
        <v>1020</v>
      </c>
      <c r="B57" s="145"/>
      <c r="C57" s="145"/>
      <c r="E57" s="144" t="str">
        <f>HYPERLINK("[牧场甜心.xlsx]地图!A11",地图!$B$11)</f>
        <v>最后的平原</v>
      </c>
      <c r="F57" s="140" t="s">
        <v>287</v>
      </c>
    </row>
    <row r="58" spans="1:6">
      <c r="A58" s="145" t="s">
        <v>1047</v>
      </c>
      <c r="B58" s="145"/>
      <c r="C58" s="145"/>
      <c r="E58" s="144" t="str">
        <f>HYPERLINK("[牧场甜心.xlsx]地图!A39",地图!$B$39)</f>
        <v>水色之塔　―鬼―</v>
      </c>
      <c r="F58" s="140" t="s">
        <v>287</v>
      </c>
    </row>
    <row r="59" spans="1:6">
      <c r="A59" s="145" t="s">
        <v>1047</v>
      </c>
      <c r="B59" s="145"/>
      <c r="C59" s="145"/>
      <c r="E59" s="144" t="str">
        <f>HYPERLINK("[牧场甜心.xlsx]地图!A39",地图!$B$39)</f>
        <v>水色之塔　―鬼―</v>
      </c>
      <c r="F59" s="140" t="s">
        <v>287</v>
      </c>
    </row>
    <row r="60" ht="22.5" spans="1:6">
      <c r="A60" s="148" t="s">
        <v>277</v>
      </c>
      <c r="B60" s="148"/>
      <c r="C60" s="148"/>
      <c r="E60" s="144" t="str">
        <f>HYPERLINK("[牧场甜心.xlsx]动物!A17",动物!$B$17)</f>
        <v>伊什沃尔德黑牛</v>
      </c>
      <c r="F60" s="140" t="s">
        <v>287</v>
      </c>
    </row>
    <row r="61" ht="22.5" spans="1:6">
      <c r="A61" s="141" t="s">
        <v>359</v>
      </c>
      <c r="B61" s="141"/>
      <c r="C61" s="141"/>
      <c r="E61" s="144" t="str">
        <f>HYPERLINK("[牧场甜心.xlsx]动物!A82",动物!$B$82)</f>
        <v>砂漠的キャマ</v>
      </c>
      <c r="F61" s="140" t="s">
        <v>287</v>
      </c>
    </row>
    <row r="62" spans="1:6">
      <c r="A62" s="145" t="s">
        <v>304</v>
      </c>
      <c r="B62" s="145"/>
      <c r="C62" s="145"/>
      <c r="E62" s="144" t="str">
        <f>HYPERLINK("[牧场甜心.xlsx]动物!A37",动物!$B$37)</f>
        <v>法希米亚斗鸡</v>
      </c>
      <c r="F62" s="140" t="s">
        <v>287</v>
      </c>
    </row>
    <row r="63" spans="1:6">
      <c r="A63" s="145" t="s">
        <v>846</v>
      </c>
      <c r="B63" s="145"/>
      <c r="C63" s="145"/>
      <c r="E63" s="144" t="str">
        <f>HYPERLINK("[牧场甜心.xlsx]地图!A45",地图!$B$45)</f>
        <v>秘宝洞窟　超级</v>
      </c>
      <c r="F63" s="140" t="s">
        <v>287</v>
      </c>
    </row>
    <row r="64" spans="1:6">
      <c r="A64" s="145" t="s">
        <v>1032</v>
      </c>
      <c r="B64" s="145"/>
      <c r="C64" s="145"/>
      <c r="E64" s="144" t="str">
        <f>HYPERLINK("[牧场甜心.xlsx]地图!A31",地图!$B$31)</f>
        <v>最后的山</v>
      </c>
      <c r="F64" s="140" t="s">
        <v>287</v>
      </c>
    </row>
    <row r="65" spans="1:6">
      <c r="A65" s="145" t="s">
        <v>1025</v>
      </c>
      <c r="B65" s="145"/>
      <c r="C65" s="145"/>
      <c r="E65" s="144" t="str">
        <f>HYPERLINK("[牧场甜心.xlsx]地图!A21",地图!$B$21)</f>
        <v>最后的森</v>
      </c>
      <c r="F65" s="140" t="s">
        <v>287</v>
      </c>
    </row>
  </sheetData>
  <autoFilter ref="A1:E226">
    <extLst/>
  </autoFilter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>
    <tabColor theme="7" tint="0.399975585192419"/>
  </sheetPr>
  <dimension ref="A1:W102"/>
  <sheetViews>
    <sheetView zoomScale="110" zoomScaleNormal="110" workbookViewId="0">
      <pane xSplit="1" ySplit="2" topLeftCell="B3" activePane="bottomRight" state="frozen"/>
      <selection/>
      <selection pane="topRight"/>
      <selection pane="bottomLeft"/>
      <selection pane="bottomRight" activeCell="B172" sqref="B172"/>
    </sheetView>
  </sheetViews>
  <sheetFormatPr defaultColWidth="8.875" defaultRowHeight="11.25"/>
  <cols>
    <col min="1" max="1" width="3.25" style="109" customWidth="1"/>
    <col min="2" max="2" width="24.875" style="110" customWidth="1"/>
    <col min="3" max="3" width="4.125" style="110" customWidth="1"/>
    <col min="4" max="7" width="3.5" style="109" customWidth="1"/>
    <col min="8" max="8" width="5.5" style="110" customWidth="1"/>
    <col min="9" max="9" width="5.375" style="110" customWidth="1"/>
    <col min="10" max="13" width="4.875" style="111" customWidth="1"/>
    <col min="14" max="14" width="3.5" style="110" customWidth="1"/>
    <col min="15" max="15" width="9.125" style="110" customWidth="1"/>
    <col min="16" max="16" width="5.5" style="109" customWidth="1"/>
    <col min="17" max="18" width="20" style="110" customWidth="1"/>
    <col min="19" max="19" width="2.25" style="110" customWidth="1"/>
    <col min="20" max="22" width="20" style="110" customWidth="1"/>
    <col min="23" max="23" width="56.125" style="110" customWidth="1"/>
    <col min="24" max="16384" width="8.875" style="110"/>
  </cols>
  <sheetData>
    <row r="1" s="108" customFormat="1" ht="19.9" customHeight="1" spans="1:23">
      <c r="A1" s="112" t="s">
        <v>2297</v>
      </c>
      <c r="B1" s="113" t="s">
        <v>391</v>
      </c>
      <c r="C1" s="114" t="s">
        <v>240</v>
      </c>
      <c r="D1" s="114" t="s">
        <v>597</v>
      </c>
      <c r="E1" s="114" t="s">
        <v>598</v>
      </c>
      <c r="F1" s="114" t="s">
        <v>599</v>
      </c>
      <c r="G1" s="114" t="s">
        <v>600</v>
      </c>
      <c r="H1" s="115" t="s">
        <v>1</v>
      </c>
      <c r="I1" s="123"/>
      <c r="J1" s="115" t="s">
        <v>2298</v>
      </c>
      <c r="K1" s="123"/>
      <c r="L1" s="114" t="s">
        <v>2299</v>
      </c>
      <c r="M1" s="114" t="s">
        <v>2300</v>
      </c>
      <c r="N1" s="114" t="s">
        <v>244</v>
      </c>
      <c r="O1" s="114" t="s">
        <v>605</v>
      </c>
      <c r="P1" s="114" t="s">
        <v>606</v>
      </c>
      <c r="Q1" s="115" t="s">
        <v>2301</v>
      </c>
      <c r="R1" s="125"/>
      <c r="S1" s="123"/>
      <c r="T1" s="126" t="s">
        <v>2302</v>
      </c>
      <c r="U1" s="127"/>
      <c r="V1" s="128"/>
      <c r="W1" s="114" t="s">
        <v>2303</v>
      </c>
    </row>
    <row r="2" s="108" customFormat="1" ht="19.9" customHeight="1" spans="1:23">
      <c r="A2" s="112"/>
      <c r="B2" s="113"/>
      <c r="C2" s="116"/>
      <c r="D2" s="116"/>
      <c r="E2" s="116"/>
      <c r="F2" s="116"/>
      <c r="G2" s="116"/>
      <c r="H2" s="117" t="s">
        <v>2304</v>
      </c>
      <c r="I2" s="117" t="s">
        <v>2305</v>
      </c>
      <c r="J2" s="117" t="s">
        <v>2304</v>
      </c>
      <c r="K2" s="117" t="s">
        <v>2306</v>
      </c>
      <c r="L2" s="116"/>
      <c r="M2" s="116"/>
      <c r="N2" s="116"/>
      <c r="O2" s="116"/>
      <c r="P2" s="116"/>
      <c r="Q2" s="117" t="s">
        <v>2307</v>
      </c>
      <c r="R2" s="117" t="s">
        <v>2308</v>
      </c>
      <c r="S2" s="117" t="s">
        <v>2309</v>
      </c>
      <c r="T2" s="129"/>
      <c r="U2" s="130"/>
      <c r="V2" s="131"/>
      <c r="W2" s="116"/>
    </row>
    <row r="3" s="28" customFormat="1" ht="12" spans="1:23">
      <c r="A3" s="134" t="s">
        <v>665</v>
      </c>
      <c r="B3" s="28" t="s">
        <v>744</v>
      </c>
      <c r="C3" s="51" t="s">
        <v>252</v>
      </c>
      <c r="D3" s="52" t="s">
        <v>1098</v>
      </c>
      <c r="E3" s="52" t="s">
        <v>7</v>
      </c>
      <c r="F3" s="52" t="s">
        <v>1098</v>
      </c>
      <c r="G3" s="52" t="s">
        <v>1098</v>
      </c>
      <c r="H3" s="119">
        <v>0.65</v>
      </c>
      <c r="I3" s="119">
        <v>0.75</v>
      </c>
      <c r="J3" s="53">
        <v>3</v>
      </c>
      <c r="K3" s="53">
        <v>6</v>
      </c>
      <c r="L3" s="53">
        <v>3</v>
      </c>
      <c r="M3" s="53">
        <v>1</v>
      </c>
      <c r="N3" s="51">
        <v>1</v>
      </c>
      <c r="O3" s="51" t="s">
        <v>2310</v>
      </c>
      <c r="P3" s="52" t="s">
        <v>2311</v>
      </c>
      <c r="Q3" s="28" t="s">
        <v>1155</v>
      </c>
      <c r="R3" s="51" t="s">
        <v>1098</v>
      </c>
      <c r="S3" s="51" t="s">
        <v>1098</v>
      </c>
      <c r="T3" s="28" t="s">
        <v>1252</v>
      </c>
      <c r="U3" s="51" t="s">
        <v>1098</v>
      </c>
      <c r="V3" s="51" t="s">
        <v>1098</v>
      </c>
      <c r="W3" s="51" t="s">
        <v>1284</v>
      </c>
    </row>
    <row r="4" s="28" customFormat="1" ht="12" spans="1:23">
      <c r="A4" s="134" t="s">
        <v>620</v>
      </c>
      <c r="B4" s="28" t="s">
        <v>615</v>
      </c>
      <c r="C4" s="51" t="s">
        <v>252</v>
      </c>
      <c r="D4" s="52" t="s">
        <v>1098</v>
      </c>
      <c r="E4" s="52" t="s">
        <v>1098</v>
      </c>
      <c r="F4" s="52" t="s">
        <v>14</v>
      </c>
      <c r="G4" s="52" t="s">
        <v>1098</v>
      </c>
      <c r="H4" s="119">
        <v>0.8</v>
      </c>
      <c r="I4" s="119">
        <v>0.9</v>
      </c>
      <c r="J4" s="53">
        <v>4</v>
      </c>
      <c r="K4" s="53">
        <v>8</v>
      </c>
      <c r="L4" s="53">
        <v>7</v>
      </c>
      <c r="M4" s="53">
        <v>1</v>
      </c>
      <c r="N4" s="51">
        <v>1</v>
      </c>
      <c r="O4" s="51" t="s">
        <v>2310</v>
      </c>
      <c r="P4" s="52" t="s">
        <v>102</v>
      </c>
      <c r="Q4" s="28" t="s">
        <v>1285</v>
      </c>
      <c r="R4" s="28" t="s">
        <v>1286</v>
      </c>
      <c r="S4" s="51" t="s">
        <v>1098</v>
      </c>
      <c r="T4" s="28" t="s">
        <v>1286</v>
      </c>
      <c r="U4" s="51" t="s">
        <v>1098</v>
      </c>
      <c r="V4" s="51" t="s">
        <v>1098</v>
      </c>
      <c r="W4" s="51" t="s">
        <v>1287</v>
      </c>
    </row>
    <row r="5" s="28" customFormat="1" ht="12" spans="1:23">
      <c r="A5" s="134" t="s">
        <v>658</v>
      </c>
      <c r="B5" s="28" t="s">
        <v>2312</v>
      </c>
      <c r="C5" s="51" t="s">
        <v>252</v>
      </c>
      <c r="D5" s="52" t="s">
        <v>14</v>
      </c>
      <c r="E5" s="52" t="s">
        <v>1098</v>
      </c>
      <c r="F5" s="52" t="s">
        <v>1098</v>
      </c>
      <c r="G5" s="52" t="s">
        <v>1098</v>
      </c>
      <c r="H5" s="119">
        <v>0.7</v>
      </c>
      <c r="I5" s="119">
        <v>0.8</v>
      </c>
      <c r="J5" s="53">
        <v>4</v>
      </c>
      <c r="K5" s="53">
        <v>8</v>
      </c>
      <c r="L5" s="53">
        <v>6</v>
      </c>
      <c r="M5" s="53">
        <v>1</v>
      </c>
      <c r="N5" s="51">
        <v>1</v>
      </c>
      <c r="O5" s="51" t="s">
        <v>2310</v>
      </c>
      <c r="P5" s="52" t="s">
        <v>102</v>
      </c>
      <c r="Q5" s="28" t="s">
        <v>1126</v>
      </c>
      <c r="R5" s="28" t="s">
        <v>1268</v>
      </c>
      <c r="S5" s="51" t="s">
        <v>1098</v>
      </c>
      <c r="T5" s="28" t="s">
        <v>1126</v>
      </c>
      <c r="U5" s="51" t="s">
        <v>1098</v>
      </c>
      <c r="V5" s="51" t="s">
        <v>1098</v>
      </c>
      <c r="W5" s="28" t="s">
        <v>1269</v>
      </c>
    </row>
    <row r="6" s="28" customFormat="1" ht="12" spans="1:23">
      <c r="A6" s="134" t="s">
        <v>645</v>
      </c>
      <c r="B6" s="57" t="s">
        <v>2313</v>
      </c>
      <c r="C6" s="51" t="s">
        <v>252</v>
      </c>
      <c r="D6" s="52" t="s">
        <v>1098</v>
      </c>
      <c r="E6" s="52" t="s">
        <v>1098</v>
      </c>
      <c r="F6" s="52" t="s">
        <v>14</v>
      </c>
      <c r="G6" s="52" t="s">
        <v>1098</v>
      </c>
      <c r="H6" s="119">
        <v>0.6</v>
      </c>
      <c r="I6" s="119">
        <v>0.7</v>
      </c>
      <c r="J6" s="53">
        <v>4</v>
      </c>
      <c r="K6" s="53">
        <v>8</v>
      </c>
      <c r="L6" s="53">
        <v>6</v>
      </c>
      <c r="M6" s="53">
        <v>1</v>
      </c>
      <c r="N6" s="51">
        <v>2</v>
      </c>
      <c r="O6" s="124" t="s">
        <v>642</v>
      </c>
      <c r="P6" s="52" t="s">
        <v>102</v>
      </c>
      <c r="Q6" s="28" t="s">
        <v>1293</v>
      </c>
      <c r="R6" s="28" t="s">
        <v>1159</v>
      </c>
      <c r="S6" s="51" t="s">
        <v>1098</v>
      </c>
      <c r="T6" s="28" t="s">
        <v>1159</v>
      </c>
      <c r="U6" s="51" t="s">
        <v>1098</v>
      </c>
      <c r="V6" s="51" t="s">
        <v>1098</v>
      </c>
      <c r="W6" s="28" t="s">
        <v>1294</v>
      </c>
    </row>
    <row r="7" s="28" customFormat="1" ht="12" spans="1:23">
      <c r="A7" s="134" t="s">
        <v>630</v>
      </c>
      <c r="B7" s="28" t="s">
        <v>632</v>
      </c>
      <c r="C7" s="51" t="s">
        <v>252</v>
      </c>
      <c r="D7" s="52" t="s">
        <v>14</v>
      </c>
      <c r="E7" s="52" t="s">
        <v>1098</v>
      </c>
      <c r="F7" s="52" t="s">
        <v>1098</v>
      </c>
      <c r="G7" s="52" t="s">
        <v>14</v>
      </c>
      <c r="H7" s="119">
        <v>0.65</v>
      </c>
      <c r="I7" s="119">
        <v>0.75</v>
      </c>
      <c r="J7" s="53">
        <v>8</v>
      </c>
      <c r="K7" s="53">
        <v>16</v>
      </c>
      <c r="L7" s="53">
        <v>2</v>
      </c>
      <c r="M7" s="53">
        <v>1</v>
      </c>
      <c r="N7" s="51">
        <v>2</v>
      </c>
      <c r="O7" s="51" t="s">
        <v>2310</v>
      </c>
      <c r="P7" s="52" t="s">
        <v>2314</v>
      </c>
      <c r="Q7" s="51" t="s">
        <v>1098</v>
      </c>
      <c r="R7" s="51" t="s">
        <v>1098</v>
      </c>
      <c r="S7" s="51" t="s">
        <v>1098</v>
      </c>
      <c r="T7" s="28" t="s">
        <v>1273</v>
      </c>
      <c r="U7" s="51" t="s">
        <v>1098</v>
      </c>
      <c r="V7" s="51" t="s">
        <v>1098</v>
      </c>
      <c r="W7" s="28" t="s">
        <v>1274</v>
      </c>
    </row>
    <row r="8" s="28" customFormat="1" ht="12" spans="1:23">
      <c r="A8" s="134" t="s">
        <v>674</v>
      </c>
      <c r="B8" s="28" t="s">
        <v>870</v>
      </c>
      <c r="C8" s="51" t="s">
        <v>252</v>
      </c>
      <c r="D8" s="52" t="s">
        <v>1098</v>
      </c>
      <c r="E8" s="52" t="s">
        <v>1098</v>
      </c>
      <c r="F8" s="52" t="s">
        <v>1098</v>
      </c>
      <c r="G8" s="52" t="s">
        <v>7</v>
      </c>
      <c r="H8" s="119">
        <v>0.95</v>
      </c>
      <c r="I8" s="119">
        <v>0.99</v>
      </c>
      <c r="J8" s="53">
        <v>7</v>
      </c>
      <c r="K8" s="53">
        <v>14</v>
      </c>
      <c r="L8" s="53">
        <v>3</v>
      </c>
      <c r="M8" s="53">
        <v>1</v>
      </c>
      <c r="N8" s="51">
        <v>2</v>
      </c>
      <c r="O8" s="51" t="s">
        <v>2310</v>
      </c>
      <c r="P8" s="52" t="s">
        <v>2315</v>
      </c>
      <c r="Q8" s="28" t="s">
        <v>1301</v>
      </c>
      <c r="R8" s="51" t="s">
        <v>1098</v>
      </c>
      <c r="S8" s="51" t="s">
        <v>1098</v>
      </c>
      <c r="T8" s="28" t="s">
        <v>1106</v>
      </c>
      <c r="U8" s="28" t="s">
        <v>1297</v>
      </c>
      <c r="V8" s="28" t="s">
        <v>1297</v>
      </c>
      <c r="W8" s="28" t="s">
        <v>1302</v>
      </c>
    </row>
    <row r="9" s="28" customFormat="1" ht="12" spans="1:23">
      <c r="A9" s="134" t="s">
        <v>661</v>
      </c>
      <c r="B9" s="28" t="s">
        <v>703</v>
      </c>
      <c r="C9" s="51" t="s">
        <v>252</v>
      </c>
      <c r="D9" s="52" t="s">
        <v>1098</v>
      </c>
      <c r="E9" s="52" t="s">
        <v>1098</v>
      </c>
      <c r="F9" s="52" t="s">
        <v>1098</v>
      </c>
      <c r="G9" s="52" t="s">
        <v>14</v>
      </c>
      <c r="H9" s="119">
        <v>0.75</v>
      </c>
      <c r="I9" s="119">
        <v>0.85</v>
      </c>
      <c r="J9" s="53">
        <v>5</v>
      </c>
      <c r="K9" s="53">
        <v>10</v>
      </c>
      <c r="L9" s="53">
        <v>6</v>
      </c>
      <c r="M9" s="53">
        <v>1</v>
      </c>
      <c r="N9" s="51">
        <v>1</v>
      </c>
      <c r="O9" s="51" t="s">
        <v>2310</v>
      </c>
      <c r="P9" s="52" t="s">
        <v>87</v>
      </c>
      <c r="Q9" s="51" t="s">
        <v>1098</v>
      </c>
      <c r="R9" s="51" t="s">
        <v>1098</v>
      </c>
      <c r="S9" s="51" t="s">
        <v>1098</v>
      </c>
      <c r="T9" s="28" t="s">
        <v>1309</v>
      </c>
      <c r="U9" s="51" t="s">
        <v>1098</v>
      </c>
      <c r="V9" s="51" t="s">
        <v>1098</v>
      </c>
      <c r="W9" s="51" t="s">
        <v>1284</v>
      </c>
    </row>
    <row r="10" s="28" customFormat="1" ht="12" spans="1:23">
      <c r="A10" s="134" t="s">
        <v>679</v>
      </c>
      <c r="B10" s="28" t="s">
        <v>1290</v>
      </c>
      <c r="C10" s="51" t="s">
        <v>252</v>
      </c>
      <c r="D10" s="52" t="s">
        <v>1098</v>
      </c>
      <c r="E10" s="52" t="s">
        <v>14</v>
      </c>
      <c r="F10" s="52" t="s">
        <v>1098</v>
      </c>
      <c r="G10" s="52" t="s">
        <v>1098</v>
      </c>
      <c r="H10" s="119">
        <v>0.7</v>
      </c>
      <c r="I10" s="119">
        <v>0.8</v>
      </c>
      <c r="J10" s="53">
        <v>5</v>
      </c>
      <c r="K10" s="53">
        <v>10</v>
      </c>
      <c r="L10" s="53">
        <v>2</v>
      </c>
      <c r="M10" s="53">
        <v>1</v>
      </c>
      <c r="N10" s="51">
        <v>2</v>
      </c>
      <c r="O10" s="51" t="s">
        <v>2310</v>
      </c>
      <c r="P10" s="52" t="s">
        <v>2315</v>
      </c>
      <c r="Q10" s="51" t="s">
        <v>1098</v>
      </c>
      <c r="R10" s="51" t="s">
        <v>1098</v>
      </c>
      <c r="S10" s="51" t="s">
        <v>1098</v>
      </c>
      <c r="T10" s="28" t="s">
        <v>1291</v>
      </c>
      <c r="U10" s="28" t="s">
        <v>1291</v>
      </c>
      <c r="V10" s="51" t="s">
        <v>1098</v>
      </c>
      <c r="W10" s="28" t="s">
        <v>1292</v>
      </c>
    </row>
    <row r="11" s="28" customFormat="1" ht="12" spans="1:23">
      <c r="A11" s="134" t="s">
        <v>759</v>
      </c>
      <c r="B11" s="28" t="s">
        <v>1073</v>
      </c>
      <c r="C11" s="51" t="s">
        <v>252</v>
      </c>
      <c r="D11" s="52" t="s">
        <v>1098</v>
      </c>
      <c r="E11" s="52" t="s">
        <v>14</v>
      </c>
      <c r="F11" s="52" t="s">
        <v>1098</v>
      </c>
      <c r="G11" s="52" t="s">
        <v>1098</v>
      </c>
      <c r="H11" s="119">
        <v>0.8</v>
      </c>
      <c r="I11" s="119">
        <v>0.9</v>
      </c>
      <c r="J11" s="53">
        <v>6</v>
      </c>
      <c r="K11" s="53">
        <v>12</v>
      </c>
      <c r="L11" s="53">
        <v>2</v>
      </c>
      <c r="M11" s="53">
        <v>1</v>
      </c>
      <c r="N11" s="51">
        <v>2</v>
      </c>
      <c r="O11" s="51" t="s">
        <v>2310</v>
      </c>
      <c r="P11" s="52" t="s">
        <v>2311</v>
      </c>
      <c r="Q11" s="51" t="s">
        <v>1098</v>
      </c>
      <c r="R11" s="51" t="s">
        <v>1098</v>
      </c>
      <c r="S11" s="51" t="s">
        <v>1098</v>
      </c>
      <c r="T11" s="28" t="s">
        <v>1297</v>
      </c>
      <c r="U11" s="28" t="s">
        <v>1297</v>
      </c>
      <c r="V11" s="51" t="s">
        <v>1098</v>
      </c>
      <c r="W11" s="28" t="s">
        <v>1298</v>
      </c>
    </row>
    <row r="12" s="28" customFormat="1" ht="12" spans="1:23">
      <c r="A12" s="134" t="s">
        <v>612</v>
      </c>
      <c r="B12" s="28" t="s">
        <v>819</v>
      </c>
      <c r="C12" s="51" t="s">
        <v>252</v>
      </c>
      <c r="D12" s="52" t="s">
        <v>1098</v>
      </c>
      <c r="E12" s="52" t="s">
        <v>1098</v>
      </c>
      <c r="F12" s="52" t="s">
        <v>1098</v>
      </c>
      <c r="G12" s="52" t="s">
        <v>14</v>
      </c>
      <c r="H12" s="119">
        <v>0.9</v>
      </c>
      <c r="I12" s="119">
        <v>0.99</v>
      </c>
      <c r="J12" s="53">
        <v>4</v>
      </c>
      <c r="K12" s="53">
        <v>8</v>
      </c>
      <c r="L12" s="53">
        <v>4</v>
      </c>
      <c r="M12" s="53">
        <v>1</v>
      </c>
      <c r="N12" s="51">
        <v>1</v>
      </c>
      <c r="O12" s="51" t="s">
        <v>2310</v>
      </c>
      <c r="P12" s="52" t="s">
        <v>2315</v>
      </c>
      <c r="Q12" s="28" t="s">
        <v>1317</v>
      </c>
      <c r="R12" s="51" t="s">
        <v>1098</v>
      </c>
      <c r="S12" s="51" t="s">
        <v>1098</v>
      </c>
      <c r="T12" s="28" t="s">
        <v>1309</v>
      </c>
      <c r="U12" s="51" t="s">
        <v>1098</v>
      </c>
      <c r="V12" s="51" t="s">
        <v>1098</v>
      </c>
      <c r="W12" s="51" t="s">
        <v>1284</v>
      </c>
    </row>
    <row r="13" s="28" customFormat="1" ht="12" spans="1:23">
      <c r="A13" s="134" t="s">
        <v>634</v>
      </c>
      <c r="B13" s="28" t="s">
        <v>2316</v>
      </c>
      <c r="C13" s="51" t="s">
        <v>255</v>
      </c>
      <c r="D13" s="52" t="s">
        <v>1098</v>
      </c>
      <c r="E13" s="52" t="s">
        <v>1098</v>
      </c>
      <c r="F13" s="52" t="s">
        <v>1098</v>
      </c>
      <c r="G13" s="52" t="s">
        <v>1098</v>
      </c>
      <c r="H13" s="119">
        <v>0.7</v>
      </c>
      <c r="I13" s="119">
        <v>0.8</v>
      </c>
      <c r="J13" s="53">
        <v>13</v>
      </c>
      <c r="K13" s="53">
        <v>26</v>
      </c>
      <c r="L13" s="53">
        <v>6</v>
      </c>
      <c r="M13" s="53">
        <v>3</v>
      </c>
      <c r="N13" s="51">
        <v>3</v>
      </c>
      <c r="O13" s="51" t="s">
        <v>2310</v>
      </c>
      <c r="P13" s="52" t="s">
        <v>2311</v>
      </c>
      <c r="Q13" s="28" t="s">
        <v>1579</v>
      </c>
      <c r="R13" s="51" t="s">
        <v>1098</v>
      </c>
      <c r="S13" s="51" t="s">
        <v>1098</v>
      </c>
      <c r="T13" s="28" t="s">
        <v>1171</v>
      </c>
      <c r="U13" s="28" t="s">
        <v>1102</v>
      </c>
      <c r="V13" s="28" t="s">
        <v>1107</v>
      </c>
      <c r="W13" s="28" t="s">
        <v>1580</v>
      </c>
    </row>
    <row r="14" s="28" customFormat="1" ht="12" spans="1:23">
      <c r="A14" s="134" t="s">
        <v>641</v>
      </c>
      <c r="B14" s="28" t="s">
        <v>2317</v>
      </c>
      <c r="C14" s="51" t="s">
        <v>255</v>
      </c>
      <c r="D14" s="52" t="s">
        <v>1098</v>
      </c>
      <c r="E14" s="52" t="s">
        <v>1098</v>
      </c>
      <c r="F14" s="52" t="s">
        <v>1098</v>
      </c>
      <c r="G14" s="52" t="s">
        <v>1098</v>
      </c>
      <c r="H14" s="119">
        <v>0.7</v>
      </c>
      <c r="I14" s="119">
        <v>0.8</v>
      </c>
      <c r="J14" s="53">
        <v>6</v>
      </c>
      <c r="K14" s="53">
        <v>12</v>
      </c>
      <c r="L14" s="53">
        <v>14</v>
      </c>
      <c r="M14" s="53">
        <v>4</v>
      </c>
      <c r="N14" s="51">
        <v>2</v>
      </c>
      <c r="O14" s="51" t="s">
        <v>2310</v>
      </c>
      <c r="P14" s="52" t="s">
        <v>2318</v>
      </c>
      <c r="Q14" s="28" t="s">
        <v>1581</v>
      </c>
      <c r="R14" s="51" t="s">
        <v>1098</v>
      </c>
      <c r="S14" s="51" t="s">
        <v>1098</v>
      </c>
      <c r="T14" s="28" t="s">
        <v>1581</v>
      </c>
      <c r="U14" s="51" t="s">
        <v>1098</v>
      </c>
      <c r="V14" s="51" t="s">
        <v>1098</v>
      </c>
      <c r="W14" s="28" t="s">
        <v>1582</v>
      </c>
    </row>
    <row r="15" s="28" customFormat="1" ht="12" spans="1:23">
      <c r="A15" s="134" t="s">
        <v>718</v>
      </c>
      <c r="B15" s="28" t="s">
        <v>749</v>
      </c>
      <c r="C15" s="51" t="s">
        <v>255</v>
      </c>
      <c r="D15" s="52" t="s">
        <v>1098</v>
      </c>
      <c r="E15" s="52" t="s">
        <v>1098</v>
      </c>
      <c r="F15" s="52" t="s">
        <v>1098</v>
      </c>
      <c r="G15" s="52" t="s">
        <v>14</v>
      </c>
      <c r="H15" s="119">
        <v>0.4</v>
      </c>
      <c r="I15" s="119">
        <v>0.5</v>
      </c>
      <c r="J15" s="53">
        <v>8</v>
      </c>
      <c r="K15" s="53">
        <v>16</v>
      </c>
      <c r="L15" s="53">
        <v>13</v>
      </c>
      <c r="M15" s="53">
        <v>2</v>
      </c>
      <c r="N15" s="51">
        <v>2</v>
      </c>
      <c r="O15" s="51" t="s">
        <v>2310</v>
      </c>
      <c r="P15" s="52" t="s">
        <v>2319</v>
      </c>
      <c r="Q15" s="28" t="s">
        <v>1329</v>
      </c>
      <c r="R15" s="28" t="s">
        <v>1129</v>
      </c>
      <c r="S15" s="51" t="s">
        <v>1098</v>
      </c>
      <c r="T15" s="28" t="s">
        <v>1322</v>
      </c>
      <c r="U15" s="51" t="s">
        <v>1098</v>
      </c>
      <c r="V15" s="51" t="s">
        <v>1098</v>
      </c>
      <c r="W15" s="28" t="s">
        <v>1330</v>
      </c>
    </row>
    <row r="16" s="28" customFormat="1" ht="12" spans="1:23">
      <c r="A16" s="134" t="s">
        <v>731</v>
      </c>
      <c r="B16" s="28" t="s">
        <v>757</v>
      </c>
      <c r="C16" s="51" t="s">
        <v>255</v>
      </c>
      <c r="D16" s="52" t="s">
        <v>1098</v>
      </c>
      <c r="E16" s="52" t="s">
        <v>1098</v>
      </c>
      <c r="F16" s="52" t="s">
        <v>1098</v>
      </c>
      <c r="G16" s="52" t="s">
        <v>1098</v>
      </c>
      <c r="H16" s="119">
        <v>0.5</v>
      </c>
      <c r="I16" s="119">
        <v>0.6</v>
      </c>
      <c r="J16" s="53">
        <v>7</v>
      </c>
      <c r="K16" s="53">
        <v>14</v>
      </c>
      <c r="L16" s="53">
        <v>14</v>
      </c>
      <c r="M16" s="53">
        <v>4</v>
      </c>
      <c r="N16" s="51">
        <v>2</v>
      </c>
      <c r="O16" s="51" t="s">
        <v>2310</v>
      </c>
      <c r="P16" s="52" t="s">
        <v>2319</v>
      </c>
      <c r="Q16" s="28" t="s">
        <v>1583</v>
      </c>
      <c r="R16" s="28" t="s">
        <v>1584</v>
      </c>
      <c r="S16" s="51" t="s">
        <v>1098</v>
      </c>
      <c r="T16" s="28" t="s">
        <v>1583</v>
      </c>
      <c r="U16" s="51" t="s">
        <v>1098</v>
      </c>
      <c r="V16" s="51" t="s">
        <v>1098</v>
      </c>
      <c r="W16" s="28" t="s">
        <v>1585</v>
      </c>
    </row>
    <row r="17" s="28" customFormat="1" ht="12" spans="1:23">
      <c r="A17" s="134" t="s">
        <v>736</v>
      </c>
      <c r="B17" s="57" t="s">
        <v>2320</v>
      </c>
      <c r="C17" s="51" t="s">
        <v>255</v>
      </c>
      <c r="D17" s="52" t="s">
        <v>14</v>
      </c>
      <c r="E17" s="52" t="s">
        <v>1098</v>
      </c>
      <c r="F17" s="52" t="s">
        <v>1098</v>
      </c>
      <c r="G17" s="52" t="s">
        <v>1098</v>
      </c>
      <c r="H17" s="119">
        <v>0.75</v>
      </c>
      <c r="I17" s="119">
        <v>0.85</v>
      </c>
      <c r="J17" s="53">
        <v>16</v>
      </c>
      <c r="K17" s="53">
        <v>32</v>
      </c>
      <c r="L17" s="53">
        <v>8</v>
      </c>
      <c r="M17" s="53">
        <v>4</v>
      </c>
      <c r="N17" s="51">
        <v>3</v>
      </c>
      <c r="O17" s="124" t="s">
        <v>642</v>
      </c>
      <c r="P17" s="52" t="s">
        <v>2314</v>
      </c>
      <c r="Q17" s="28" t="s">
        <v>1277</v>
      </c>
      <c r="R17" s="28" t="s">
        <v>2321</v>
      </c>
      <c r="S17" s="51" t="s">
        <v>1098</v>
      </c>
      <c r="T17" s="28" t="s">
        <v>1278</v>
      </c>
      <c r="U17" s="28" t="s">
        <v>1278</v>
      </c>
      <c r="V17" s="28" t="s">
        <v>1148</v>
      </c>
      <c r="W17" s="28" t="s">
        <v>1279</v>
      </c>
    </row>
    <row r="18" s="28" customFormat="1" ht="12" spans="1:23">
      <c r="A18" s="134" t="s">
        <v>768</v>
      </c>
      <c r="B18" s="28" t="s">
        <v>1337</v>
      </c>
      <c r="C18" s="51" t="s">
        <v>255</v>
      </c>
      <c r="D18" s="52" t="s">
        <v>1098</v>
      </c>
      <c r="E18" s="52" t="s">
        <v>1098</v>
      </c>
      <c r="F18" s="52" t="s">
        <v>1098</v>
      </c>
      <c r="G18" s="52" t="s">
        <v>7</v>
      </c>
      <c r="H18" s="119">
        <v>0.65</v>
      </c>
      <c r="I18" s="119">
        <v>0.75</v>
      </c>
      <c r="J18" s="53">
        <v>13</v>
      </c>
      <c r="K18" s="53">
        <v>26</v>
      </c>
      <c r="L18" s="53">
        <v>7</v>
      </c>
      <c r="M18" s="53">
        <v>3</v>
      </c>
      <c r="N18" s="51">
        <v>3</v>
      </c>
      <c r="O18" s="51" t="s">
        <v>2310</v>
      </c>
      <c r="P18" s="52" t="s">
        <v>94</v>
      </c>
      <c r="Q18" s="51" t="s">
        <v>1098</v>
      </c>
      <c r="R18" s="51" t="s">
        <v>1098</v>
      </c>
      <c r="S18" s="51" t="s">
        <v>1098</v>
      </c>
      <c r="T18" s="28" t="s">
        <v>1155</v>
      </c>
      <c r="U18" s="28" t="s">
        <v>1297</v>
      </c>
      <c r="V18" s="28" t="s">
        <v>1338</v>
      </c>
      <c r="W18" s="28" t="s">
        <v>1339</v>
      </c>
    </row>
    <row r="19" s="28" customFormat="1" ht="12" spans="1:23">
      <c r="A19" s="134" t="s">
        <v>697</v>
      </c>
      <c r="B19" s="28" t="s">
        <v>1586</v>
      </c>
      <c r="C19" s="51" t="s">
        <v>255</v>
      </c>
      <c r="D19" s="52" t="s">
        <v>1098</v>
      </c>
      <c r="E19" s="52" t="s">
        <v>1098</v>
      </c>
      <c r="F19" s="52" t="s">
        <v>1098</v>
      </c>
      <c r="G19" s="52" t="s">
        <v>1098</v>
      </c>
      <c r="H19" s="119">
        <v>0.75</v>
      </c>
      <c r="I19" s="119">
        <v>0.85</v>
      </c>
      <c r="J19" s="53">
        <v>6</v>
      </c>
      <c r="K19" s="53">
        <v>12</v>
      </c>
      <c r="L19" s="53">
        <v>16</v>
      </c>
      <c r="M19" s="53">
        <v>3</v>
      </c>
      <c r="N19" s="51">
        <v>2</v>
      </c>
      <c r="O19" s="51" t="s">
        <v>2310</v>
      </c>
      <c r="P19" s="52" t="s">
        <v>94</v>
      </c>
      <c r="Q19" s="51" t="s">
        <v>1098</v>
      </c>
      <c r="R19" s="51" t="s">
        <v>1098</v>
      </c>
      <c r="S19" s="51" t="s">
        <v>1098</v>
      </c>
      <c r="T19" s="28" t="s">
        <v>1338</v>
      </c>
      <c r="U19" s="28" t="s">
        <v>1338</v>
      </c>
      <c r="V19" s="28" t="s">
        <v>1338</v>
      </c>
      <c r="W19" s="51" t="s">
        <v>2322</v>
      </c>
    </row>
    <row r="20" s="28" customFormat="1" ht="12" spans="1:23">
      <c r="A20" s="134" t="s">
        <v>802</v>
      </c>
      <c r="B20" s="28" t="s">
        <v>2323</v>
      </c>
      <c r="C20" s="51" t="s">
        <v>255</v>
      </c>
      <c r="D20" s="52" t="s">
        <v>1098</v>
      </c>
      <c r="E20" s="52" t="s">
        <v>1098</v>
      </c>
      <c r="F20" s="52" t="s">
        <v>1098</v>
      </c>
      <c r="G20" s="52" t="s">
        <v>1098</v>
      </c>
      <c r="H20" s="119">
        <v>0.9</v>
      </c>
      <c r="I20" s="119">
        <v>0.99</v>
      </c>
      <c r="J20" s="53">
        <v>12</v>
      </c>
      <c r="K20" s="53">
        <v>24</v>
      </c>
      <c r="L20" s="53">
        <v>6</v>
      </c>
      <c r="M20" s="53">
        <v>4</v>
      </c>
      <c r="N20" s="51">
        <v>2</v>
      </c>
      <c r="O20" s="51" t="s">
        <v>2310</v>
      </c>
      <c r="P20" s="52" t="s">
        <v>2324</v>
      </c>
      <c r="Q20" s="28" t="s">
        <v>1588</v>
      </c>
      <c r="R20" s="28" t="s">
        <v>1332</v>
      </c>
      <c r="S20" s="51" t="s">
        <v>1098</v>
      </c>
      <c r="T20" s="28" t="s">
        <v>1135</v>
      </c>
      <c r="U20" s="28" t="s">
        <v>1135</v>
      </c>
      <c r="V20" s="28" t="s">
        <v>1135</v>
      </c>
      <c r="W20" s="28" t="s">
        <v>1589</v>
      </c>
    </row>
    <row r="21" s="28" customFormat="1" ht="12" spans="1:23">
      <c r="A21" s="134" t="s">
        <v>786</v>
      </c>
      <c r="B21" s="28" t="s">
        <v>644</v>
      </c>
      <c r="C21" s="51" t="s">
        <v>255</v>
      </c>
      <c r="D21" s="52" t="s">
        <v>1098</v>
      </c>
      <c r="E21" s="52" t="s">
        <v>1098</v>
      </c>
      <c r="F21" s="52" t="s">
        <v>1098</v>
      </c>
      <c r="G21" s="52" t="s">
        <v>1098</v>
      </c>
      <c r="H21" s="119">
        <v>0.8</v>
      </c>
      <c r="I21" s="119">
        <v>0.9</v>
      </c>
      <c r="J21" s="53">
        <v>11</v>
      </c>
      <c r="K21" s="53">
        <v>22</v>
      </c>
      <c r="L21" s="53">
        <v>7</v>
      </c>
      <c r="M21" s="53">
        <v>4</v>
      </c>
      <c r="N21" s="51">
        <v>2</v>
      </c>
      <c r="O21" s="51" t="s">
        <v>2310</v>
      </c>
      <c r="P21" s="52" t="s">
        <v>2311</v>
      </c>
      <c r="Q21" s="28" t="s">
        <v>1590</v>
      </c>
      <c r="R21" s="51" t="s">
        <v>1098</v>
      </c>
      <c r="S21" s="51" t="s">
        <v>1098</v>
      </c>
      <c r="T21" s="28" t="s">
        <v>1135</v>
      </c>
      <c r="U21" s="28" t="s">
        <v>1115</v>
      </c>
      <c r="V21" s="28" t="s">
        <v>1115</v>
      </c>
      <c r="W21" s="28" t="s">
        <v>1591</v>
      </c>
    </row>
    <row r="22" s="28" customFormat="1" ht="12" spans="1:23">
      <c r="A22" s="134" t="s">
        <v>787</v>
      </c>
      <c r="B22" s="28" t="s">
        <v>1074</v>
      </c>
      <c r="C22" s="51" t="s">
        <v>255</v>
      </c>
      <c r="D22" s="52" t="s">
        <v>1098</v>
      </c>
      <c r="E22" s="52" t="s">
        <v>1098</v>
      </c>
      <c r="F22" s="52" t="s">
        <v>1098</v>
      </c>
      <c r="G22" s="52" t="s">
        <v>14</v>
      </c>
      <c r="H22" s="119">
        <v>0.6</v>
      </c>
      <c r="I22" s="119">
        <v>0.7</v>
      </c>
      <c r="J22" s="53">
        <v>14</v>
      </c>
      <c r="K22" s="53">
        <v>28</v>
      </c>
      <c r="L22" s="53">
        <v>8</v>
      </c>
      <c r="M22" s="53">
        <v>4</v>
      </c>
      <c r="N22" s="51">
        <v>2</v>
      </c>
      <c r="O22" s="51" t="s">
        <v>2310</v>
      </c>
      <c r="P22" s="52" t="s">
        <v>2314</v>
      </c>
      <c r="Q22" s="51" t="s">
        <v>1098</v>
      </c>
      <c r="R22" s="51" t="s">
        <v>1098</v>
      </c>
      <c r="S22" s="51" t="s">
        <v>1098</v>
      </c>
      <c r="T22" s="28" t="s">
        <v>1345</v>
      </c>
      <c r="U22" s="28" t="s">
        <v>1345</v>
      </c>
      <c r="V22" s="51" t="s">
        <v>1098</v>
      </c>
      <c r="W22" s="28" t="s">
        <v>1346</v>
      </c>
    </row>
    <row r="23" s="28" customFormat="1" ht="12" spans="1:23">
      <c r="A23" s="135" t="s">
        <v>665</v>
      </c>
      <c r="B23" s="28" t="s">
        <v>2325</v>
      </c>
      <c r="C23" s="51" t="s">
        <v>254</v>
      </c>
      <c r="D23" s="52" t="s">
        <v>1098</v>
      </c>
      <c r="E23" s="52" t="s">
        <v>1098</v>
      </c>
      <c r="F23" s="52" t="s">
        <v>1098</v>
      </c>
      <c r="G23" s="52" t="s">
        <v>1098</v>
      </c>
      <c r="H23" s="119">
        <v>0.65</v>
      </c>
      <c r="I23" s="119">
        <v>0.75</v>
      </c>
      <c r="J23" s="53">
        <v>29</v>
      </c>
      <c r="K23" s="53">
        <v>58</v>
      </c>
      <c r="L23" s="53">
        <v>12</v>
      </c>
      <c r="M23" s="53">
        <v>4</v>
      </c>
      <c r="N23" s="51">
        <v>5</v>
      </c>
      <c r="O23" s="51" t="s">
        <v>2310</v>
      </c>
      <c r="P23" s="52" t="s">
        <v>2315</v>
      </c>
      <c r="Q23" s="28" t="s">
        <v>1604</v>
      </c>
      <c r="R23" s="51" t="s">
        <v>1098</v>
      </c>
      <c r="S23" s="51" t="s">
        <v>1098</v>
      </c>
      <c r="T23" s="28" t="s">
        <v>1345</v>
      </c>
      <c r="U23" s="28" t="s">
        <v>1345</v>
      </c>
      <c r="V23" s="28" t="s">
        <v>1340</v>
      </c>
      <c r="W23" s="28" t="s">
        <v>1605</v>
      </c>
    </row>
    <row r="24" s="28" customFormat="1" ht="12" spans="1:23">
      <c r="A24" s="135" t="s">
        <v>620</v>
      </c>
      <c r="B24" s="28" t="s">
        <v>2326</v>
      </c>
      <c r="C24" s="51" t="s">
        <v>254</v>
      </c>
      <c r="D24" s="52" t="s">
        <v>1098</v>
      </c>
      <c r="E24" s="52" t="s">
        <v>7</v>
      </c>
      <c r="F24" s="52" t="s">
        <v>1098</v>
      </c>
      <c r="G24" s="52" t="s">
        <v>1098</v>
      </c>
      <c r="H24" s="119">
        <v>0.5</v>
      </c>
      <c r="I24" s="119">
        <v>0.6</v>
      </c>
      <c r="J24" s="53">
        <v>24</v>
      </c>
      <c r="K24" s="53">
        <v>48</v>
      </c>
      <c r="L24" s="53">
        <v>12</v>
      </c>
      <c r="M24" s="53">
        <v>5</v>
      </c>
      <c r="N24" s="51">
        <v>5</v>
      </c>
      <c r="O24" s="51" t="s">
        <v>2310</v>
      </c>
      <c r="P24" s="52" t="s">
        <v>2314</v>
      </c>
      <c r="Q24" s="28" t="s">
        <v>1305</v>
      </c>
      <c r="R24" s="51" t="s">
        <v>1098</v>
      </c>
      <c r="S24" s="51" t="s">
        <v>1098</v>
      </c>
      <c r="T24" s="28" t="s">
        <v>1106</v>
      </c>
      <c r="U24" s="28" t="s">
        <v>1149</v>
      </c>
      <c r="V24" s="28" t="s">
        <v>1149</v>
      </c>
      <c r="W24" s="28" t="s">
        <v>1306</v>
      </c>
    </row>
    <row r="25" s="28" customFormat="1" ht="12" spans="1:23">
      <c r="A25" s="135" t="s">
        <v>658</v>
      </c>
      <c r="B25" s="28" t="s">
        <v>1129</v>
      </c>
      <c r="C25" s="51" t="s">
        <v>254</v>
      </c>
      <c r="D25" s="52" t="s">
        <v>1098</v>
      </c>
      <c r="E25" s="52" t="s">
        <v>1098</v>
      </c>
      <c r="F25" s="52" t="s">
        <v>1098</v>
      </c>
      <c r="G25" s="52" t="s">
        <v>14</v>
      </c>
      <c r="H25" s="119">
        <v>0.7</v>
      </c>
      <c r="I25" s="119">
        <v>0.8</v>
      </c>
      <c r="J25" s="53">
        <v>33</v>
      </c>
      <c r="K25" s="53">
        <v>66</v>
      </c>
      <c r="L25" s="53">
        <v>12</v>
      </c>
      <c r="M25" s="53">
        <v>5</v>
      </c>
      <c r="N25" s="51">
        <v>3</v>
      </c>
      <c r="O25" s="51" t="s">
        <v>2310</v>
      </c>
      <c r="P25" s="52" t="s">
        <v>97</v>
      </c>
      <c r="Q25" s="28" t="s">
        <v>1187</v>
      </c>
      <c r="R25" s="51" t="s">
        <v>1098</v>
      </c>
      <c r="S25" s="51" t="s">
        <v>1098</v>
      </c>
      <c r="T25" s="28" t="s">
        <v>1301</v>
      </c>
      <c r="U25" s="28" t="s">
        <v>1353</v>
      </c>
      <c r="V25" s="28" t="s">
        <v>1354</v>
      </c>
      <c r="W25" s="28" t="s">
        <v>1355</v>
      </c>
    </row>
    <row r="26" s="28" customFormat="1" ht="12" spans="1:23">
      <c r="A26" s="135" t="s">
        <v>645</v>
      </c>
      <c r="B26" s="28" t="s">
        <v>2327</v>
      </c>
      <c r="C26" s="51" t="s">
        <v>254</v>
      </c>
      <c r="D26" s="52" t="s">
        <v>1098</v>
      </c>
      <c r="E26" s="52" t="s">
        <v>1098</v>
      </c>
      <c r="F26" s="52" t="s">
        <v>14</v>
      </c>
      <c r="G26" s="52" t="s">
        <v>1098</v>
      </c>
      <c r="H26" s="119">
        <v>0.75</v>
      </c>
      <c r="I26" s="119">
        <v>0.85</v>
      </c>
      <c r="J26" s="53">
        <v>31</v>
      </c>
      <c r="K26" s="53">
        <v>62</v>
      </c>
      <c r="L26" s="53">
        <v>18</v>
      </c>
      <c r="M26" s="53">
        <v>4</v>
      </c>
      <c r="N26" s="51">
        <v>3</v>
      </c>
      <c r="O26" s="51" t="s">
        <v>2310</v>
      </c>
      <c r="P26" s="52" t="s">
        <v>2319</v>
      </c>
      <c r="Q26" s="28" t="s">
        <v>1299</v>
      </c>
      <c r="R26" s="51" t="s">
        <v>1098</v>
      </c>
      <c r="S26" s="51" t="s">
        <v>1098</v>
      </c>
      <c r="T26" s="28" t="s">
        <v>1171</v>
      </c>
      <c r="U26" s="28" t="s">
        <v>1115</v>
      </c>
      <c r="V26" s="28" t="s">
        <v>1166</v>
      </c>
      <c r="W26" s="28" t="s">
        <v>1300</v>
      </c>
    </row>
    <row r="27" s="28" customFormat="1" ht="12" spans="1:23">
      <c r="A27" s="135" t="s">
        <v>630</v>
      </c>
      <c r="B27" s="28" t="s">
        <v>2328</v>
      </c>
      <c r="C27" s="51" t="s">
        <v>254</v>
      </c>
      <c r="D27" s="52" t="s">
        <v>1098</v>
      </c>
      <c r="E27" s="52" t="s">
        <v>14</v>
      </c>
      <c r="F27" s="52" t="s">
        <v>1098</v>
      </c>
      <c r="G27" s="52" t="s">
        <v>1098</v>
      </c>
      <c r="H27" s="119">
        <v>0.7</v>
      </c>
      <c r="I27" s="119">
        <v>0.8</v>
      </c>
      <c r="J27" s="53">
        <v>25</v>
      </c>
      <c r="K27" s="53">
        <v>50</v>
      </c>
      <c r="L27" s="53">
        <v>11</v>
      </c>
      <c r="M27" s="53">
        <v>4</v>
      </c>
      <c r="N27" s="51">
        <v>5</v>
      </c>
      <c r="O27" s="51" t="s">
        <v>2310</v>
      </c>
      <c r="P27" s="52" t="s">
        <v>2318</v>
      </c>
      <c r="Q27" s="51" t="s">
        <v>1098</v>
      </c>
      <c r="R27" s="51" t="s">
        <v>1098</v>
      </c>
      <c r="S27" s="51" t="s">
        <v>1098</v>
      </c>
      <c r="T27" s="28" t="s">
        <v>1135</v>
      </c>
      <c r="U27" s="28" t="s">
        <v>1149</v>
      </c>
      <c r="V27" s="28" t="s">
        <v>1166</v>
      </c>
      <c r="W27" s="28" t="s">
        <v>1314</v>
      </c>
    </row>
    <row r="28" s="28" customFormat="1" ht="12" spans="1:23">
      <c r="A28" s="135" t="s">
        <v>674</v>
      </c>
      <c r="B28" s="28" t="s">
        <v>803</v>
      </c>
      <c r="C28" s="51" t="s">
        <v>254</v>
      </c>
      <c r="D28" s="52" t="s">
        <v>1098</v>
      </c>
      <c r="E28" s="52" t="s">
        <v>14</v>
      </c>
      <c r="F28" s="52" t="s">
        <v>1098</v>
      </c>
      <c r="G28" s="52" t="s">
        <v>1098</v>
      </c>
      <c r="H28" s="119">
        <v>0.85</v>
      </c>
      <c r="I28" s="119">
        <v>0.95</v>
      </c>
      <c r="J28" s="53">
        <v>28</v>
      </c>
      <c r="K28" s="53">
        <v>56</v>
      </c>
      <c r="L28" s="53">
        <v>11</v>
      </c>
      <c r="M28" s="53">
        <v>4</v>
      </c>
      <c r="N28" s="51">
        <v>5</v>
      </c>
      <c r="O28" s="51" t="s">
        <v>2310</v>
      </c>
      <c r="P28" s="52" t="s">
        <v>2311</v>
      </c>
      <c r="Q28" s="28" t="s">
        <v>1324</v>
      </c>
      <c r="R28" s="51" t="s">
        <v>1098</v>
      </c>
      <c r="S28" s="51" t="s">
        <v>1098</v>
      </c>
      <c r="T28" s="28" t="s">
        <v>1100</v>
      </c>
      <c r="U28" s="28" t="s">
        <v>1325</v>
      </c>
      <c r="V28" s="28" t="s">
        <v>1325</v>
      </c>
      <c r="W28" s="28" t="s">
        <v>1326</v>
      </c>
    </row>
    <row r="29" s="28" customFormat="1" ht="12" spans="1:23">
      <c r="A29" s="135" t="s">
        <v>661</v>
      </c>
      <c r="B29" s="28" t="s">
        <v>2321</v>
      </c>
      <c r="C29" s="51" t="s">
        <v>254</v>
      </c>
      <c r="D29" s="52" t="s">
        <v>1098</v>
      </c>
      <c r="E29" s="52" t="s">
        <v>14</v>
      </c>
      <c r="F29" s="52" t="s">
        <v>1098</v>
      </c>
      <c r="G29" s="52" t="s">
        <v>1098</v>
      </c>
      <c r="H29" s="119">
        <v>0.8</v>
      </c>
      <c r="I29" s="119">
        <v>0.9</v>
      </c>
      <c r="J29" s="53">
        <v>30</v>
      </c>
      <c r="K29" s="53">
        <v>60</v>
      </c>
      <c r="L29" s="53">
        <v>12</v>
      </c>
      <c r="M29" s="53">
        <v>6</v>
      </c>
      <c r="N29" s="51">
        <v>4</v>
      </c>
      <c r="O29" s="51" t="s">
        <v>2310</v>
      </c>
      <c r="P29" s="52" t="s">
        <v>2324</v>
      </c>
      <c r="Q29" s="28" t="s">
        <v>1332</v>
      </c>
      <c r="R29" s="51" t="s">
        <v>1098</v>
      </c>
      <c r="S29" s="51" t="s">
        <v>1098</v>
      </c>
      <c r="T29" s="28" t="s">
        <v>1135</v>
      </c>
      <c r="U29" s="28" t="s">
        <v>1135</v>
      </c>
      <c r="V29" s="28" t="s">
        <v>1135</v>
      </c>
      <c r="W29" s="28" t="s">
        <v>1333</v>
      </c>
    </row>
    <row r="30" s="28" customFormat="1" ht="12" spans="1:23">
      <c r="A30" s="135" t="s">
        <v>679</v>
      </c>
      <c r="B30" s="28" t="s">
        <v>2329</v>
      </c>
      <c r="C30" s="51" t="s">
        <v>254</v>
      </c>
      <c r="D30" s="52" t="s">
        <v>1098</v>
      </c>
      <c r="E30" s="52" t="s">
        <v>1098</v>
      </c>
      <c r="F30" s="52" t="s">
        <v>1098</v>
      </c>
      <c r="G30" s="52" t="s">
        <v>1098</v>
      </c>
      <c r="H30" s="119">
        <v>0.7</v>
      </c>
      <c r="I30" s="119">
        <v>0.8</v>
      </c>
      <c r="J30" s="53">
        <v>31</v>
      </c>
      <c r="K30" s="53">
        <v>62</v>
      </c>
      <c r="L30" s="53">
        <v>13</v>
      </c>
      <c r="M30" s="53">
        <v>5</v>
      </c>
      <c r="N30" s="51">
        <v>5</v>
      </c>
      <c r="O30" s="51" t="s">
        <v>2310</v>
      </c>
      <c r="P30" s="52" t="s">
        <v>2314</v>
      </c>
      <c r="Q30" s="28" t="s">
        <v>1606</v>
      </c>
      <c r="R30" s="51" t="s">
        <v>1098</v>
      </c>
      <c r="S30" s="51" t="s">
        <v>1098</v>
      </c>
      <c r="T30" s="28" t="s">
        <v>1135</v>
      </c>
      <c r="U30" s="28" t="s">
        <v>1325</v>
      </c>
      <c r="V30" s="28" t="s">
        <v>1309</v>
      </c>
      <c r="W30" s="28" t="s">
        <v>1607</v>
      </c>
    </row>
    <row r="31" s="28" customFormat="1" ht="12" spans="1:23">
      <c r="A31" s="135" t="s">
        <v>759</v>
      </c>
      <c r="B31" s="28" t="s">
        <v>883</v>
      </c>
      <c r="C31" s="51" t="s">
        <v>254</v>
      </c>
      <c r="D31" s="52" t="s">
        <v>1098</v>
      </c>
      <c r="E31" s="52" t="s">
        <v>1098</v>
      </c>
      <c r="F31" s="52" t="s">
        <v>1098</v>
      </c>
      <c r="G31" s="52" t="s">
        <v>1098</v>
      </c>
      <c r="H31" s="119">
        <v>0.75</v>
      </c>
      <c r="I31" s="119">
        <v>0.85</v>
      </c>
      <c r="J31" s="53">
        <v>32</v>
      </c>
      <c r="K31" s="53">
        <v>64</v>
      </c>
      <c r="L31" s="53">
        <v>14</v>
      </c>
      <c r="M31" s="53">
        <v>6</v>
      </c>
      <c r="N31" s="51">
        <v>3</v>
      </c>
      <c r="O31" s="51" t="s">
        <v>2310</v>
      </c>
      <c r="P31" s="52" t="s">
        <v>2311</v>
      </c>
      <c r="Q31" s="28" t="s">
        <v>1383</v>
      </c>
      <c r="R31" s="51" t="s">
        <v>1098</v>
      </c>
      <c r="S31" s="51" t="s">
        <v>1098</v>
      </c>
      <c r="T31" s="28" t="s">
        <v>1569</v>
      </c>
      <c r="U31" s="28" t="s">
        <v>1149</v>
      </c>
      <c r="V31" s="28" t="s">
        <v>1309</v>
      </c>
      <c r="W31" s="28" t="s">
        <v>1608</v>
      </c>
    </row>
    <row r="32" s="28" customFormat="1" ht="12" spans="1:23">
      <c r="A32" s="135" t="s">
        <v>612</v>
      </c>
      <c r="B32" s="28" t="s">
        <v>2330</v>
      </c>
      <c r="C32" s="51" t="s">
        <v>254</v>
      </c>
      <c r="D32" s="52" t="s">
        <v>1098</v>
      </c>
      <c r="E32" s="52" t="s">
        <v>1098</v>
      </c>
      <c r="F32" s="52" t="s">
        <v>1098</v>
      </c>
      <c r="G32" s="52" t="s">
        <v>14</v>
      </c>
      <c r="H32" s="119">
        <v>0.55</v>
      </c>
      <c r="I32" s="119">
        <v>0.65</v>
      </c>
      <c r="J32" s="53">
        <v>29</v>
      </c>
      <c r="K32" s="53">
        <v>58</v>
      </c>
      <c r="L32" s="53">
        <v>12</v>
      </c>
      <c r="M32" s="53">
        <v>4</v>
      </c>
      <c r="N32" s="51">
        <v>5</v>
      </c>
      <c r="O32" s="51" t="s">
        <v>2310</v>
      </c>
      <c r="P32" s="52" t="s">
        <v>97</v>
      </c>
      <c r="Q32" s="51" t="s">
        <v>1098</v>
      </c>
      <c r="R32" s="51" t="s">
        <v>1098</v>
      </c>
      <c r="S32" s="51" t="s">
        <v>1098</v>
      </c>
      <c r="T32" s="28" t="s">
        <v>1125</v>
      </c>
      <c r="U32" s="28" t="s">
        <v>1309</v>
      </c>
      <c r="V32" s="28" t="s">
        <v>1309</v>
      </c>
      <c r="W32" s="28" t="s">
        <v>1361</v>
      </c>
    </row>
    <row r="33" s="28" customFormat="1" ht="12" spans="1:23">
      <c r="A33" s="135" t="s">
        <v>634</v>
      </c>
      <c r="B33" s="28" t="s">
        <v>901</v>
      </c>
      <c r="C33" s="51" t="s">
        <v>263</v>
      </c>
      <c r="D33" s="52" t="s">
        <v>1098</v>
      </c>
      <c r="E33" s="52" t="s">
        <v>1098</v>
      </c>
      <c r="F33" s="52" t="s">
        <v>1098</v>
      </c>
      <c r="G33" s="52" t="s">
        <v>1098</v>
      </c>
      <c r="H33" s="119">
        <v>0.8</v>
      </c>
      <c r="I33" s="119">
        <v>0.9</v>
      </c>
      <c r="J33" s="53">
        <v>56</v>
      </c>
      <c r="K33" s="53">
        <v>112</v>
      </c>
      <c r="L33" s="53">
        <v>21</v>
      </c>
      <c r="M33" s="53">
        <v>7</v>
      </c>
      <c r="N33" s="51">
        <v>5</v>
      </c>
      <c r="O33" s="51" t="s">
        <v>2310</v>
      </c>
      <c r="P33" s="52" t="s">
        <v>97</v>
      </c>
      <c r="Q33" s="28" t="s">
        <v>1429</v>
      </c>
      <c r="R33" s="51" t="s">
        <v>1098</v>
      </c>
      <c r="S33" s="51" t="s">
        <v>1098</v>
      </c>
      <c r="T33" s="28" t="s">
        <v>1340</v>
      </c>
      <c r="U33" s="28" t="s">
        <v>1166</v>
      </c>
      <c r="V33" s="28" t="s">
        <v>1309</v>
      </c>
      <c r="W33" s="28" t="s">
        <v>1629</v>
      </c>
    </row>
    <row r="34" s="28" customFormat="1" ht="12" spans="1:23">
      <c r="A34" s="135" t="s">
        <v>641</v>
      </c>
      <c r="B34" s="28" t="s">
        <v>2331</v>
      </c>
      <c r="C34" s="51" t="s">
        <v>263</v>
      </c>
      <c r="D34" s="52" t="s">
        <v>1098</v>
      </c>
      <c r="E34" s="52" t="s">
        <v>7</v>
      </c>
      <c r="F34" s="52" t="s">
        <v>1098</v>
      </c>
      <c r="G34" s="52" t="s">
        <v>28</v>
      </c>
      <c r="H34" s="119">
        <v>0.9</v>
      </c>
      <c r="I34" s="119">
        <v>0.99</v>
      </c>
      <c r="J34" s="53">
        <v>59</v>
      </c>
      <c r="K34" s="53">
        <v>118</v>
      </c>
      <c r="L34" s="53">
        <v>21</v>
      </c>
      <c r="M34" s="53">
        <v>8</v>
      </c>
      <c r="N34" s="51">
        <v>6</v>
      </c>
      <c r="O34" s="51" t="s">
        <v>2310</v>
      </c>
      <c r="P34" s="52" t="s">
        <v>2324</v>
      </c>
      <c r="Q34" s="51" t="s">
        <v>1098</v>
      </c>
      <c r="R34" s="51" t="s">
        <v>1098</v>
      </c>
      <c r="S34" s="51" t="s">
        <v>1098</v>
      </c>
      <c r="T34" s="28" t="s">
        <v>1106</v>
      </c>
      <c r="U34" s="28" t="s">
        <v>1148</v>
      </c>
      <c r="V34" s="28" t="s">
        <v>1141</v>
      </c>
      <c r="W34" s="28" t="s">
        <v>1342</v>
      </c>
    </row>
    <row r="35" s="28" customFormat="1" ht="12" spans="1:23">
      <c r="A35" s="135" t="s">
        <v>718</v>
      </c>
      <c r="B35" s="28" t="s">
        <v>924</v>
      </c>
      <c r="C35" s="51" t="s">
        <v>263</v>
      </c>
      <c r="D35" s="52" t="s">
        <v>1098</v>
      </c>
      <c r="E35" s="52" t="s">
        <v>1098</v>
      </c>
      <c r="F35" s="52" t="s">
        <v>1098</v>
      </c>
      <c r="G35" s="52" t="s">
        <v>1098</v>
      </c>
      <c r="H35" s="119">
        <v>0.8</v>
      </c>
      <c r="I35" s="119">
        <v>0.9</v>
      </c>
      <c r="J35" s="53">
        <v>66</v>
      </c>
      <c r="K35" s="53">
        <v>132</v>
      </c>
      <c r="L35" s="53">
        <v>21</v>
      </c>
      <c r="M35" s="53">
        <v>7</v>
      </c>
      <c r="N35" s="51">
        <v>5</v>
      </c>
      <c r="O35" s="51" t="s">
        <v>2310</v>
      </c>
      <c r="P35" s="52" t="s">
        <v>2314</v>
      </c>
      <c r="Q35" s="28" t="s">
        <v>1630</v>
      </c>
      <c r="R35" s="51" t="s">
        <v>1098</v>
      </c>
      <c r="S35" s="51" t="s">
        <v>1098</v>
      </c>
      <c r="T35" s="28" t="s">
        <v>1152</v>
      </c>
      <c r="U35" s="28" t="s">
        <v>1353</v>
      </c>
      <c r="V35" s="28" t="s">
        <v>1309</v>
      </c>
      <c r="W35" s="28" t="s">
        <v>1631</v>
      </c>
    </row>
    <row r="36" s="28" customFormat="1" ht="12" spans="1:23">
      <c r="A36" s="135" t="s">
        <v>731</v>
      </c>
      <c r="B36" s="28" t="s">
        <v>872</v>
      </c>
      <c r="C36" s="51" t="s">
        <v>263</v>
      </c>
      <c r="D36" s="52" t="s">
        <v>1098</v>
      </c>
      <c r="E36" s="52" t="s">
        <v>1098</v>
      </c>
      <c r="F36" s="52" t="s">
        <v>1098</v>
      </c>
      <c r="G36" s="52" t="s">
        <v>1098</v>
      </c>
      <c r="H36" s="119">
        <v>0.75</v>
      </c>
      <c r="I36" s="119">
        <v>0.85</v>
      </c>
      <c r="J36" s="53">
        <v>44</v>
      </c>
      <c r="K36" s="53">
        <v>88</v>
      </c>
      <c r="L36" s="53">
        <v>21</v>
      </c>
      <c r="M36" s="53">
        <v>6</v>
      </c>
      <c r="N36" s="51">
        <v>4</v>
      </c>
      <c r="O36" s="51" t="s">
        <v>2310</v>
      </c>
      <c r="P36" s="52" t="s">
        <v>2319</v>
      </c>
      <c r="Q36" s="28" t="s">
        <v>1632</v>
      </c>
      <c r="R36" s="51" t="s">
        <v>1098</v>
      </c>
      <c r="S36" s="51" t="s">
        <v>1098</v>
      </c>
      <c r="T36" s="28" t="s">
        <v>1171</v>
      </c>
      <c r="U36" s="28" t="s">
        <v>1143</v>
      </c>
      <c r="V36" s="28" t="s">
        <v>1152</v>
      </c>
      <c r="W36" s="28" t="s">
        <v>1633</v>
      </c>
    </row>
    <row r="37" s="28" customFormat="1" ht="12" spans="1:23">
      <c r="A37" s="135" t="s">
        <v>736</v>
      </c>
      <c r="B37" s="57" t="s">
        <v>894</v>
      </c>
      <c r="C37" s="51" t="s">
        <v>263</v>
      </c>
      <c r="D37" s="52" t="s">
        <v>1098</v>
      </c>
      <c r="E37" s="52" t="s">
        <v>14</v>
      </c>
      <c r="F37" s="52" t="s">
        <v>1098</v>
      </c>
      <c r="G37" s="52" t="s">
        <v>28</v>
      </c>
      <c r="H37" s="119">
        <v>0.65</v>
      </c>
      <c r="I37" s="119">
        <v>0.75</v>
      </c>
      <c r="J37" s="53">
        <v>61</v>
      </c>
      <c r="K37" s="53">
        <v>122</v>
      </c>
      <c r="L37" s="53">
        <v>18</v>
      </c>
      <c r="M37" s="53">
        <v>7</v>
      </c>
      <c r="N37" s="51">
        <v>4</v>
      </c>
      <c r="O37" s="124" t="s">
        <v>642</v>
      </c>
      <c r="P37" s="52" t="s">
        <v>2315</v>
      </c>
      <c r="Q37" s="28" t="s">
        <v>1351</v>
      </c>
      <c r="R37" s="51" t="s">
        <v>1098</v>
      </c>
      <c r="S37" s="51" t="s">
        <v>1098</v>
      </c>
      <c r="T37" s="28" t="s">
        <v>1152</v>
      </c>
      <c r="U37" s="28" t="s">
        <v>1152</v>
      </c>
      <c r="V37" s="28" t="s">
        <v>1143</v>
      </c>
      <c r="W37" s="51" t="s">
        <v>2332</v>
      </c>
    </row>
    <row r="38" s="28" customFormat="1" ht="12" spans="1:23">
      <c r="A38" s="135" t="s">
        <v>768</v>
      </c>
      <c r="B38" s="57" t="s">
        <v>2333</v>
      </c>
      <c r="C38" s="51" t="s">
        <v>263</v>
      </c>
      <c r="D38" s="52" t="s">
        <v>1098</v>
      </c>
      <c r="E38" s="52" t="s">
        <v>1098</v>
      </c>
      <c r="F38" s="52" t="s">
        <v>1098</v>
      </c>
      <c r="G38" s="52" t="s">
        <v>1098</v>
      </c>
      <c r="H38" s="119">
        <v>0.8</v>
      </c>
      <c r="I38" s="119">
        <v>0.9</v>
      </c>
      <c r="J38" s="53">
        <v>87</v>
      </c>
      <c r="K38" s="53">
        <v>174</v>
      </c>
      <c r="L38" s="53">
        <v>22</v>
      </c>
      <c r="M38" s="53">
        <v>6</v>
      </c>
      <c r="N38" s="51">
        <v>4</v>
      </c>
      <c r="O38" s="124" t="s">
        <v>642</v>
      </c>
      <c r="P38" s="52" t="s">
        <v>2311</v>
      </c>
      <c r="Q38" s="28" t="s">
        <v>1634</v>
      </c>
      <c r="R38" s="51" t="s">
        <v>1098</v>
      </c>
      <c r="S38" s="51" t="s">
        <v>1098</v>
      </c>
      <c r="T38" s="28" t="s">
        <v>1596</v>
      </c>
      <c r="U38" s="28" t="s">
        <v>1214</v>
      </c>
      <c r="V38" s="28" t="s">
        <v>1291</v>
      </c>
      <c r="W38" s="28" t="s">
        <v>1635</v>
      </c>
    </row>
    <row r="39" s="28" customFormat="1" ht="12" spans="1:23">
      <c r="A39" s="135" t="s">
        <v>697</v>
      </c>
      <c r="B39" s="57" t="s">
        <v>2334</v>
      </c>
      <c r="C39" s="51" t="s">
        <v>263</v>
      </c>
      <c r="D39" s="52" t="s">
        <v>1098</v>
      </c>
      <c r="E39" s="52" t="s">
        <v>7</v>
      </c>
      <c r="F39" s="52" t="s">
        <v>1098</v>
      </c>
      <c r="G39" s="52" t="s">
        <v>28</v>
      </c>
      <c r="H39" s="119">
        <v>0.95</v>
      </c>
      <c r="I39" s="119">
        <v>0.99</v>
      </c>
      <c r="J39" s="53">
        <v>81</v>
      </c>
      <c r="K39" s="53">
        <v>162</v>
      </c>
      <c r="L39" s="53">
        <v>21</v>
      </c>
      <c r="M39" s="53">
        <v>9</v>
      </c>
      <c r="N39" s="51">
        <v>5</v>
      </c>
      <c r="O39" s="124" t="s">
        <v>642</v>
      </c>
      <c r="P39" s="52" t="s">
        <v>2318</v>
      </c>
      <c r="Q39" s="28" t="s">
        <v>1359</v>
      </c>
      <c r="R39" s="51" t="s">
        <v>1098</v>
      </c>
      <c r="S39" s="51" t="s">
        <v>1098</v>
      </c>
      <c r="T39" s="28" t="s">
        <v>1152</v>
      </c>
      <c r="U39" s="28" t="s">
        <v>1143</v>
      </c>
      <c r="V39" s="28" t="s">
        <v>1102</v>
      </c>
      <c r="W39" s="28" t="s">
        <v>1360</v>
      </c>
    </row>
    <row r="40" s="28" customFormat="1" ht="12" spans="1:23">
      <c r="A40" s="135" t="s">
        <v>802</v>
      </c>
      <c r="B40" s="28" t="s">
        <v>899</v>
      </c>
      <c r="C40" s="51" t="s">
        <v>263</v>
      </c>
      <c r="D40" s="52" t="s">
        <v>14</v>
      </c>
      <c r="E40" s="52" t="s">
        <v>1098</v>
      </c>
      <c r="F40" s="52" t="s">
        <v>1098</v>
      </c>
      <c r="G40" s="52" t="s">
        <v>1098</v>
      </c>
      <c r="H40" s="119">
        <v>0.9</v>
      </c>
      <c r="I40" s="119">
        <v>0.99</v>
      </c>
      <c r="J40" s="53">
        <v>52</v>
      </c>
      <c r="K40" s="53">
        <v>104</v>
      </c>
      <c r="L40" s="53">
        <v>20</v>
      </c>
      <c r="M40" s="53">
        <v>6</v>
      </c>
      <c r="N40" s="51">
        <v>6</v>
      </c>
      <c r="O40" s="51" t="s">
        <v>2310</v>
      </c>
      <c r="P40" s="52" t="s">
        <v>2324</v>
      </c>
      <c r="Q40" s="51" t="s">
        <v>1098</v>
      </c>
      <c r="R40" s="51" t="s">
        <v>1098</v>
      </c>
      <c r="S40" s="51" t="s">
        <v>1098</v>
      </c>
      <c r="T40" s="28" t="s">
        <v>1282</v>
      </c>
      <c r="U40" s="28" t="s">
        <v>1166</v>
      </c>
      <c r="V40" s="28" t="s">
        <v>1152</v>
      </c>
      <c r="W40" s="28" t="s">
        <v>1283</v>
      </c>
    </row>
    <row r="41" s="28" customFormat="1" ht="12" spans="1:23">
      <c r="A41" s="135" t="s">
        <v>786</v>
      </c>
      <c r="B41" s="28" t="s">
        <v>884</v>
      </c>
      <c r="C41" s="51" t="s">
        <v>263</v>
      </c>
      <c r="D41" s="52" t="s">
        <v>1098</v>
      </c>
      <c r="E41" s="52" t="s">
        <v>1098</v>
      </c>
      <c r="F41" s="52" t="s">
        <v>1098</v>
      </c>
      <c r="G41" s="52" t="s">
        <v>1098</v>
      </c>
      <c r="H41" s="119">
        <v>0.7</v>
      </c>
      <c r="I41" s="119">
        <v>0.8</v>
      </c>
      <c r="J41" s="53">
        <v>61</v>
      </c>
      <c r="K41" s="53">
        <v>122</v>
      </c>
      <c r="L41" s="53">
        <v>18</v>
      </c>
      <c r="M41" s="53">
        <v>7</v>
      </c>
      <c r="N41" s="51">
        <v>5</v>
      </c>
      <c r="O41" s="51" t="s">
        <v>2310</v>
      </c>
      <c r="P41" s="52" t="s">
        <v>2319</v>
      </c>
      <c r="Q41" s="28" t="s">
        <v>1636</v>
      </c>
      <c r="R41" s="51" t="s">
        <v>1098</v>
      </c>
      <c r="S41" s="51" t="s">
        <v>1098</v>
      </c>
      <c r="T41" s="28" t="s">
        <v>1569</v>
      </c>
      <c r="U41" s="28" t="s">
        <v>1102</v>
      </c>
      <c r="V41" s="28" t="s">
        <v>1345</v>
      </c>
      <c r="W41" s="28" t="s">
        <v>1637</v>
      </c>
    </row>
    <row r="42" s="28" customFormat="1" ht="12" spans="1:23">
      <c r="A42" s="135" t="s">
        <v>787</v>
      </c>
      <c r="B42" s="28" t="s">
        <v>2335</v>
      </c>
      <c r="C42" s="51" t="s">
        <v>263</v>
      </c>
      <c r="D42" s="52" t="s">
        <v>1098</v>
      </c>
      <c r="E42" s="52" t="s">
        <v>1098</v>
      </c>
      <c r="F42" s="52" t="s">
        <v>14</v>
      </c>
      <c r="G42" s="52" t="s">
        <v>1098</v>
      </c>
      <c r="H42" s="119">
        <v>0.6</v>
      </c>
      <c r="I42" s="119">
        <v>0.7</v>
      </c>
      <c r="J42" s="53">
        <v>63</v>
      </c>
      <c r="K42" s="53">
        <v>126</v>
      </c>
      <c r="L42" s="53">
        <v>19</v>
      </c>
      <c r="M42" s="53">
        <v>7</v>
      </c>
      <c r="N42" s="51">
        <v>6</v>
      </c>
      <c r="O42" s="51" t="s">
        <v>2310</v>
      </c>
      <c r="P42" s="52" t="s">
        <v>97</v>
      </c>
      <c r="Q42" s="28" t="s">
        <v>1307</v>
      </c>
      <c r="R42" s="51" t="s">
        <v>1098</v>
      </c>
      <c r="S42" s="51" t="s">
        <v>1098</v>
      </c>
      <c r="T42" s="28" t="s">
        <v>1141</v>
      </c>
      <c r="U42" s="28" t="s">
        <v>1143</v>
      </c>
      <c r="V42" s="28" t="s">
        <v>1291</v>
      </c>
      <c r="W42" s="28" t="s">
        <v>1308</v>
      </c>
    </row>
    <row r="43" s="28" customFormat="1" ht="12" spans="1:23">
      <c r="A43" s="136" t="s">
        <v>665</v>
      </c>
      <c r="B43" s="28" t="s">
        <v>2336</v>
      </c>
      <c r="C43" s="51" t="s">
        <v>253</v>
      </c>
      <c r="D43" s="52" t="s">
        <v>1098</v>
      </c>
      <c r="E43" s="52" t="s">
        <v>14</v>
      </c>
      <c r="F43" s="52" t="s">
        <v>1098</v>
      </c>
      <c r="G43" s="52" t="s">
        <v>1098</v>
      </c>
      <c r="H43" s="119">
        <v>0.5</v>
      </c>
      <c r="I43" s="119">
        <v>0.6</v>
      </c>
      <c r="J43" s="53">
        <v>83</v>
      </c>
      <c r="K43" s="53">
        <v>166</v>
      </c>
      <c r="L43" s="53">
        <v>54</v>
      </c>
      <c r="M43" s="53">
        <v>18</v>
      </c>
      <c r="N43" s="51">
        <v>6</v>
      </c>
      <c r="O43" s="51" t="s">
        <v>2310</v>
      </c>
      <c r="P43" s="52" t="s">
        <v>2314</v>
      </c>
      <c r="Q43" s="28" t="s">
        <v>1245</v>
      </c>
      <c r="R43" s="51" t="s">
        <v>1098</v>
      </c>
      <c r="S43" s="51" t="s">
        <v>1098</v>
      </c>
      <c r="T43" s="28" t="s">
        <v>1106</v>
      </c>
      <c r="U43" s="28" t="s">
        <v>1106</v>
      </c>
      <c r="V43" s="28" t="s">
        <v>1106</v>
      </c>
      <c r="W43" s="51" t="s">
        <v>1363</v>
      </c>
    </row>
    <row r="44" s="28" customFormat="1" ht="12" spans="1:23">
      <c r="A44" s="136" t="s">
        <v>620</v>
      </c>
      <c r="B44" s="28" t="s">
        <v>2337</v>
      </c>
      <c r="C44" s="51" t="s">
        <v>253</v>
      </c>
      <c r="D44" s="52" t="s">
        <v>1098</v>
      </c>
      <c r="E44" s="52" t="s">
        <v>1098</v>
      </c>
      <c r="F44" s="52" t="s">
        <v>1098</v>
      </c>
      <c r="G44" s="52" t="s">
        <v>1098</v>
      </c>
      <c r="H44" s="119">
        <v>0.25</v>
      </c>
      <c r="I44" s="119">
        <v>0.35</v>
      </c>
      <c r="J44" s="53">
        <v>86</v>
      </c>
      <c r="K44" s="53">
        <v>172</v>
      </c>
      <c r="L44" s="53">
        <v>122</v>
      </c>
      <c r="M44" s="53">
        <v>20</v>
      </c>
      <c r="N44" s="51">
        <v>7</v>
      </c>
      <c r="O44" s="51" t="s">
        <v>2310</v>
      </c>
      <c r="P44" s="52" t="s">
        <v>102</v>
      </c>
      <c r="Q44" s="28" t="s">
        <v>1335</v>
      </c>
      <c r="R44" s="51" t="s">
        <v>1098</v>
      </c>
      <c r="S44" s="51" t="s">
        <v>1098</v>
      </c>
      <c r="T44" s="28" t="s">
        <v>1354</v>
      </c>
      <c r="U44" s="28" t="s">
        <v>1354</v>
      </c>
      <c r="V44" s="28" t="s">
        <v>1354</v>
      </c>
      <c r="W44" s="28" t="s">
        <v>1650</v>
      </c>
    </row>
    <row r="45" s="28" customFormat="1" ht="12" spans="1:23">
      <c r="A45" s="136" t="s">
        <v>658</v>
      </c>
      <c r="B45" s="28" t="s">
        <v>2338</v>
      </c>
      <c r="C45" s="51" t="s">
        <v>253</v>
      </c>
      <c r="D45" s="52" t="s">
        <v>1098</v>
      </c>
      <c r="E45" s="52" t="s">
        <v>1098</v>
      </c>
      <c r="F45" s="52" t="s">
        <v>1098</v>
      </c>
      <c r="G45" s="52" t="s">
        <v>14</v>
      </c>
      <c r="H45" s="119">
        <v>0.4</v>
      </c>
      <c r="I45" s="119">
        <v>0.5</v>
      </c>
      <c r="J45" s="53">
        <v>194</v>
      </c>
      <c r="K45" s="53">
        <v>388</v>
      </c>
      <c r="L45" s="53">
        <v>45</v>
      </c>
      <c r="M45" s="53">
        <v>14</v>
      </c>
      <c r="N45" s="51">
        <v>8</v>
      </c>
      <c r="O45" s="51" t="s">
        <v>2310</v>
      </c>
      <c r="P45" s="52" t="s">
        <v>2314</v>
      </c>
      <c r="Q45" s="28" t="s">
        <v>1239</v>
      </c>
      <c r="R45" s="51" t="s">
        <v>1098</v>
      </c>
      <c r="S45" s="51" t="s">
        <v>1098</v>
      </c>
      <c r="T45" s="28" t="s">
        <v>1198</v>
      </c>
      <c r="U45" s="28" t="s">
        <v>1309</v>
      </c>
      <c r="V45" s="28" t="s">
        <v>1309</v>
      </c>
      <c r="W45" s="28" t="s">
        <v>1369</v>
      </c>
    </row>
    <row r="46" s="28" customFormat="1" ht="12" spans="1:23">
      <c r="A46" s="136" t="s">
        <v>645</v>
      </c>
      <c r="B46" s="28" t="s">
        <v>874</v>
      </c>
      <c r="C46" s="51" t="s">
        <v>253</v>
      </c>
      <c r="D46" s="52" t="s">
        <v>14</v>
      </c>
      <c r="E46" s="52" t="s">
        <v>1098</v>
      </c>
      <c r="F46" s="52" t="s">
        <v>1098</v>
      </c>
      <c r="G46" s="52" t="s">
        <v>1098</v>
      </c>
      <c r="H46" s="119">
        <v>0.3</v>
      </c>
      <c r="I46" s="119">
        <v>0.4</v>
      </c>
      <c r="J46" s="53">
        <v>200</v>
      </c>
      <c r="K46" s="53">
        <v>400</v>
      </c>
      <c r="L46" s="53">
        <v>42</v>
      </c>
      <c r="M46" s="53">
        <v>17</v>
      </c>
      <c r="N46" s="51">
        <v>7</v>
      </c>
      <c r="O46" s="51" t="s">
        <v>2310</v>
      </c>
      <c r="P46" s="52" t="s">
        <v>2319</v>
      </c>
      <c r="Q46" s="51" t="s">
        <v>1098</v>
      </c>
      <c r="R46" s="51" t="s">
        <v>1098</v>
      </c>
      <c r="S46" s="51" t="s">
        <v>1098</v>
      </c>
      <c r="T46" s="28" t="s">
        <v>1184</v>
      </c>
      <c r="U46" s="28" t="s">
        <v>1173</v>
      </c>
      <c r="V46" s="28" t="s">
        <v>1288</v>
      </c>
      <c r="W46" s="28" t="s">
        <v>1289</v>
      </c>
    </row>
    <row r="47" s="28" customFormat="1" ht="12" spans="1:23">
      <c r="A47" s="136" t="s">
        <v>630</v>
      </c>
      <c r="B47" s="28" t="s">
        <v>2339</v>
      </c>
      <c r="C47" s="51" t="s">
        <v>253</v>
      </c>
      <c r="D47" s="52" t="s">
        <v>1098</v>
      </c>
      <c r="E47" s="52" t="s">
        <v>14</v>
      </c>
      <c r="F47" s="52" t="s">
        <v>1098</v>
      </c>
      <c r="G47" s="52" t="s">
        <v>1098</v>
      </c>
      <c r="H47" s="119">
        <v>0.8</v>
      </c>
      <c r="I47" s="119">
        <v>0.9</v>
      </c>
      <c r="J47" s="53">
        <v>160</v>
      </c>
      <c r="K47" s="53">
        <v>320</v>
      </c>
      <c r="L47" s="53">
        <v>44</v>
      </c>
      <c r="M47" s="53">
        <v>14</v>
      </c>
      <c r="N47" s="51">
        <v>8</v>
      </c>
      <c r="O47" s="51" t="s">
        <v>2310</v>
      </c>
      <c r="P47" s="52" t="s">
        <v>97</v>
      </c>
      <c r="Q47" s="28" t="s">
        <v>1372</v>
      </c>
      <c r="R47" s="51" t="s">
        <v>1098</v>
      </c>
      <c r="S47" s="51" t="s">
        <v>1098</v>
      </c>
      <c r="T47" s="28" t="s">
        <v>1143</v>
      </c>
      <c r="U47" s="28" t="s">
        <v>1184</v>
      </c>
      <c r="V47" s="28" t="s">
        <v>1309</v>
      </c>
      <c r="W47" s="28" t="s">
        <v>1373</v>
      </c>
    </row>
    <row r="48" s="28" customFormat="1" ht="12" spans="1:23">
      <c r="A48" s="136" t="s">
        <v>674</v>
      </c>
      <c r="B48" s="57" t="s">
        <v>2340</v>
      </c>
      <c r="C48" s="51" t="s">
        <v>253</v>
      </c>
      <c r="D48" s="52" t="s">
        <v>1098</v>
      </c>
      <c r="E48" s="52" t="s">
        <v>1098</v>
      </c>
      <c r="F48" s="52" t="s">
        <v>1098</v>
      </c>
      <c r="G48" s="52" t="s">
        <v>1098</v>
      </c>
      <c r="H48" s="119">
        <v>0.85</v>
      </c>
      <c r="I48" s="119">
        <v>0.95</v>
      </c>
      <c r="J48" s="53">
        <v>220</v>
      </c>
      <c r="K48" s="53">
        <v>440</v>
      </c>
      <c r="L48" s="53">
        <v>42</v>
      </c>
      <c r="M48" s="53">
        <v>19</v>
      </c>
      <c r="N48" s="51">
        <v>5</v>
      </c>
      <c r="O48" s="124" t="s">
        <v>642</v>
      </c>
      <c r="P48" s="52" t="s">
        <v>87</v>
      </c>
      <c r="Q48" s="28" t="s">
        <v>1651</v>
      </c>
      <c r="R48" s="51" t="s">
        <v>1098</v>
      </c>
      <c r="S48" s="51" t="s">
        <v>1098</v>
      </c>
      <c r="T48" s="28" t="s">
        <v>1324</v>
      </c>
      <c r="U48" s="28" t="s">
        <v>1354</v>
      </c>
      <c r="V48" s="28" t="s">
        <v>1309</v>
      </c>
      <c r="W48" s="28" t="s">
        <v>1652</v>
      </c>
    </row>
    <row r="49" s="28" customFormat="1" ht="12" spans="1:23">
      <c r="A49" s="136" t="s">
        <v>661</v>
      </c>
      <c r="B49" s="57" t="s">
        <v>2341</v>
      </c>
      <c r="C49" s="51" t="s">
        <v>253</v>
      </c>
      <c r="D49" s="52" t="s">
        <v>14</v>
      </c>
      <c r="E49" s="52" t="s">
        <v>7</v>
      </c>
      <c r="F49" s="52" t="s">
        <v>1098</v>
      </c>
      <c r="G49" s="52" t="s">
        <v>28</v>
      </c>
      <c r="H49" s="119">
        <v>0.35</v>
      </c>
      <c r="I49" s="119">
        <v>0.45</v>
      </c>
      <c r="J49" s="53">
        <v>217</v>
      </c>
      <c r="K49" s="53">
        <v>434</v>
      </c>
      <c r="L49" s="53">
        <v>42</v>
      </c>
      <c r="M49" s="53">
        <v>17</v>
      </c>
      <c r="N49" s="51">
        <v>7</v>
      </c>
      <c r="O49" s="124" t="s">
        <v>642</v>
      </c>
      <c r="P49" s="52" t="s">
        <v>2311</v>
      </c>
      <c r="Q49" s="28" t="s">
        <v>2342</v>
      </c>
      <c r="R49" s="51" t="s">
        <v>1098</v>
      </c>
      <c r="S49" s="51" t="s">
        <v>1098</v>
      </c>
      <c r="T49" s="28" t="s">
        <v>1184</v>
      </c>
      <c r="U49" s="28" t="s">
        <v>1143</v>
      </c>
      <c r="V49" s="28" t="s">
        <v>1209</v>
      </c>
      <c r="W49" s="28" t="s">
        <v>1296</v>
      </c>
    </row>
    <row r="50" s="28" customFormat="1" ht="12" spans="1:23">
      <c r="A50" s="136" t="s">
        <v>679</v>
      </c>
      <c r="B50" s="57" t="s">
        <v>2343</v>
      </c>
      <c r="C50" s="51" t="s">
        <v>253</v>
      </c>
      <c r="D50" s="52" t="s">
        <v>1098</v>
      </c>
      <c r="E50" s="52" t="s">
        <v>1098</v>
      </c>
      <c r="F50" s="52" t="s">
        <v>14</v>
      </c>
      <c r="G50" s="52" t="s">
        <v>14</v>
      </c>
      <c r="H50" s="119">
        <v>0.95</v>
      </c>
      <c r="I50" s="119">
        <v>0.99</v>
      </c>
      <c r="J50" s="53">
        <v>252</v>
      </c>
      <c r="K50" s="53">
        <v>504</v>
      </c>
      <c r="L50" s="53">
        <v>39</v>
      </c>
      <c r="M50" s="53">
        <v>21</v>
      </c>
      <c r="N50" s="51">
        <v>8</v>
      </c>
      <c r="O50" s="124" t="s">
        <v>642</v>
      </c>
      <c r="P50" s="52" t="s">
        <v>2315</v>
      </c>
      <c r="Q50" s="28" t="s">
        <v>1315</v>
      </c>
      <c r="R50" s="51" t="s">
        <v>1098</v>
      </c>
      <c r="S50" s="51" t="s">
        <v>1098</v>
      </c>
      <c r="T50" s="28" t="s">
        <v>1171</v>
      </c>
      <c r="U50" s="28" t="s">
        <v>1152</v>
      </c>
      <c r="V50" s="28" t="s">
        <v>1143</v>
      </c>
      <c r="W50" s="51" t="s">
        <v>1316</v>
      </c>
    </row>
    <row r="51" s="28" customFormat="1" ht="12" spans="1:23">
      <c r="A51" s="136" t="s">
        <v>759</v>
      </c>
      <c r="B51" s="28" t="s">
        <v>2344</v>
      </c>
      <c r="C51" s="51" t="s">
        <v>253</v>
      </c>
      <c r="D51" s="52" t="s">
        <v>1098</v>
      </c>
      <c r="E51" s="52" t="s">
        <v>14</v>
      </c>
      <c r="F51" s="52" t="s">
        <v>1098</v>
      </c>
      <c r="G51" s="52" t="s">
        <v>1098</v>
      </c>
      <c r="H51" s="119">
        <v>0.75</v>
      </c>
      <c r="I51" s="119">
        <v>0.85</v>
      </c>
      <c r="J51" s="53">
        <v>187</v>
      </c>
      <c r="K51" s="53">
        <v>374</v>
      </c>
      <c r="L51" s="53">
        <v>38</v>
      </c>
      <c r="M51" s="53">
        <v>19</v>
      </c>
      <c r="N51" s="51">
        <v>5</v>
      </c>
      <c r="O51" s="51" t="s">
        <v>2310</v>
      </c>
      <c r="P51" s="52" t="s">
        <v>102</v>
      </c>
      <c r="Q51" s="51" t="s">
        <v>1098</v>
      </c>
      <c r="R51" s="51" t="s">
        <v>1098</v>
      </c>
      <c r="S51" s="51" t="s">
        <v>1098</v>
      </c>
      <c r="T51" s="28" t="s">
        <v>1383</v>
      </c>
      <c r="U51" s="28" t="s">
        <v>1132</v>
      </c>
      <c r="V51" s="28" t="s">
        <v>1132</v>
      </c>
      <c r="W51" s="28" t="s">
        <v>1384</v>
      </c>
    </row>
    <row r="52" s="28" customFormat="1" ht="12" spans="1:23">
      <c r="A52" s="136" t="s">
        <v>612</v>
      </c>
      <c r="B52" s="57" t="s">
        <v>1378</v>
      </c>
      <c r="C52" s="51" t="s">
        <v>253</v>
      </c>
      <c r="D52" s="52" t="s">
        <v>1098</v>
      </c>
      <c r="E52" s="52" t="s">
        <v>1098</v>
      </c>
      <c r="F52" s="52" t="s">
        <v>1098</v>
      </c>
      <c r="G52" s="52" t="s">
        <v>14</v>
      </c>
      <c r="H52" s="119">
        <v>0.6</v>
      </c>
      <c r="I52" s="119">
        <v>0.7</v>
      </c>
      <c r="J52" s="53">
        <v>194</v>
      </c>
      <c r="K52" s="53">
        <v>388</v>
      </c>
      <c r="L52" s="53">
        <v>42</v>
      </c>
      <c r="M52" s="53">
        <v>20</v>
      </c>
      <c r="N52" s="51">
        <v>6</v>
      </c>
      <c r="O52" s="124" t="s">
        <v>642</v>
      </c>
      <c r="P52" s="52" t="s">
        <v>97</v>
      </c>
      <c r="Q52" s="28" t="s">
        <v>1379</v>
      </c>
      <c r="R52" s="51" t="s">
        <v>1098</v>
      </c>
      <c r="S52" s="51" t="s">
        <v>1098</v>
      </c>
      <c r="T52" s="28" t="s">
        <v>1210</v>
      </c>
      <c r="U52" s="28" t="s">
        <v>1171</v>
      </c>
      <c r="V52" s="28" t="s">
        <v>1219</v>
      </c>
      <c r="W52" s="28" t="s">
        <v>1380</v>
      </c>
    </row>
    <row r="53" s="28" customFormat="1" ht="12" spans="1:23">
      <c r="A53" s="136" t="s">
        <v>634</v>
      </c>
      <c r="B53" s="57" t="s">
        <v>1391</v>
      </c>
      <c r="C53" s="51" t="s">
        <v>260</v>
      </c>
      <c r="D53" s="52" t="s">
        <v>1098</v>
      </c>
      <c r="E53" s="52" t="s">
        <v>14</v>
      </c>
      <c r="F53" s="52" t="s">
        <v>1098</v>
      </c>
      <c r="G53" s="52" t="s">
        <v>1098</v>
      </c>
      <c r="H53" s="119">
        <v>0.7</v>
      </c>
      <c r="I53" s="119">
        <v>0.8</v>
      </c>
      <c r="J53" s="53">
        <v>350</v>
      </c>
      <c r="K53" s="53">
        <v>700</v>
      </c>
      <c r="L53" s="53">
        <v>148</v>
      </c>
      <c r="M53" s="53">
        <v>27</v>
      </c>
      <c r="N53" s="51">
        <v>8</v>
      </c>
      <c r="O53" s="124" t="s">
        <v>642</v>
      </c>
      <c r="P53" s="52" t="s">
        <v>1098</v>
      </c>
      <c r="Q53" s="28" t="s">
        <v>1392</v>
      </c>
      <c r="R53" s="51" t="s">
        <v>1098</v>
      </c>
      <c r="S53" s="51" t="s">
        <v>1098</v>
      </c>
      <c r="T53" s="28" t="s">
        <v>1392</v>
      </c>
      <c r="U53" s="51" t="s">
        <v>1098</v>
      </c>
      <c r="V53" s="51" t="s">
        <v>1098</v>
      </c>
      <c r="W53" s="51" t="s">
        <v>1393</v>
      </c>
    </row>
    <row r="54" s="28" customFormat="1" ht="12" spans="1:23">
      <c r="A54" s="136" t="s">
        <v>641</v>
      </c>
      <c r="B54" s="28" t="s">
        <v>2345</v>
      </c>
      <c r="C54" s="51" t="s">
        <v>260</v>
      </c>
      <c r="D54" s="52" t="s">
        <v>1098</v>
      </c>
      <c r="E54" s="52" t="s">
        <v>1098</v>
      </c>
      <c r="F54" s="52" t="s">
        <v>1098</v>
      </c>
      <c r="G54" s="52" t="s">
        <v>1098</v>
      </c>
      <c r="H54" s="119">
        <v>0.75</v>
      </c>
      <c r="I54" s="119">
        <v>0.85</v>
      </c>
      <c r="J54" s="53">
        <v>322</v>
      </c>
      <c r="K54" s="53">
        <v>644</v>
      </c>
      <c r="L54" s="53">
        <v>74</v>
      </c>
      <c r="M54" s="53">
        <v>26</v>
      </c>
      <c r="N54" s="51">
        <v>9</v>
      </c>
      <c r="O54" s="51" t="s">
        <v>2310</v>
      </c>
      <c r="P54" s="52" t="s">
        <v>2315</v>
      </c>
      <c r="Q54" s="28" t="s">
        <v>1367</v>
      </c>
      <c r="R54" s="51" t="s">
        <v>1098</v>
      </c>
      <c r="S54" s="51" t="s">
        <v>1098</v>
      </c>
      <c r="T54" s="28" t="s">
        <v>1322</v>
      </c>
      <c r="U54" s="28" t="s">
        <v>1201</v>
      </c>
      <c r="V54" s="28" t="s">
        <v>1252</v>
      </c>
      <c r="W54" s="28" t="s">
        <v>1667</v>
      </c>
    </row>
    <row r="55" s="28" customFormat="1" ht="12" spans="1:23">
      <c r="A55" s="136" t="s">
        <v>718</v>
      </c>
      <c r="B55" s="28" t="s">
        <v>948</v>
      </c>
      <c r="C55" s="51" t="s">
        <v>260</v>
      </c>
      <c r="D55" s="52" t="s">
        <v>14</v>
      </c>
      <c r="E55" s="52" t="s">
        <v>14</v>
      </c>
      <c r="F55" s="52" t="s">
        <v>1098</v>
      </c>
      <c r="G55" s="52" t="s">
        <v>1098</v>
      </c>
      <c r="H55" s="119">
        <v>0.6</v>
      </c>
      <c r="I55" s="119">
        <v>0.7</v>
      </c>
      <c r="J55" s="53">
        <v>382</v>
      </c>
      <c r="K55" s="53">
        <v>764</v>
      </c>
      <c r="L55" s="53">
        <v>72</v>
      </c>
      <c r="M55" s="53">
        <v>25</v>
      </c>
      <c r="N55" s="51">
        <v>6</v>
      </c>
      <c r="O55" s="51" t="s">
        <v>2310</v>
      </c>
      <c r="P55" s="52" t="s">
        <v>2319</v>
      </c>
      <c r="Q55" s="28" t="s">
        <v>1303</v>
      </c>
      <c r="R55" s="51" t="s">
        <v>1098</v>
      </c>
      <c r="S55" s="51" t="s">
        <v>1098</v>
      </c>
      <c r="T55" s="28" t="s">
        <v>1201</v>
      </c>
      <c r="U55" s="28" t="s">
        <v>1252</v>
      </c>
      <c r="V55" s="28" t="s">
        <v>1219</v>
      </c>
      <c r="W55" s="28" t="s">
        <v>1304</v>
      </c>
    </row>
    <row r="56" s="28" customFormat="1" ht="12" spans="1:23">
      <c r="A56" s="136" t="s">
        <v>731</v>
      </c>
      <c r="B56" s="57" t="s">
        <v>2346</v>
      </c>
      <c r="C56" s="51" t="s">
        <v>260</v>
      </c>
      <c r="D56" s="52" t="s">
        <v>1098</v>
      </c>
      <c r="E56" s="52" t="s">
        <v>1098</v>
      </c>
      <c r="F56" s="52" t="s">
        <v>1098</v>
      </c>
      <c r="G56" s="52" t="s">
        <v>14</v>
      </c>
      <c r="H56" s="119">
        <v>0.65</v>
      </c>
      <c r="I56" s="119">
        <v>0.75</v>
      </c>
      <c r="J56" s="53">
        <v>541</v>
      </c>
      <c r="K56" s="53">
        <v>1082</v>
      </c>
      <c r="L56" s="53">
        <v>74</v>
      </c>
      <c r="M56" s="53">
        <v>24</v>
      </c>
      <c r="N56" s="51">
        <v>9</v>
      </c>
      <c r="O56" s="124" t="s">
        <v>642</v>
      </c>
      <c r="P56" s="52" t="s">
        <v>2318</v>
      </c>
      <c r="Q56" s="28" t="s">
        <v>1387</v>
      </c>
      <c r="R56" s="51" t="s">
        <v>1098</v>
      </c>
      <c r="S56" s="51" t="s">
        <v>1098</v>
      </c>
      <c r="T56" s="28" t="s">
        <v>1311</v>
      </c>
      <c r="U56" s="28" t="s">
        <v>1175</v>
      </c>
      <c r="V56" s="28" t="s">
        <v>1219</v>
      </c>
      <c r="W56" s="28" t="s">
        <v>1388</v>
      </c>
    </row>
    <row r="57" s="28" customFormat="1" ht="12" spans="1:23">
      <c r="A57" s="136" t="s">
        <v>736</v>
      </c>
      <c r="B57" s="57" t="s">
        <v>2347</v>
      </c>
      <c r="C57" s="51" t="s">
        <v>260</v>
      </c>
      <c r="D57" s="52" t="s">
        <v>1098</v>
      </c>
      <c r="E57" s="52" t="s">
        <v>7</v>
      </c>
      <c r="F57" s="52" t="s">
        <v>1098</v>
      </c>
      <c r="G57" s="52" t="s">
        <v>1098</v>
      </c>
      <c r="H57" s="119">
        <v>0.8</v>
      </c>
      <c r="I57" s="119">
        <v>0.9</v>
      </c>
      <c r="J57" s="53">
        <v>423</v>
      </c>
      <c r="K57" s="53">
        <v>846</v>
      </c>
      <c r="L57" s="53">
        <v>66</v>
      </c>
      <c r="M57" s="53">
        <v>23</v>
      </c>
      <c r="N57" s="51">
        <v>8</v>
      </c>
      <c r="O57" s="124" t="s">
        <v>642</v>
      </c>
      <c r="P57" s="52" t="s">
        <v>2311</v>
      </c>
      <c r="Q57" s="28" t="s">
        <v>1405</v>
      </c>
      <c r="R57" s="51" t="s">
        <v>1098</v>
      </c>
      <c r="S57" s="51" t="s">
        <v>1098</v>
      </c>
      <c r="T57" s="28" t="s">
        <v>1176</v>
      </c>
      <c r="U57" s="28" t="s">
        <v>1345</v>
      </c>
      <c r="V57" s="28" t="s">
        <v>1219</v>
      </c>
      <c r="W57" s="28" t="s">
        <v>1406</v>
      </c>
    </row>
    <row r="58" s="28" customFormat="1" ht="12" spans="1:23">
      <c r="A58" s="136" t="s">
        <v>768</v>
      </c>
      <c r="B58" s="28" t="s">
        <v>2348</v>
      </c>
      <c r="C58" s="51" t="s">
        <v>260</v>
      </c>
      <c r="D58" s="52" t="s">
        <v>1098</v>
      </c>
      <c r="E58" s="52" t="s">
        <v>1098</v>
      </c>
      <c r="F58" s="52" t="s">
        <v>14</v>
      </c>
      <c r="G58" s="52" t="s">
        <v>14</v>
      </c>
      <c r="H58" s="119">
        <v>0.9</v>
      </c>
      <c r="I58" s="119">
        <v>0.99</v>
      </c>
      <c r="J58" s="53">
        <v>248</v>
      </c>
      <c r="K58" s="53">
        <v>496</v>
      </c>
      <c r="L58" s="53">
        <v>62</v>
      </c>
      <c r="M58" s="53">
        <v>24</v>
      </c>
      <c r="N58" s="51">
        <v>7</v>
      </c>
      <c r="O58" s="51" t="s">
        <v>2310</v>
      </c>
      <c r="P58" s="52" t="s">
        <v>2324</v>
      </c>
      <c r="Q58" s="28" t="s">
        <v>2349</v>
      </c>
      <c r="R58" s="51" t="s">
        <v>1098</v>
      </c>
      <c r="S58" s="51" t="s">
        <v>1098</v>
      </c>
      <c r="T58" s="28" t="s">
        <v>1297</v>
      </c>
      <c r="U58" s="28" t="s">
        <v>1252</v>
      </c>
      <c r="V58" s="28" t="s">
        <v>1252</v>
      </c>
      <c r="W58" s="28" t="s">
        <v>1328</v>
      </c>
    </row>
    <row r="59" s="28" customFormat="1" ht="12" spans="1:23">
      <c r="A59" s="136" t="s">
        <v>697</v>
      </c>
      <c r="B59" s="28" t="s">
        <v>799</v>
      </c>
      <c r="C59" s="51" t="s">
        <v>260</v>
      </c>
      <c r="D59" s="52" t="s">
        <v>1098</v>
      </c>
      <c r="E59" s="52" t="s">
        <v>1098</v>
      </c>
      <c r="F59" s="52" t="s">
        <v>1098</v>
      </c>
      <c r="G59" s="52" t="s">
        <v>1098</v>
      </c>
      <c r="H59" s="119">
        <v>0.7</v>
      </c>
      <c r="I59" s="119">
        <v>0.8</v>
      </c>
      <c r="J59" s="53">
        <v>183</v>
      </c>
      <c r="K59" s="53">
        <v>366</v>
      </c>
      <c r="L59" s="53">
        <v>154</v>
      </c>
      <c r="M59" s="53">
        <v>25</v>
      </c>
      <c r="N59" s="51">
        <v>9</v>
      </c>
      <c r="O59" s="51" t="s">
        <v>2310</v>
      </c>
      <c r="P59" s="52" t="s">
        <v>94</v>
      </c>
      <c r="Q59" s="28" t="s">
        <v>1668</v>
      </c>
      <c r="R59" s="51" t="s">
        <v>1098</v>
      </c>
      <c r="S59" s="51" t="s">
        <v>1098</v>
      </c>
      <c r="T59" s="28" t="s">
        <v>1309</v>
      </c>
      <c r="U59" s="28" t="s">
        <v>1309</v>
      </c>
      <c r="V59" s="28" t="s">
        <v>1322</v>
      </c>
      <c r="W59" s="51" t="s">
        <v>2350</v>
      </c>
    </row>
    <row r="60" s="28" customFormat="1" ht="12" spans="1:23">
      <c r="A60" s="136" t="s">
        <v>802</v>
      </c>
      <c r="B60" s="57" t="s">
        <v>1009</v>
      </c>
      <c r="C60" s="51" t="s">
        <v>260</v>
      </c>
      <c r="D60" s="52" t="s">
        <v>1098</v>
      </c>
      <c r="E60" s="52" t="s">
        <v>1098</v>
      </c>
      <c r="F60" s="52" t="s">
        <v>1098</v>
      </c>
      <c r="G60" s="52" t="s">
        <v>14</v>
      </c>
      <c r="H60" s="119">
        <v>0.95</v>
      </c>
      <c r="I60" s="119">
        <v>0.99</v>
      </c>
      <c r="J60" s="53">
        <v>810</v>
      </c>
      <c r="K60" s="53">
        <v>1620</v>
      </c>
      <c r="L60" s="53">
        <v>75</v>
      </c>
      <c r="M60" s="53">
        <v>22</v>
      </c>
      <c r="N60" s="51">
        <v>10</v>
      </c>
      <c r="O60" s="124" t="s">
        <v>794</v>
      </c>
      <c r="P60" s="52" t="s">
        <v>2311</v>
      </c>
      <c r="Q60" s="28" t="s">
        <v>1400</v>
      </c>
      <c r="R60" s="28" t="s">
        <v>1401</v>
      </c>
      <c r="S60" s="51" t="s">
        <v>1098</v>
      </c>
      <c r="T60" s="28" t="s">
        <v>1148</v>
      </c>
      <c r="U60" s="28" t="s">
        <v>1311</v>
      </c>
      <c r="V60" s="28" t="s">
        <v>1224</v>
      </c>
      <c r="W60" s="28" t="s">
        <v>1402</v>
      </c>
    </row>
    <row r="61" s="28" customFormat="1" ht="12" spans="1:23">
      <c r="A61" s="136" t="s">
        <v>786</v>
      </c>
      <c r="B61" s="57" t="s">
        <v>932</v>
      </c>
      <c r="C61" s="51" t="s">
        <v>260</v>
      </c>
      <c r="D61" s="52" t="s">
        <v>1098</v>
      </c>
      <c r="E61" s="52" t="s">
        <v>1098</v>
      </c>
      <c r="F61" s="52" t="s">
        <v>1098</v>
      </c>
      <c r="G61" s="52" t="s">
        <v>1098</v>
      </c>
      <c r="H61" s="119">
        <v>0.7</v>
      </c>
      <c r="I61" s="119">
        <v>0.8</v>
      </c>
      <c r="J61" s="53">
        <v>425</v>
      </c>
      <c r="K61" s="53">
        <v>850</v>
      </c>
      <c r="L61" s="53">
        <v>69</v>
      </c>
      <c r="M61" s="53">
        <v>24</v>
      </c>
      <c r="N61" s="51">
        <v>6</v>
      </c>
      <c r="O61" s="124" t="s">
        <v>642</v>
      </c>
      <c r="P61" s="52" t="s">
        <v>97</v>
      </c>
      <c r="Q61" s="28" t="s">
        <v>1670</v>
      </c>
      <c r="R61" s="51" t="s">
        <v>1098</v>
      </c>
      <c r="S61" s="51" t="s">
        <v>1098</v>
      </c>
      <c r="T61" s="28" t="s">
        <v>1343</v>
      </c>
      <c r="U61" s="28" t="s">
        <v>1193</v>
      </c>
      <c r="V61" s="28" t="s">
        <v>1121</v>
      </c>
      <c r="W61" s="28" t="s">
        <v>1671</v>
      </c>
    </row>
    <row r="62" s="28" customFormat="1" ht="12" spans="1:23">
      <c r="A62" s="136" t="s">
        <v>787</v>
      </c>
      <c r="B62" s="28" t="s">
        <v>2351</v>
      </c>
      <c r="C62" s="51" t="s">
        <v>260</v>
      </c>
      <c r="D62" s="52" t="s">
        <v>28</v>
      </c>
      <c r="E62" s="52" t="s">
        <v>28</v>
      </c>
      <c r="F62" s="52" t="s">
        <v>28</v>
      </c>
      <c r="G62" s="52" t="s">
        <v>7</v>
      </c>
      <c r="H62" s="119">
        <v>0.5</v>
      </c>
      <c r="I62" s="119">
        <v>0.6</v>
      </c>
      <c r="J62" s="53">
        <v>294</v>
      </c>
      <c r="K62" s="53">
        <v>588</v>
      </c>
      <c r="L62" s="53">
        <v>75</v>
      </c>
      <c r="M62" s="53">
        <v>25</v>
      </c>
      <c r="N62" s="51">
        <v>6</v>
      </c>
      <c r="O62" s="51" t="s">
        <v>2310</v>
      </c>
      <c r="P62" s="52" t="s">
        <v>2324</v>
      </c>
      <c r="Q62" s="51" t="s">
        <v>1098</v>
      </c>
      <c r="R62" s="51" t="s">
        <v>1098</v>
      </c>
      <c r="S62" s="51" t="s">
        <v>1098</v>
      </c>
      <c r="T62" s="28" t="s">
        <v>1408</v>
      </c>
      <c r="U62" s="28" t="s">
        <v>1345</v>
      </c>
      <c r="V62" s="28" t="s">
        <v>1166</v>
      </c>
      <c r="W62" s="51" t="s">
        <v>1409</v>
      </c>
    </row>
    <row r="63" s="28" customFormat="1" ht="12" spans="1:23">
      <c r="A63" s="137" t="s">
        <v>665</v>
      </c>
      <c r="B63" s="57" t="s">
        <v>1006</v>
      </c>
      <c r="C63" s="51" t="s">
        <v>274</v>
      </c>
      <c r="D63" s="52" t="s">
        <v>14</v>
      </c>
      <c r="E63" s="52" t="s">
        <v>1098</v>
      </c>
      <c r="F63" s="52" t="s">
        <v>1098</v>
      </c>
      <c r="G63" s="52" t="s">
        <v>14</v>
      </c>
      <c r="H63" s="119">
        <v>0.85</v>
      </c>
      <c r="I63" s="119">
        <v>0.95</v>
      </c>
      <c r="J63" s="53">
        <v>1405</v>
      </c>
      <c r="K63" s="53">
        <v>2810</v>
      </c>
      <c r="L63" s="53">
        <v>114</v>
      </c>
      <c r="M63" s="53">
        <v>45</v>
      </c>
      <c r="N63" s="51">
        <v>12</v>
      </c>
      <c r="O63" s="124" t="s">
        <v>794</v>
      </c>
      <c r="P63" s="52" t="s">
        <v>97</v>
      </c>
      <c r="Q63" s="28" t="s">
        <v>1310</v>
      </c>
      <c r="R63" s="51" t="s">
        <v>1098</v>
      </c>
      <c r="S63" s="51" t="s">
        <v>1098</v>
      </c>
      <c r="T63" s="28" t="s">
        <v>1311</v>
      </c>
      <c r="U63" s="28" t="s">
        <v>1224</v>
      </c>
      <c r="V63" s="28" t="s">
        <v>1312</v>
      </c>
      <c r="W63" s="28" t="s">
        <v>1313</v>
      </c>
    </row>
    <row r="64" s="28" customFormat="1" ht="12" spans="1:23">
      <c r="A64" s="137" t="s">
        <v>620</v>
      </c>
      <c r="B64" s="28" t="s">
        <v>1334</v>
      </c>
      <c r="C64" s="51" t="s">
        <v>274</v>
      </c>
      <c r="D64" s="52" t="s">
        <v>1098</v>
      </c>
      <c r="E64" s="52" t="s">
        <v>1098</v>
      </c>
      <c r="F64" s="52" t="s">
        <v>14</v>
      </c>
      <c r="G64" s="52" t="s">
        <v>1098</v>
      </c>
      <c r="H64" s="119">
        <v>0.8</v>
      </c>
      <c r="I64" s="119">
        <v>0.9</v>
      </c>
      <c r="J64" s="53">
        <v>624</v>
      </c>
      <c r="K64" s="53">
        <v>1284</v>
      </c>
      <c r="L64" s="53">
        <v>204</v>
      </c>
      <c r="M64" s="53">
        <v>43</v>
      </c>
      <c r="N64" s="51">
        <v>11</v>
      </c>
      <c r="O64" s="51" t="s">
        <v>2310</v>
      </c>
      <c r="P64" s="52" t="s">
        <v>2315</v>
      </c>
      <c r="Q64" s="51" t="s">
        <v>1098</v>
      </c>
      <c r="R64" s="51" t="s">
        <v>1098</v>
      </c>
      <c r="S64" s="51" t="s">
        <v>1098</v>
      </c>
      <c r="T64" s="28" t="s">
        <v>1312</v>
      </c>
      <c r="U64" s="28" t="s">
        <v>1335</v>
      </c>
      <c r="V64" s="28" t="s">
        <v>1335</v>
      </c>
      <c r="W64" s="28" t="s">
        <v>1336</v>
      </c>
    </row>
    <row r="65" s="28" customFormat="1" ht="12" spans="1:23">
      <c r="A65" s="137" t="s">
        <v>658</v>
      </c>
      <c r="B65" s="57" t="s">
        <v>1318</v>
      </c>
      <c r="C65" s="51" t="s">
        <v>274</v>
      </c>
      <c r="D65" s="52" t="s">
        <v>7</v>
      </c>
      <c r="E65" s="52" t="s">
        <v>1098</v>
      </c>
      <c r="F65" s="52" t="s">
        <v>1098</v>
      </c>
      <c r="G65" s="52" t="s">
        <v>1098</v>
      </c>
      <c r="H65" s="119">
        <v>0.7</v>
      </c>
      <c r="I65" s="119">
        <v>0.8</v>
      </c>
      <c r="J65" s="53">
        <v>1041</v>
      </c>
      <c r="K65" s="53">
        <v>2082</v>
      </c>
      <c r="L65" s="53">
        <v>120</v>
      </c>
      <c r="M65" s="53">
        <v>38</v>
      </c>
      <c r="N65" s="51">
        <v>13</v>
      </c>
      <c r="O65" s="124" t="s">
        <v>642</v>
      </c>
      <c r="P65" s="52" t="s">
        <v>94</v>
      </c>
      <c r="Q65" s="28" t="s">
        <v>1319</v>
      </c>
      <c r="R65" s="51" t="s">
        <v>1098</v>
      </c>
      <c r="S65" s="51" t="s">
        <v>1098</v>
      </c>
      <c r="T65" s="28" t="s">
        <v>1320</v>
      </c>
      <c r="U65" s="28" t="s">
        <v>1321</v>
      </c>
      <c r="V65" s="28" t="s">
        <v>1322</v>
      </c>
      <c r="W65" s="28" t="s">
        <v>1323</v>
      </c>
    </row>
    <row r="66" s="28" customFormat="1" ht="12" spans="1:23">
      <c r="A66" s="137" t="s">
        <v>645</v>
      </c>
      <c r="B66" s="28" t="s">
        <v>1688</v>
      </c>
      <c r="C66" s="51" t="s">
        <v>274</v>
      </c>
      <c r="D66" s="52" t="s">
        <v>1098</v>
      </c>
      <c r="E66" s="52" t="s">
        <v>1098</v>
      </c>
      <c r="F66" s="52" t="s">
        <v>1098</v>
      </c>
      <c r="G66" s="52" t="s">
        <v>1098</v>
      </c>
      <c r="H66" s="119">
        <v>0.5</v>
      </c>
      <c r="I66" s="119">
        <v>0.6</v>
      </c>
      <c r="J66" s="53">
        <v>825</v>
      </c>
      <c r="K66" s="53">
        <v>1650</v>
      </c>
      <c r="L66" s="53">
        <v>124</v>
      </c>
      <c r="M66" s="53">
        <v>33</v>
      </c>
      <c r="N66" s="51">
        <v>12</v>
      </c>
      <c r="O66" s="51" t="s">
        <v>2310</v>
      </c>
      <c r="P66" s="52" t="s">
        <v>2314</v>
      </c>
      <c r="Q66" s="28" t="s">
        <v>1522</v>
      </c>
      <c r="R66" s="51" t="s">
        <v>1098</v>
      </c>
      <c r="S66" s="51" t="s">
        <v>1098</v>
      </c>
      <c r="T66" s="28" t="s">
        <v>1311</v>
      </c>
      <c r="U66" s="28" t="s">
        <v>1180</v>
      </c>
      <c r="V66" s="28" t="s">
        <v>1219</v>
      </c>
      <c r="W66" s="28" t="s">
        <v>1689</v>
      </c>
    </row>
    <row r="67" s="28" customFormat="1" ht="12" spans="1:23">
      <c r="A67" s="137" t="s">
        <v>630</v>
      </c>
      <c r="B67" s="57" t="s">
        <v>2352</v>
      </c>
      <c r="C67" s="51" t="s">
        <v>274</v>
      </c>
      <c r="D67" s="52" t="s">
        <v>1098</v>
      </c>
      <c r="E67" s="52" t="s">
        <v>14</v>
      </c>
      <c r="F67" s="52" t="s">
        <v>1098</v>
      </c>
      <c r="G67" s="52" t="s">
        <v>1098</v>
      </c>
      <c r="H67" s="119">
        <v>0.95</v>
      </c>
      <c r="I67" s="119">
        <v>0.99</v>
      </c>
      <c r="J67" s="53">
        <v>844</v>
      </c>
      <c r="K67" s="53">
        <v>1688</v>
      </c>
      <c r="L67" s="53">
        <v>126</v>
      </c>
      <c r="M67" s="53">
        <v>44</v>
      </c>
      <c r="N67" s="51">
        <v>15</v>
      </c>
      <c r="O67" s="124" t="s">
        <v>642</v>
      </c>
      <c r="P67" s="52" t="s">
        <v>1098</v>
      </c>
      <c r="Q67" s="28" t="s">
        <v>2353</v>
      </c>
      <c r="R67" s="51" t="s">
        <v>1098</v>
      </c>
      <c r="S67" s="51" t="s">
        <v>1098</v>
      </c>
      <c r="T67" s="28" t="s">
        <v>1176</v>
      </c>
      <c r="U67" s="28" t="s">
        <v>1312</v>
      </c>
      <c r="V67" s="28" t="s">
        <v>1219</v>
      </c>
      <c r="W67" s="28" t="s">
        <v>1415</v>
      </c>
    </row>
    <row r="68" s="28" customFormat="1" ht="12" spans="1:23">
      <c r="A68" s="137" t="s">
        <v>674</v>
      </c>
      <c r="B68" s="57" t="s">
        <v>996</v>
      </c>
      <c r="C68" s="51" t="s">
        <v>274</v>
      </c>
      <c r="D68" s="52" t="s">
        <v>1098</v>
      </c>
      <c r="E68" s="52" t="s">
        <v>1098</v>
      </c>
      <c r="F68" s="52" t="s">
        <v>1098</v>
      </c>
      <c r="G68" s="52" t="s">
        <v>14</v>
      </c>
      <c r="H68" s="119">
        <v>0.8</v>
      </c>
      <c r="I68" s="119">
        <v>0.9</v>
      </c>
      <c r="J68" s="53">
        <v>1014</v>
      </c>
      <c r="K68" s="53">
        <v>2028</v>
      </c>
      <c r="L68" s="53">
        <v>112</v>
      </c>
      <c r="M68" s="53">
        <v>40</v>
      </c>
      <c r="N68" s="51">
        <v>11</v>
      </c>
      <c r="O68" s="124" t="s">
        <v>642</v>
      </c>
      <c r="P68" s="52" t="s">
        <v>2314</v>
      </c>
      <c r="Q68" s="28" t="s">
        <v>1421</v>
      </c>
      <c r="R68" s="51" t="s">
        <v>1098</v>
      </c>
      <c r="S68" s="51" t="s">
        <v>1098</v>
      </c>
      <c r="T68" s="28" t="s">
        <v>1311</v>
      </c>
      <c r="U68" s="28" t="s">
        <v>1251</v>
      </c>
      <c r="V68" s="28" t="s">
        <v>1224</v>
      </c>
      <c r="W68" s="28" t="s">
        <v>1422</v>
      </c>
    </row>
    <row r="69" s="28" customFormat="1" ht="12" spans="1:23">
      <c r="A69" s="137" t="s">
        <v>661</v>
      </c>
      <c r="B69" s="57" t="s">
        <v>2354</v>
      </c>
      <c r="C69" s="51" t="s">
        <v>274</v>
      </c>
      <c r="D69" s="52" t="s">
        <v>1098</v>
      </c>
      <c r="E69" s="52" t="s">
        <v>7</v>
      </c>
      <c r="F69" s="52" t="s">
        <v>1098</v>
      </c>
      <c r="G69" s="52" t="s">
        <v>28</v>
      </c>
      <c r="H69" s="119">
        <v>0.75</v>
      </c>
      <c r="I69" s="119">
        <v>0.85</v>
      </c>
      <c r="J69" s="53">
        <v>789</v>
      </c>
      <c r="K69" s="53">
        <v>1578</v>
      </c>
      <c r="L69" s="53">
        <v>123</v>
      </c>
      <c r="M69" s="53">
        <v>40</v>
      </c>
      <c r="N69" s="51">
        <v>15</v>
      </c>
      <c r="O69" s="124" t="s">
        <v>642</v>
      </c>
      <c r="P69" s="52" t="s">
        <v>2319</v>
      </c>
      <c r="Q69" s="28" t="s">
        <v>1417</v>
      </c>
      <c r="R69" s="51" t="s">
        <v>1098</v>
      </c>
      <c r="S69" s="51" t="s">
        <v>1098</v>
      </c>
      <c r="T69" s="28" t="s">
        <v>1251</v>
      </c>
      <c r="U69" s="28" t="s">
        <v>1180</v>
      </c>
      <c r="V69" s="28" t="s">
        <v>1224</v>
      </c>
      <c r="W69" s="28" t="s">
        <v>1418</v>
      </c>
    </row>
    <row r="70" s="28" customFormat="1" ht="12" spans="1:23">
      <c r="A70" s="137" t="s">
        <v>679</v>
      </c>
      <c r="B70" s="57" t="s">
        <v>2355</v>
      </c>
      <c r="C70" s="51" t="s">
        <v>274</v>
      </c>
      <c r="D70" s="52" t="s">
        <v>14</v>
      </c>
      <c r="E70" s="52" t="s">
        <v>1098</v>
      </c>
      <c r="F70" s="52" t="s">
        <v>1098</v>
      </c>
      <c r="G70" s="52" t="s">
        <v>1098</v>
      </c>
      <c r="H70" s="119">
        <v>0.7</v>
      </c>
      <c r="I70" s="119">
        <v>0.8</v>
      </c>
      <c r="J70" s="53">
        <v>763</v>
      </c>
      <c r="K70" s="53">
        <v>1526</v>
      </c>
      <c r="L70" s="53">
        <v>132</v>
      </c>
      <c r="M70" s="53">
        <v>39</v>
      </c>
      <c r="N70" s="51">
        <v>12</v>
      </c>
      <c r="O70" s="124" t="s">
        <v>642</v>
      </c>
      <c r="P70" s="52" t="s">
        <v>2318</v>
      </c>
      <c r="Q70" s="28" t="s">
        <v>1331</v>
      </c>
      <c r="R70" s="51" t="s">
        <v>1098</v>
      </c>
      <c r="S70" s="51" t="s">
        <v>1098</v>
      </c>
      <c r="T70" s="28" t="s">
        <v>1311</v>
      </c>
      <c r="U70" s="28" t="s">
        <v>1175</v>
      </c>
      <c r="V70" s="28" t="s">
        <v>1224</v>
      </c>
      <c r="W70" s="28" t="s">
        <v>1313</v>
      </c>
    </row>
    <row r="71" s="28" customFormat="1" ht="12" spans="1:23">
      <c r="A71" s="137" t="s">
        <v>759</v>
      </c>
      <c r="B71" s="57" t="s">
        <v>994</v>
      </c>
      <c r="C71" s="51" t="s">
        <v>274</v>
      </c>
      <c r="D71" s="52" t="s">
        <v>1098</v>
      </c>
      <c r="E71" s="52" t="s">
        <v>1098</v>
      </c>
      <c r="F71" s="52" t="s">
        <v>14</v>
      </c>
      <c r="G71" s="52" t="s">
        <v>1098</v>
      </c>
      <c r="H71" s="119">
        <v>0.25</v>
      </c>
      <c r="I71" s="119">
        <v>0.35</v>
      </c>
      <c r="J71" s="53">
        <v>819</v>
      </c>
      <c r="K71" s="53">
        <v>1638</v>
      </c>
      <c r="L71" s="53">
        <v>119</v>
      </c>
      <c r="M71" s="53">
        <v>39</v>
      </c>
      <c r="N71" s="51">
        <v>13</v>
      </c>
      <c r="O71" s="124" t="s">
        <v>642</v>
      </c>
      <c r="P71" s="52" t="s">
        <v>94</v>
      </c>
      <c r="Q71" s="51" t="s">
        <v>1098</v>
      </c>
      <c r="R71" s="51" t="s">
        <v>1098</v>
      </c>
      <c r="S71" s="51" t="s">
        <v>1098</v>
      </c>
      <c r="T71" s="28" t="s">
        <v>1343</v>
      </c>
      <c r="U71" s="28" t="s">
        <v>1180</v>
      </c>
      <c r="V71" s="28" t="s">
        <v>1180</v>
      </c>
      <c r="W71" s="28" t="s">
        <v>1344</v>
      </c>
    </row>
    <row r="72" s="28" customFormat="1" ht="12" spans="1:23">
      <c r="A72" s="137" t="s">
        <v>612</v>
      </c>
      <c r="B72" s="28" t="s">
        <v>2349</v>
      </c>
      <c r="C72" s="51" t="s">
        <v>274</v>
      </c>
      <c r="D72" s="52" t="s">
        <v>14</v>
      </c>
      <c r="E72" s="52" t="s">
        <v>1098</v>
      </c>
      <c r="F72" s="52" t="s">
        <v>14</v>
      </c>
      <c r="G72" s="52" t="s">
        <v>1098</v>
      </c>
      <c r="H72" s="119">
        <v>0.6</v>
      </c>
      <c r="I72" s="119">
        <v>0.7</v>
      </c>
      <c r="J72" s="53">
        <v>695</v>
      </c>
      <c r="K72" s="53">
        <v>1390</v>
      </c>
      <c r="L72" s="53">
        <v>114</v>
      </c>
      <c r="M72" s="53">
        <v>44</v>
      </c>
      <c r="N72" s="51">
        <v>15</v>
      </c>
      <c r="O72" s="51" t="s">
        <v>2310</v>
      </c>
      <c r="P72" s="52" t="s">
        <v>2311</v>
      </c>
      <c r="Q72" s="51" t="s">
        <v>1098</v>
      </c>
      <c r="R72" s="51" t="s">
        <v>1098</v>
      </c>
      <c r="S72" s="51" t="s">
        <v>1098</v>
      </c>
      <c r="T72" s="28" t="s">
        <v>1340</v>
      </c>
      <c r="U72" s="28" t="s">
        <v>2356</v>
      </c>
      <c r="V72" s="28" t="s">
        <v>1245</v>
      </c>
      <c r="W72" s="28" t="s">
        <v>1341</v>
      </c>
    </row>
    <row r="73" s="28" customFormat="1" ht="12" spans="1:23">
      <c r="A73" s="137" t="s">
        <v>634</v>
      </c>
      <c r="B73" s="28" t="s">
        <v>690</v>
      </c>
      <c r="C73" s="51" t="s">
        <v>278</v>
      </c>
      <c r="D73" s="52" t="s">
        <v>1098</v>
      </c>
      <c r="E73" s="52" t="s">
        <v>1098</v>
      </c>
      <c r="F73" s="52" t="s">
        <v>1098</v>
      </c>
      <c r="G73" s="52" t="s">
        <v>1098</v>
      </c>
      <c r="H73" s="119">
        <v>0.5</v>
      </c>
      <c r="I73" s="119">
        <v>0.6</v>
      </c>
      <c r="J73" s="53">
        <v>815</v>
      </c>
      <c r="K73" s="53">
        <v>1630</v>
      </c>
      <c r="L73" s="53">
        <v>264</v>
      </c>
      <c r="M73" s="53">
        <v>110</v>
      </c>
      <c r="N73" s="51">
        <v>16</v>
      </c>
      <c r="O73" s="51" t="s">
        <v>2310</v>
      </c>
      <c r="P73" s="52" t="s">
        <v>94</v>
      </c>
      <c r="Q73" s="51" t="s">
        <v>1098</v>
      </c>
      <c r="R73" s="51" t="s">
        <v>1098</v>
      </c>
      <c r="S73" s="51" t="s">
        <v>1098</v>
      </c>
      <c r="T73" s="28" t="s">
        <v>1219</v>
      </c>
      <c r="U73" s="28" t="s">
        <v>1219</v>
      </c>
      <c r="V73" s="28" t="s">
        <v>1511</v>
      </c>
      <c r="W73" s="51" t="s">
        <v>2357</v>
      </c>
    </row>
    <row r="74" s="28" customFormat="1" ht="12" spans="1:23">
      <c r="A74" s="137" t="s">
        <v>641</v>
      </c>
      <c r="B74" s="28" t="s">
        <v>1428</v>
      </c>
      <c r="C74" s="51" t="s">
        <v>278</v>
      </c>
      <c r="D74" s="52" t="s">
        <v>1098</v>
      </c>
      <c r="E74" s="52" t="s">
        <v>1098</v>
      </c>
      <c r="F74" s="52" t="s">
        <v>1098</v>
      </c>
      <c r="G74" s="52" t="s">
        <v>14</v>
      </c>
      <c r="H74" s="119">
        <v>0.65</v>
      </c>
      <c r="I74" s="119">
        <v>0.75</v>
      </c>
      <c r="J74" s="53">
        <v>1050</v>
      </c>
      <c r="K74" s="53">
        <v>2100</v>
      </c>
      <c r="L74" s="53">
        <v>201</v>
      </c>
      <c r="M74" s="53">
        <v>108</v>
      </c>
      <c r="N74" s="51">
        <v>20</v>
      </c>
      <c r="O74" s="51" t="s">
        <v>2310</v>
      </c>
      <c r="P74" s="52" t="s">
        <v>2324</v>
      </c>
      <c r="Q74" s="51" t="s">
        <v>1098</v>
      </c>
      <c r="R74" s="51" t="s">
        <v>1098</v>
      </c>
      <c r="S74" s="51" t="s">
        <v>1098</v>
      </c>
      <c r="T74" s="28" t="s">
        <v>1311</v>
      </c>
      <c r="U74" s="28" t="s">
        <v>1429</v>
      </c>
      <c r="V74" s="28" t="s">
        <v>1307</v>
      </c>
      <c r="W74" s="51" t="s">
        <v>1430</v>
      </c>
    </row>
    <row r="75" s="28" customFormat="1" ht="12" spans="1:23">
      <c r="A75" s="137" t="s">
        <v>718</v>
      </c>
      <c r="B75" s="28" t="s">
        <v>1347</v>
      </c>
      <c r="C75" s="51" t="s">
        <v>278</v>
      </c>
      <c r="D75" s="52" t="s">
        <v>14</v>
      </c>
      <c r="E75" s="52" t="s">
        <v>1098</v>
      </c>
      <c r="F75" s="52" t="s">
        <v>14</v>
      </c>
      <c r="G75" s="52" t="s">
        <v>1098</v>
      </c>
      <c r="H75" s="119">
        <v>0.9</v>
      </c>
      <c r="I75" s="119">
        <v>0.99</v>
      </c>
      <c r="J75" s="53">
        <v>1300</v>
      </c>
      <c r="K75" s="53">
        <v>2600</v>
      </c>
      <c r="L75" s="53">
        <v>197</v>
      </c>
      <c r="M75" s="53">
        <v>109</v>
      </c>
      <c r="N75" s="51">
        <v>15</v>
      </c>
      <c r="O75" s="51" t="s">
        <v>2310</v>
      </c>
      <c r="P75" s="52" t="s">
        <v>87</v>
      </c>
      <c r="Q75" s="28" t="s">
        <v>1348</v>
      </c>
      <c r="R75" s="51" t="s">
        <v>1098</v>
      </c>
      <c r="S75" s="51" t="s">
        <v>1098</v>
      </c>
      <c r="T75" s="28" t="s">
        <v>1303</v>
      </c>
      <c r="U75" s="28" t="s">
        <v>1321</v>
      </c>
      <c r="V75" s="28" t="s">
        <v>1349</v>
      </c>
      <c r="W75" s="51" t="s">
        <v>1350</v>
      </c>
    </row>
    <row r="76" s="28" customFormat="1" ht="12" spans="1:23">
      <c r="A76" s="137" t="s">
        <v>731</v>
      </c>
      <c r="B76" s="28" t="s">
        <v>2358</v>
      </c>
      <c r="C76" s="51" t="s">
        <v>278</v>
      </c>
      <c r="D76" s="52" t="s">
        <v>28</v>
      </c>
      <c r="E76" s="52" t="s">
        <v>1098</v>
      </c>
      <c r="F76" s="52" t="s">
        <v>28</v>
      </c>
      <c r="G76" s="52" t="s">
        <v>28</v>
      </c>
      <c r="H76" s="119">
        <v>0.05</v>
      </c>
      <c r="I76" s="119">
        <v>0.15</v>
      </c>
      <c r="J76" s="53">
        <v>1648</v>
      </c>
      <c r="K76" s="53">
        <v>3296</v>
      </c>
      <c r="L76" s="53">
        <v>210</v>
      </c>
      <c r="M76" s="53">
        <v>85</v>
      </c>
      <c r="N76" s="51">
        <v>15</v>
      </c>
      <c r="O76" s="51" t="s">
        <v>2310</v>
      </c>
      <c r="P76" s="52" t="s">
        <v>2315</v>
      </c>
      <c r="Q76" s="28" t="s">
        <v>1711</v>
      </c>
      <c r="R76" s="51" t="s">
        <v>1098</v>
      </c>
      <c r="S76" s="51" t="s">
        <v>1098</v>
      </c>
      <c r="T76" s="28" t="s">
        <v>1562</v>
      </c>
      <c r="U76" s="28" t="s">
        <v>1311</v>
      </c>
      <c r="V76" s="28" t="s">
        <v>1389</v>
      </c>
      <c r="W76" s="28" t="s">
        <v>1712</v>
      </c>
    </row>
    <row r="77" s="28" customFormat="1" ht="12" spans="1:23">
      <c r="A77" s="137" t="s">
        <v>736</v>
      </c>
      <c r="B77" s="57" t="s">
        <v>1439</v>
      </c>
      <c r="C77" s="51" t="s">
        <v>278</v>
      </c>
      <c r="D77" s="52" t="s">
        <v>1098</v>
      </c>
      <c r="E77" s="52" t="s">
        <v>1098</v>
      </c>
      <c r="F77" s="52" t="s">
        <v>1098</v>
      </c>
      <c r="G77" s="52" t="s">
        <v>14</v>
      </c>
      <c r="H77" s="119">
        <v>0.8</v>
      </c>
      <c r="I77" s="119">
        <v>0.9</v>
      </c>
      <c r="J77" s="53">
        <v>2006</v>
      </c>
      <c r="K77" s="53">
        <v>4012</v>
      </c>
      <c r="L77" s="53">
        <v>264</v>
      </c>
      <c r="M77" s="53">
        <v>111</v>
      </c>
      <c r="N77" s="51">
        <v>20</v>
      </c>
      <c r="O77" s="124" t="s">
        <v>642</v>
      </c>
      <c r="P77" s="52" t="s">
        <v>102</v>
      </c>
      <c r="Q77" s="28" t="s">
        <v>1425</v>
      </c>
      <c r="R77" s="51" t="s">
        <v>1098</v>
      </c>
      <c r="S77" s="51" t="s">
        <v>1098</v>
      </c>
      <c r="T77" s="28" t="s">
        <v>1206</v>
      </c>
      <c r="U77" s="28" t="s">
        <v>1224</v>
      </c>
      <c r="V77" s="28" t="s">
        <v>1251</v>
      </c>
      <c r="W77" s="28" t="s">
        <v>1440</v>
      </c>
    </row>
    <row r="78" s="28" customFormat="1" ht="12" spans="1:23">
      <c r="A78" s="137" t="s">
        <v>768</v>
      </c>
      <c r="B78" s="57" t="s">
        <v>1364</v>
      </c>
      <c r="C78" s="51" t="s">
        <v>278</v>
      </c>
      <c r="D78" s="52" t="s">
        <v>1098</v>
      </c>
      <c r="E78" s="52" t="s">
        <v>1098</v>
      </c>
      <c r="F78" s="52" t="s">
        <v>14</v>
      </c>
      <c r="G78" s="52" t="s">
        <v>14</v>
      </c>
      <c r="H78" s="119">
        <v>0.5</v>
      </c>
      <c r="I78" s="119">
        <v>0.6</v>
      </c>
      <c r="J78" s="53">
        <v>1944</v>
      </c>
      <c r="K78" s="53">
        <v>3888</v>
      </c>
      <c r="L78" s="53">
        <v>207</v>
      </c>
      <c r="M78" s="53">
        <v>81</v>
      </c>
      <c r="N78" s="51">
        <v>20</v>
      </c>
      <c r="O78" s="124" t="s">
        <v>642</v>
      </c>
      <c r="P78" s="52" t="s">
        <v>2311</v>
      </c>
      <c r="Q78" s="28" t="s">
        <v>1365</v>
      </c>
      <c r="R78" s="51" t="s">
        <v>1098</v>
      </c>
      <c r="S78" s="51" t="s">
        <v>1098</v>
      </c>
      <c r="T78" s="28" t="s">
        <v>1366</v>
      </c>
      <c r="U78" s="28" t="s">
        <v>1245</v>
      </c>
      <c r="V78" s="28" t="s">
        <v>1367</v>
      </c>
      <c r="W78" s="51" t="s">
        <v>1368</v>
      </c>
    </row>
    <row r="79" s="28" customFormat="1" ht="12" spans="1:23">
      <c r="A79" s="137" t="s">
        <v>697</v>
      </c>
      <c r="B79" s="28" t="s">
        <v>1713</v>
      </c>
      <c r="C79" s="51" t="s">
        <v>278</v>
      </c>
      <c r="D79" s="52" t="s">
        <v>1098</v>
      </c>
      <c r="E79" s="52" t="s">
        <v>1098</v>
      </c>
      <c r="F79" s="52" t="s">
        <v>1098</v>
      </c>
      <c r="G79" s="52" t="s">
        <v>1098</v>
      </c>
      <c r="H79" s="119">
        <v>0.55</v>
      </c>
      <c r="I79" s="119">
        <v>0.65</v>
      </c>
      <c r="J79" s="53">
        <v>763</v>
      </c>
      <c r="K79" s="53">
        <v>1526</v>
      </c>
      <c r="L79" s="53">
        <v>270</v>
      </c>
      <c r="M79" s="53">
        <v>85</v>
      </c>
      <c r="N79" s="51">
        <v>18</v>
      </c>
      <c r="O79" s="51" t="s">
        <v>2310</v>
      </c>
      <c r="P79" s="52" t="s">
        <v>94</v>
      </c>
      <c r="Q79" s="51" t="s">
        <v>1098</v>
      </c>
      <c r="R79" s="51" t="s">
        <v>1098</v>
      </c>
      <c r="S79" s="51" t="s">
        <v>1098</v>
      </c>
      <c r="T79" s="28" t="s">
        <v>1219</v>
      </c>
      <c r="U79" s="28" t="s">
        <v>1275</v>
      </c>
      <c r="V79" s="28" t="s">
        <v>1511</v>
      </c>
      <c r="W79" s="51" t="s">
        <v>2359</v>
      </c>
    </row>
    <row r="80" s="28" customFormat="1" ht="12" spans="1:23">
      <c r="A80" s="137" t="s">
        <v>802</v>
      </c>
      <c r="B80" s="57" t="s">
        <v>976</v>
      </c>
      <c r="C80" s="51" t="s">
        <v>278</v>
      </c>
      <c r="D80" s="52" t="s">
        <v>1098</v>
      </c>
      <c r="E80" s="52" t="s">
        <v>1098</v>
      </c>
      <c r="F80" s="52" t="s">
        <v>1098</v>
      </c>
      <c r="G80" s="52" t="s">
        <v>1098</v>
      </c>
      <c r="H80" s="119">
        <v>0.75</v>
      </c>
      <c r="I80" s="119">
        <v>0.85</v>
      </c>
      <c r="J80" s="53">
        <v>1862</v>
      </c>
      <c r="K80" s="53">
        <v>3724</v>
      </c>
      <c r="L80" s="53">
        <v>207</v>
      </c>
      <c r="M80" s="53">
        <v>85</v>
      </c>
      <c r="N80" s="51">
        <v>20</v>
      </c>
      <c r="O80" s="124" t="s">
        <v>642</v>
      </c>
      <c r="P80" s="52" t="s">
        <v>2314</v>
      </c>
      <c r="Q80" s="28" t="s">
        <v>1426</v>
      </c>
      <c r="R80" s="51" t="s">
        <v>1098</v>
      </c>
      <c r="S80" s="51" t="s">
        <v>1098</v>
      </c>
      <c r="T80" s="28" t="s">
        <v>1672</v>
      </c>
      <c r="U80" s="28" t="s">
        <v>1312</v>
      </c>
      <c r="V80" s="28" t="s">
        <v>2349</v>
      </c>
      <c r="W80" s="28" t="s">
        <v>1715</v>
      </c>
    </row>
    <row r="81" s="28" customFormat="1" ht="12" spans="1:23">
      <c r="A81" s="137" t="s">
        <v>786</v>
      </c>
      <c r="B81" s="57" t="s">
        <v>1356</v>
      </c>
      <c r="C81" s="51" t="s">
        <v>278</v>
      </c>
      <c r="D81" s="52" t="s">
        <v>14</v>
      </c>
      <c r="E81" s="52" t="s">
        <v>14</v>
      </c>
      <c r="F81" s="52" t="s">
        <v>1098</v>
      </c>
      <c r="G81" s="52" t="s">
        <v>1098</v>
      </c>
      <c r="H81" s="119">
        <v>0.25</v>
      </c>
      <c r="I81" s="119">
        <v>0.35</v>
      </c>
      <c r="J81" s="53">
        <v>2050</v>
      </c>
      <c r="K81" s="53">
        <v>4100</v>
      </c>
      <c r="L81" s="53">
        <v>177</v>
      </c>
      <c r="M81" s="53">
        <v>82</v>
      </c>
      <c r="N81" s="51">
        <v>15</v>
      </c>
      <c r="O81" s="124" t="s">
        <v>642</v>
      </c>
      <c r="P81" s="52" t="s">
        <v>2311</v>
      </c>
      <c r="Q81" s="28" t="s">
        <v>1357</v>
      </c>
      <c r="R81" s="51" t="s">
        <v>1098</v>
      </c>
      <c r="S81" s="51" t="s">
        <v>1098</v>
      </c>
      <c r="T81" s="28" t="s">
        <v>1251</v>
      </c>
      <c r="U81" s="28" t="s">
        <v>1224</v>
      </c>
      <c r="V81" s="28" t="s">
        <v>1320</v>
      </c>
      <c r="W81" s="28" t="s">
        <v>1358</v>
      </c>
    </row>
    <row r="82" s="28" customFormat="1" ht="12" spans="1:23">
      <c r="A82" s="137" t="s">
        <v>787</v>
      </c>
      <c r="B82" s="57" t="s">
        <v>1374</v>
      </c>
      <c r="C82" s="51" t="s">
        <v>278</v>
      </c>
      <c r="D82" s="52" t="s">
        <v>1098</v>
      </c>
      <c r="E82" s="52" t="s">
        <v>1098</v>
      </c>
      <c r="F82" s="52" t="s">
        <v>14</v>
      </c>
      <c r="G82" s="52" t="s">
        <v>14</v>
      </c>
      <c r="H82" s="119">
        <v>0.85</v>
      </c>
      <c r="I82" s="119">
        <v>0.95</v>
      </c>
      <c r="J82" s="53">
        <v>1854</v>
      </c>
      <c r="K82" s="53">
        <v>3708</v>
      </c>
      <c r="L82" s="53">
        <v>198</v>
      </c>
      <c r="M82" s="53">
        <v>103</v>
      </c>
      <c r="N82" s="51">
        <v>20</v>
      </c>
      <c r="O82" s="124" t="s">
        <v>642</v>
      </c>
      <c r="P82" s="52" t="s">
        <v>2324</v>
      </c>
      <c r="Q82" s="51" t="s">
        <v>1098</v>
      </c>
      <c r="R82" s="51" t="s">
        <v>1098</v>
      </c>
      <c r="S82" s="51" t="s">
        <v>1098</v>
      </c>
      <c r="T82" s="28" t="s">
        <v>1235</v>
      </c>
      <c r="U82" s="28" t="s">
        <v>1257</v>
      </c>
      <c r="V82" s="28" t="s">
        <v>1231</v>
      </c>
      <c r="W82" s="51" t="s">
        <v>1375</v>
      </c>
    </row>
    <row r="83" s="28" customFormat="1" ht="12" spans="1:23">
      <c r="A83" s="138" t="s">
        <v>665</v>
      </c>
      <c r="B83" s="57" t="s">
        <v>917</v>
      </c>
      <c r="C83" s="51" t="s">
        <v>282</v>
      </c>
      <c r="D83" s="52" t="s">
        <v>1098</v>
      </c>
      <c r="E83" s="52" t="s">
        <v>1098</v>
      </c>
      <c r="F83" s="52" t="s">
        <v>1098</v>
      </c>
      <c r="G83" s="52" t="s">
        <v>14</v>
      </c>
      <c r="H83" s="119">
        <v>0.95</v>
      </c>
      <c r="I83" s="119">
        <v>0.99</v>
      </c>
      <c r="J83" s="53">
        <v>3097</v>
      </c>
      <c r="K83" s="53">
        <v>6194</v>
      </c>
      <c r="L83" s="53">
        <v>322</v>
      </c>
      <c r="M83" s="53">
        <v>191</v>
      </c>
      <c r="N83" s="51">
        <v>26</v>
      </c>
      <c r="O83" s="124" t="s">
        <v>642</v>
      </c>
      <c r="P83" s="52" t="s">
        <v>97</v>
      </c>
      <c r="Q83" s="28" t="s">
        <v>1459</v>
      </c>
      <c r="R83" s="51" t="s">
        <v>1098</v>
      </c>
      <c r="S83" s="51" t="s">
        <v>1098</v>
      </c>
      <c r="T83" s="28" t="s">
        <v>1400</v>
      </c>
      <c r="U83" s="28" t="s">
        <v>1312</v>
      </c>
      <c r="V83" s="28" t="s">
        <v>1249</v>
      </c>
      <c r="W83" s="28" t="s">
        <v>1460</v>
      </c>
    </row>
    <row r="84" s="28" customFormat="1" ht="12" spans="1:23">
      <c r="A84" s="138" t="s">
        <v>620</v>
      </c>
      <c r="B84" s="28" t="s">
        <v>848</v>
      </c>
      <c r="C84" s="51" t="s">
        <v>282</v>
      </c>
      <c r="D84" s="52" t="s">
        <v>14</v>
      </c>
      <c r="E84" s="52" t="s">
        <v>1098</v>
      </c>
      <c r="F84" s="52" t="s">
        <v>1098</v>
      </c>
      <c r="G84" s="52" t="s">
        <v>1098</v>
      </c>
      <c r="H84" s="119">
        <v>0.75</v>
      </c>
      <c r="I84" s="119">
        <v>0.85</v>
      </c>
      <c r="J84" s="53">
        <v>2448</v>
      </c>
      <c r="K84" s="53">
        <v>4896</v>
      </c>
      <c r="L84" s="53">
        <v>457</v>
      </c>
      <c r="M84" s="53">
        <v>170</v>
      </c>
      <c r="N84" s="51">
        <v>21</v>
      </c>
      <c r="O84" s="51" t="s">
        <v>2310</v>
      </c>
      <c r="P84" s="52" t="s">
        <v>2319</v>
      </c>
      <c r="Q84" s="51" t="s">
        <v>1098</v>
      </c>
      <c r="R84" s="51" t="s">
        <v>1098</v>
      </c>
      <c r="S84" s="51" t="s">
        <v>1098</v>
      </c>
      <c r="T84" s="28" t="s">
        <v>1257</v>
      </c>
      <c r="U84" s="28" t="s">
        <v>1231</v>
      </c>
      <c r="V84" s="28" t="s">
        <v>1249</v>
      </c>
      <c r="W84" s="51" t="s">
        <v>1362</v>
      </c>
    </row>
    <row r="85" s="28" customFormat="1" ht="12" spans="1:23">
      <c r="A85" s="138" t="s">
        <v>658</v>
      </c>
      <c r="B85" s="28" t="s">
        <v>946</v>
      </c>
      <c r="C85" s="51" t="s">
        <v>282</v>
      </c>
      <c r="D85" s="52" t="s">
        <v>28</v>
      </c>
      <c r="E85" s="52" t="s">
        <v>28</v>
      </c>
      <c r="F85" s="52" t="s">
        <v>7</v>
      </c>
      <c r="G85" s="52" t="s">
        <v>28</v>
      </c>
      <c r="H85" s="119">
        <v>0.85</v>
      </c>
      <c r="I85" s="119">
        <v>0.95</v>
      </c>
      <c r="J85" s="53">
        <v>2478</v>
      </c>
      <c r="K85" s="53">
        <v>4956</v>
      </c>
      <c r="L85" s="53">
        <v>282</v>
      </c>
      <c r="M85" s="53">
        <v>210</v>
      </c>
      <c r="N85" s="51">
        <v>21</v>
      </c>
      <c r="O85" s="51" t="s">
        <v>2310</v>
      </c>
      <c r="P85" s="52" t="s">
        <v>2318</v>
      </c>
      <c r="Q85" s="51" t="s">
        <v>1098</v>
      </c>
      <c r="R85" s="51" t="s">
        <v>1098</v>
      </c>
      <c r="S85" s="51" t="s">
        <v>1098</v>
      </c>
      <c r="T85" s="28" t="s">
        <v>1319</v>
      </c>
      <c r="U85" s="28" t="s">
        <v>1275</v>
      </c>
      <c r="V85" s="28" t="s">
        <v>1254</v>
      </c>
      <c r="W85" s="28" t="s">
        <v>1377</v>
      </c>
    </row>
    <row r="86" s="28" customFormat="1" ht="12" spans="1:23">
      <c r="A86" s="138" t="s">
        <v>645</v>
      </c>
      <c r="B86" s="28" t="s">
        <v>1522</v>
      </c>
      <c r="C86" s="51" t="s">
        <v>282</v>
      </c>
      <c r="D86" s="52" t="s">
        <v>1098</v>
      </c>
      <c r="E86" s="52" t="s">
        <v>1098</v>
      </c>
      <c r="F86" s="52" t="s">
        <v>1098</v>
      </c>
      <c r="G86" s="52" t="s">
        <v>1098</v>
      </c>
      <c r="H86" s="119">
        <v>0.6</v>
      </c>
      <c r="I86" s="119">
        <v>0.7</v>
      </c>
      <c r="J86" s="53">
        <v>2120</v>
      </c>
      <c r="K86" s="53">
        <v>4240</v>
      </c>
      <c r="L86" s="53">
        <v>327</v>
      </c>
      <c r="M86" s="53">
        <v>237</v>
      </c>
      <c r="N86" s="51">
        <v>20</v>
      </c>
      <c r="O86" s="51" t="s">
        <v>2310</v>
      </c>
      <c r="P86" s="52" t="s">
        <v>97</v>
      </c>
      <c r="Q86" s="51" t="s">
        <v>1098</v>
      </c>
      <c r="R86" s="51" t="s">
        <v>1098</v>
      </c>
      <c r="S86" s="51" t="s">
        <v>1098</v>
      </c>
      <c r="T86" s="28" t="s">
        <v>1235</v>
      </c>
      <c r="U86" s="28" t="s">
        <v>1258</v>
      </c>
      <c r="V86" s="28" t="s">
        <v>1321</v>
      </c>
      <c r="W86" s="51" t="s">
        <v>2360</v>
      </c>
    </row>
    <row r="87" s="28" customFormat="1" ht="12" spans="1:23">
      <c r="A87" s="138" t="s">
        <v>630</v>
      </c>
      <c r="B87" s="57" t="s">
        <v>2353</v>
      </c>
      <c r="C87" s="51" t="s">
        <v>282</v>
      </c>
      <c r="D87" s="52" t="s">
        <v>1098</v>
      </c>
      <c r="E87" s="52" t="s">
        <v>7</v>
      </c>
      <c r="F87" s="52" t="s">
        <v>1098</v>
      </c>
      <c r="G87" s="52" t="s">
        <v>28</v>
      </c>
      <c r="H87" s="119">
        <v>0.65</v>
      </c>
      <c r="I87" s="119">
        <v>0.75</v>
      </c>
      <c r="J87" s="53">
        <v>2327</v>
      </c>
      <c r="K87" s="53">
        <v>4654</v>
      </c>
      <c r="L87" s="53">
        <v>288</v>
      </c>
      <c r="M87" s="53">
        <v>230</v>
      </c>
      <c r="N87" s="51">
        <v>25</v>
      </c>
      <c r="O87" s="124" t="s">
        <v>642</v>
      </c>
      <c r="P87" s="52" t="s">
        <v>102</v>
      </c>
      <c r="Q87" s="28" t="s">
        <v>1435</v>
      </c>
      <c r="R87" s="51" t="s">
        <v>1098</v>
      </c>
      <c r="S87" s="51" t="s">
        <v>1098</v>
      </c>
      <c r="T87" s="28" t="s">
        <v>1405</v>
      </c>
      <c r="U87" s="28" t="s">
        <v>1331</v>
      </c>
      <c r="V87" s="28" t="s">
        <v>1265</v>
      </c>
      <c r="W87" s="28" t="s">
        <v>1436</v>
      </c>
    </row>
    <row r="88" s="28" customFormat="1" ht="12" spans="1:23">
      <c r="A88" s="138" t="s">
        <v>674</v>
      </c>
      <c r="B88" s="57" t="s">
        <v>1365</v>
      </c>
      <c r="C88" s="51" t="s">
        <v>282</v>
      </c>
      <c r="D88" s="52" t="s">
        <v>28</v>
      </c>
      <c r="E88" s="52" t="s">
        <v>1098</v>
      </c>
      <c r="F88" s="52" t="s">
        <v>14</v>
      </c>
      <c r="G88" s="52" t="s">
        <v>1098</v>
      </c>
      <c r="H88" s="119">
        <v>0.9</v>
      </c>
      <c r="I88" s="119">
        <v>0.99</v>
      </c>
      <c r="J88" s="53">
        <v>3190</v>
      </c>
      <c r="K88" s="53">
        <v>6380</v>
      </c>
      <c r="L88" s="53">
        <v>309</v>
      </c>
      <c r="M88" s="53">
        <v>171</v>
      </c>
      <c r="N88" s="51">
        <v>29</v>
      </c>
      <c r="O88" s="124" t="s">
        <v>642</v>
      </c>
      <c r="P88" s="52" t="s">
        <v>2311</v>
      </c>
      <c r="Q88" s="28" t="s">
        <v>1385</v>
      </c>
      <c r="R88" s="51" t="s">
        <v>1098</v>
      </c>
      <c r="S88" s="51" t="s">
        <v>1098</v>
      </c>
      <c r="T88" s="28" t="s">
        <v>1265</v>
      </c>
      <c r="U88" s="28" t="s">
        <v>1366</v>
      </c>
      <c r="V88" s="28" t="s">
        <v>1249</v>
      </c>
      <c r="W88" s="28" t="s">
        <v>1386</v>
      </c>
    </row>
    <row r="89" s="28" customFormat="1" ht="12" spans="1:23">
      <c r="A89" s="138" t="s">
        <v>661</v>
      </c>
      <c r="B89" s="57" t="s">
        <v>2361</v>
      </c>
      <c r="C89" s="51" t="s">
        <v>282</v>
      </c>
      <c r="D89" s="52" t="s">
        <v>1098</v>
      </c>
      <c r="E89" s="52" t="s">
        <v>14</v>
      </c>
      <c r="F89" s="52" t="s">
        <v>14</v>
      </c>
      <c r="G89" s="52" t="s">
        <v>28</v>
      </c>
      <c r="H89" s="119">
        <v>0.95</v>
      </c>
      <c r="I89" s="119">
        <v>0.99</v>
      </c>
      <c r="J89" s="53">
        <v>2761</v>
      </c>
      <c r="K89" s="53">
        <v>5522</v>
      </c>
      <c r="L89" s="53">
        <v>297</v>
      </c>
      <c r="M89" s="53">
        <v>204</v>
      </c>
      <c r="N89" s="51">
        <v>28</v>
      </c>
      <c r="O89" s="124" t="s">
        <v>642</v>
      </c>
      <c r="P89" s="52" t="s">
        <v>2314</v>
      </c>
      <c r="Q89" s="28" t="s">
        <v>1394</v>
      </c>
      <c r="R89" s="51" t="s">
        <v>1098</v>
      </c>
      <c r="S89" s="51" t="s">
        <v>1098</v>
      </c>
      <c r="T89" s="28" t="s">
        <v>1257</v>
      </c>
      <c r="U89" s="28" t="s">
        <v>1231</v>
      </c>
      <c r="V89" s="28" t="s">
        <v>2356</v>
      </c>
      <c r="W89" s="28" t="s">
        <v>2362</v>
      </c>
    </row>
    <row r="90" s="28" customFormat="1" ht="12" spans="1:23">
      <c r="A90" s="138" t="s">
        <v>679</v>
      </c>
      <c r="B90" s="57" t="s">
        <v>1000</v>
      </c>
      <c r="C90" s="51" t="s">
        <v>282</v>
      </c>
      <c r="D90" s="52" t="s">
        <v>14</v>
      </c>
      <c r="E90" s="52" t="s">
        <v>14</v>
      </c>
      <c r="F90" s="52" t="s">
        <v>1098</v>
      </c>
      <c r="G90" s="52" t="s">
        <v>28</v>
      </c>
      <c r="H90" s="119">
        <v>0.95</v>
      </c>
      <c r="I90" s="119">
        <v>0.99</v>
      </c>
      <c r="J90" s="53">
        <v>4855</v>
      </c>
      <c r="K90" s="53">
        <v>9710</v>
      </c>
      <c r="L90" s="53">
        <v>318</v>
      </c>
      <c r="M90" s="53">
        <v>193</v>
      </c>
      <c r="N90" s="51">
        <v>27</v>
      </c>
      <c r="O90" s="124" t="s">
        <v>794</v>
      </c>
      <c r="P90" s="52" t="s">
        <v>2314</v>
      </c>
      <c r="Q90" s="28" t="s">
        <v>1370</v>
      </c>
      <c r="R90" s="51" t="s">
        <v>1098</v>
      </c>
      <c r="S90" s="51" t="s">
        <v>1098</v>
      </c>
      <c r="T90" s="28" t="s">
        <v>1257</v>
      </c>
      <c r="U90" s="28" t="s">
        <v>1231</v>
      </c>
      <c r="V90" s="28" t="s">
        <v>1235</v>
      </c>
      <c r="W90" s="28" t="s">
        <v>1371</v>
      </c>
    </row>
    <row r="91" s="28" customFormat="1" ht="12" spans="1:23">
      <c r="A91" s="138" t="s">
        <v>759</v>
      </c>
      <c r="B91" s="57" t="s">
        <v>980</v>
      </c>
      <c r="C91" s="51" t="s">
        <v>282</v>
      </c>
      <c r="D91" s="52" t="s">
        <v>28</v>
      </c>
      <c r="E91" s="52" t="s">
        <v>1098</v>
      </c>
      <c r="F91" s="52" t="s">
        <v>14</v>
      </c>
      <c r="G91" s="52" t="s">
        <v>14</v>
      </c>
      <c r="H91" s="119">
        <v>0.9</v>
      </c>
      <c r="I91" s="119">
        <v>0.99</v>
      </c>
      <c r="J91" s="53">
        <v>2873</v>
      </c>
      <c r="K91" s="53">
        <v>5746</v>
      </c>
      <c r="L91" s="53">
        <v>292</v>
      </c>
      <c r="M91" s="53">
        <v>212</v>
      </c>
      <c r="N91" s="51">
        <v>27</v>
      </c>
      <c r="O91" s="124" t="s">
        <v>642</v>
      </c>
      <c r="P91" s="52" t="s">
        <v>2311</v>
      </c>
      <c r="Q91" s="28" t="s">
        <v>1398</v>
      </c>
      <c r="R91" s="51" t="s">
        <v>1098</v>
      </c>
      <c r="S91" s="51" t="s">
        <v>1098</v>
      </c>
      <c r="T91" s="28" t="s">
        <v>1257</v>
      </c>
      <c r="U91" s="28" t="s">
        <v>1254</v>
      </c>
      <c r="V91" s="28" t="s">
        <v>1231</v>
      </c>
      <c r="W91" s="28" t="s">
        <v>1399</v>
      </c>
    </row>
    <row r="92" s="28" customFormat="1" ht="12" spans="1:23">
      <c r="A92" s="138" t="s">
        <v>612</v>
      </c>
      <c r="B92" s="28" t="s">
        <v>849</v>
      </c>
      <c r="C92" s="51" t="s">
        <v>282</v>
      </c>
      <c r="D92" s="52" t="s">
        <v>14</v>
      </c>
      <c r="E92" s="52" t="s">
        <v>28</v>
      </c>
      <c r="F92" s="52" t="s">
        <v>1098</v>
      </c>
      <c r="G92" s="52" t="s">
        <v>14</v>
      </c>
      <c r="H92" s="119">
        <v>0.7</v>
      </c>
      <c r="I92" s="119">
        <v>0.8</v>
      </c>
      <c r="J92" s="53">
        <v>1846</v>
      </c>
      <c r="K92" s="53">
        <v>3692</v>
      </c>
      <c r="L92" s="53">
        <v>288</v>
      </c>
      <c r="M92" s="53">
        <v>210</v>
      </c>
      <c r="N92" s="51">
        <v>28</v>
      </c>
      <c r="O92" s="51" t="s">
        <v>2310</v>
      </c>
      <c r="P92" s="52" t="s">
        <v>2324</v>
      </c>
      <c r="Q92" s="51" t="s">
        <v>1098</v>
      </c>
      <c r="R92" s="51" t="s">
        <v>1098</v>
      </c>
      <c r="S92" s="51" t="s">
        <v>1098</v>
      </c>
      <c r="T92" s="28" t="s">
        <v>1254</v>
      </c>
      <c r="U92" s="28" t="s">
        <v>1231</v>
      </c>
      <c r="V92" s="28" t="s">
        <v>1235</v>
      </c>
      <c r="W92" s="28" t="s">
        <v>1376</v>
      </c>
    </row>
    <row r="93" s="28" customFormat="1" ht="12" spans="1:23">
      <c r="A93" s="138" t="s">
        <v>634</v>
      </c>
      <c r="B93" s="57" t="s">
        <v>916</v>
      </c>
      <c r="C93" s="51" t="s">
        <v>285</v>
      </c>
      <c r="D93" s="52" t="s">
        <v>1098</v>
      </c>
      <c r="E93" s="52" t="s">
        <v>1098</v>
      </c>
      <c r="F93" s="52" t="s">
        <v>14</v>
      </c>
      <c r="G93" s="52" t="s">
        <v>1098</v>
      </c>
      <c r="H93" s="119">
        <v>0.5</v>
      </c>
      <c r="I93" s="119">
        <v>0.6</v>
      </c>
      <c r="J93" s="53">
        <v>3740</v>
      </c>
      <c r="K93" s="53">
        <v>7480</v>
      </c>
      <c r="L93" s="53">
        <v>1278</v>
      </c>
      <c r="M93" s="53">
        <v>470</v>
      </c>
      <c r="N93" s="51">
        <v>50</v>
      </c>
      <c r="O93" s="124" t="s">
        <v>642</v>
      </c>
      <c r="P93" s="52" t="s">
        <v>102</v>
      </c>
      <c r="Q93" s="51" t="s">
        <v>1098</v>
      </c>
      <c r="R93" s="51" t="s">
        <v>1098</v>
      </c>
      <c r="S93" s="51" t="s">
        <v>1098</v>
      </c>
      <c r="T93" s="28" t="s">
        <v>1310</v>
      </c>
      <c r="U93" s="28" t="s">
        <v>1231</v>
      </c>
      <c r="V93" s="28" t="s">
        <v>1389</v>
      </c>
      <c r="W93" s="28" t="s">
        <v>1407</v>
      </c>
    </row>
    <row r="94" s="28" customFormat="1" ht="12" spans="1:23">
      <c r="A94" s="138" t="s">
        <v>641</v>
      </c>
      <c r="B94" s="28" t="s">
        <v>2363</v>
      </c>
      <c r="C94" s="51" t="s">
        <v>285</v>
      </c>
      <c r="D94" s="52" t="s">
        <v>14</v>
      </c>
      <c r="E94" s="52" t="s">
        <v>1098</v>
      </c>
      <c r="F94" s="52" t="s">
        <v>14</v>
      </c>
      <c r="G94" s="52" t="s">
        <v>1098</v>
      </c>
      <c r="H94" s="119">
        <v>0.8</v>
      </c>
      <c r="I94" s="119">
        <v>0.9</v>
      </c>
      <c r="J94" s="53">
        <v>3216</v>
      </c>
      <c r="K94" s="53">
        <v>6432</v>
      </c>
      <c r="L94" s="53">
        <v>2800</v>
      </c>
      <c r="M94" s="53">
        <v>325</v>
      </c>
      <c r="N94" s="51">
        <v>45</v>
      </c>
      <c r="O94" s="51" t="s">
        <v>2310</v>
      </c>
      <c r="P94" s="52" t="s">
        <v>94</v>
      </c>
      <c r="Q94" s="51" t="s">
        <v>1098</v>
      </c>
      <c r="R94" s="51" t="s">
        <v>1098</v>
      </c>
      <c r="S94" s="51" t="s">
        <v>1098</v>
      </c>
      <c r="T94" s="28" t="s">
        <v>1257</v>
      </c>
      <c r="U94" s="28" t="s">
        <v>1254</v>
      </c>
      <c r="V94" s="28" t="s">
        <v>1381</v>
      </c>
      <c r="W94" s="28" t="s">
        <v>1382</v>
      </c>
    </row>
    <row r="95" s="28" customFormat="1" ht="12" spans="1:23">
      <c r="A95" s="138" t="s">
        <v>718</v>
      </c>
      <c r="B95" s="28" t="s">
        <v>1419</v>
      </c>
      <c r="C95" s="51" t="s">
        <v>285</v>
      </c>
      <c r="D95" s="52" t="s">
        <v>1098</v>
      </c>
      <c r="E95" s="52" t="s">
        <v>1098</v>
      </c>
      <c r="F95" s="52" t="s">
        <v>14</v>
      </c>
      <c r="G95" s="52" t="s">
        <v>1098</v>
      </c>
      <c r="H95" s="119">
        <v>0.9</v>
      </c>
      <c r="I95" s="119">
        <v>0.99</v>
      </c>
      <c r="J95" s="53">
        <v>3024</v>
      </c>
      <c r="K95" s="53">
        <v>6048</v>
      </c>
      <c r="L95" s="53">
        <v>705</v>
      </c>
      <c r="M95" s="53">
        <v>441</v>
      </c>
      <c r="N95" s="51">
        <v>49</v>
      </c>
      <c r="O95" s="51" t="s">
        <v>2310</v>
      </c>
      <c r="P95" s="52" t="s">
        <v>2318</v>
      </c>
      <c r="Q95" s="51" t="s">
        <v>1098</v>
      </c>
      <c r="R95" s="51" t="s">
        <v>1098</v>
      </c>
      <c r="S95" s="51" t="s">
        <v>1098</v>
      </c>
      <c r="T95" s="28" t="s">
        <v>1265</v>
      </c>
      <c r="U95" s="28" t="s">
        <v>1348</v>
      </c>
      <c r="V95" s="28" t="s">
        <v>1258</v>
      </c>
      <c r="W95" s="28" t="s">
        <v>1420</v>
      </c>
    </row>
    <row r="96" s="28" customFormat="1" ht="12" spans="1:23">
      <c r="A96" s="138" t="s">
        <v>731</v>
      </c>
      <c r="B96" s="28" t="s">
        <v>959</v>
      </c>
      <c r="C96" s="51" t="s">
        <v>285</v>
      </c>
      <c r="D96" s="52" t="s">
        <v>1098</v>
      </c>
      <c r="E96" s="52" t="s">
        <v>1098</v>
      </c>
      <c r="F96" s="52" t="s">
        <v>1098</v>
      </c>
      <c r="G96" s="52" t="s">
        <v>1098</v>
      </c>
      <c r="H96" s="119">
        <v>0.95</v>
      </c>
      <c r="I96" s="119">
        <v>0.99</v>
      </c>
      <c r="J96" s="53">
        <v>3346</v>
      </c>
      <c r="K96" s="53">
        <v>6692</v>
      </c>
      <c r="L96" s="53">
        <v>689</v>
      </c>
      <c r="M96" s="53">
        <v>331</v>
      </c>
      <c r="N96" s="51">
        <v>42</v>
      </c>
      <c r="O96" s="51" t="s">
        <v>2310</v>
      </c>
      <c r="P96" s="52" t="s">
        <v>2319</v>
      </c>
      <c r="Q96" s="51" t="s">
        <v>1098</v>
      </c>
      <c r="R96" s="51" t="s">
        <v>1098</v>
      </c>
      <c r="S96" s="51" t="s">
        <v>1098</v>
      </c>
      <c r="T96" s="28" t="s">
        <v>1565</v>
      </c>
      <c r="U96" s="28" t="s">
        <v>1249</v>
      </c>
      <c r="V96" s="28" t="s">
        <v>1522</v>
      </c>
      <c r="W96" s="28" t="s">
        <v>1751</v>
      </c>
    </row>
    <row r="97" s="28" customFormat="1" ht="12" spans="1:23">
      <c r="A97" s="138" t="s">
        <v>736</v>
      </c>
      <c r="B97" s="57" t="s">
        <v>973</v>
      </c>
      <c r="C97" s="51" t="s">
        <v>285</v>
      </c>
      <c r="D97" s="52" t="s">
        <v>1098</v>
      </c>
      <c r="E97" s="52" t="s">
        <v>7</v>
      </c>
      <c r="F97" s="52" t="s">
        <v>1098</v>
      </c>
      <c r="G97" s="52" t="s">
        <v>28</v>
      </c>
      <c r="H97" s="119">
        <v>0.95</v>
      </c>
      <c r="I97" s="119">
        <v>0.99</v>
      </c>
      <c r="J97" s="53">
        <v>3750</v>
      </c>
      <c r="K97" s="53">
        <v>7500</v>
      </c>
      <c r="L97" s="53">
        <v>651</v>
      </c>
      <c r="M97" s="53">
        <v>478</v>
      </c>
      <c r="N97" s="51">
        <v>46</v>
      </c>
      <c r="O97" s="124" t="s">
        <v>642</v>
      </c>
      <c r="P97" s="52" t="s">
        <v>97</v>
      </c>
      <c r="Q97" s="28" t="s">
        <v>1452</v>
      </c>
      <c r="R97" s="51" t="s">
        <v>1098</v>
      </c>
      <c r="S97" s="51" t="s">
        <v>1098</v>
      </c>
      <c r="T97" s="28" t="s">
        <v>2353</v>
      </c>
      <c r="U97" s="28" t="s">
        <v>1453</v>
      </c>
      <c r="V97" s="28" t="s">
        <v>1265</v>
      </c>
      <c r="W97" s="28" t="s">
        <v>2364</v>
      </c>
    </row>
    <row r="98" s="28" customFormat="1" ht="12" spans="1:23">
      <c r="A98" s="138" t="s">
        <v>768</v>
      </c>
      <c r="B98" s="57" t="s">
        <v>968</v>
      </c>
      <c r="C98" s="51" t="s">
        <v>285</v>
      </c>
      <c r="D98" s="52" t="s">
        <v>14</v>
      </c>
      <c r="E98" s="52" t="s">
        <v>1098</v>
      </c>
      <c r="F98" s="52" t="s">
        <v>1098</v>
      </c>
      <c r="G98" s="52" t="s">
        <v>1098</v>
      </c>
      <c r="H98" s="119">
        <v>0.7</v>
      </c>
      <c r="I98" s="119">
        <v>0.8</v>
      </c>
      <c r="J98" s="53">
        <v>3852</v>
      </c>
      <c r="K98" s="53">
        <v>7704</v>
      </c>
      <c r="L98" s="53">
        <v>671</v>
      </c>
      <c r="M98" s="53">
        <v>478</v>
      </c>
      <c r="N98" s="51">
        <v>42</v>
      </c>
      <c r="O98" s="124" t="s">
        <v>642</v>
      </c>
      <c r="P98" s="52" t="s">
        <v>2311</v>
      </c>
      <c r="Q98" s="51" t="s">
        <v>1098</v>
      </c>
      <c r="R98" s="51" t="s">
        <v>1098</v>
      </c>
      <c r="S98" s="51" t="s">
        <v>1098</v>
      </c>
      <c r="T98" s="28" t="s">
        <v>1257</v>
      </c>
      <c r="U98" s="28" t="s">
        <v>1365</v>
      </c>
      <c r="V98" s="28" t="s">
        <v>1389</v>
      </c>
      <c r="W98" s="28" t="s">
        <v>1390</v>
      </c>
    </row>
    <row r="99" s="28" customFormat="1" ht="12" spans="1:23">
      <c r="A99" s="138" t="s">
        <v>697</v>
      </c>
      <c r="B99" s="57" t="s">
        <v>2365</v>
      </c>
      <c r="C99" s="51" t="s">
        <v>285</v>
      </c>
      <c r="D99" s="52" t="s">
        <v>1098</v>
      </c>
      <c r="E99" s="52" t="s">
        <v>14</v>
      </c>
      <c r="F99" s="52" t="s">
        <v>1098</v>
      </c>
      <c r="G99" s="52" t="s">
        <v>1098</v>
      </c>
      <c r="H99" s="119">
        <v>0.9</v>
      </c>
      <c r="I99" s="119">
        <v>0.99</v>
      </c>
      <c r="J99" s="53">
        <v>3383</v>
      </c>
      <c r="K99" s="53">
        <v>6766</v>
      </c>
      <c r="L99" s="53">
        <v>702</v>
      </c>
      <c r="M99" s="53">
        <v>441</v>
      </c>
      <c r="N99" s="51">
        <v>45</v>
      </c>
      <c r="O99" s="124" t="s">
        <v>642</v>
      </c>
      <c r="P99" s="52" t="s">
        <v>1098</v>
      </c>
      <c r="Q99" s="51" t="s">
        <v>1098</v>
      </c>
      <c r="R99" s="51" t="s">
        <v>1098</v>
      </c>
      <c r="S99" s="51" t="s">
        <v>1098</v>
      </c>
      <c r="T99" s="28" t="s">
        <v>1417</v>
      </c>
      <c r="U99" s="28" t="s">
        <v>1417</v>
      </c>
      <c r="V99" s="28" t="s">
        <v>2356</v>
      </c>
      <c r="W99" s="28" t="s">
        <v>1464</v>
      </c>
    </row>
    <row r="100" s="28" customFormat="1" ht="12" spans="1:23">
      <c r="A100" s="138" t="s">
        <v>802</v>
      </c>
      <c r="B100" s="57" t="s">
        <v>998</v>
      </c>
      <c r="C100" s="51" t="s">
        <v>285</v>
      </c>
      <c r="D100" s="52" t="s">
        <v>1098</v>
      </c>
      <c r="E100" s="52" t="s">
        <v>1098</v>
      </c>
      <c r="F100" s="52" t="s">
        <v>14</v>
      </c>
      <c r="G100" s="52" t="s">
        <v>14</v>
      </c>
      <c r="H100" s="119">
        <v>0.95</v>
      </c>
      <c r="I100" s="119">
        <v>0.99</v>
      </c>
      <c r="J100" s="53">
        <v>6500</v>
      </c>
      <c r="K100" s="53">
        <v>9999</v>
      </c>
      <c r="L100" s="53">
        <v>594</v>
      </c>
      <c r="M100" s="53">
        <v>367</v>
      </c>
      <c r="N100" s="51">
        <v>50</v>
      </c>
      <c r="O100" s="124" t="s">
        <v>794</v>
      </c>
      <c r="P100" s="52" t="s">
        <v>2314</v>
      </c>
      <c r="Q100" s="51" t="s">
        <v>1098</v>
      </c>
      <c r="R100" s="51" t="s">
        <v>1098</v>
      </c>
      <c r="S100" s="51" t="s">
        <v>1098</v>
      </c>
      <c r="T100" s="28" t="s">
        <v>1249</v>
      </c>
      <c r="U100" s="28" t="s">
        <v>1425</v>
      </c>
      <c r="V100" s="28" t="s">
        <v>1426</v>
      </c>
      <c r="W100" s="28" t="s">
        <v>1427</v>
      </c>
    </row>
    <row r="101" s="28" customFormat="1" ht="12" spans="1:23">
      <c r="A101" s="138" t="s">
        <v>786</v>
      </c>
      <c r="B101" s="57" t="s">
        <v>979</v>
      </c>
      <c r="C101" s="51" t="s">
        <v>285</v>
      </c>
      <c r="D101" s="52" t="s">
        <v>1098</v>
      </c>
      <c r="E101" s="52" t="s">
        <v>1098</v>
      </c>
      <c r="F101" s="52" t="s">
        <v>1098</v>
      </c>
      <c r="G101" s="52" t="s">
        <v>1098</v>
      </c>
      <c r="H101" s="119">
        <v>0.8</v>
      </c>
      <c r="I101" s="119">
        <v>0.9</v>
      </c>
      <c r="J101" s="53">
        <v>3666</v>
      </c>
      <c r="K101" s="53">
        <v>7332</v>
      </c>
      <c r="L101" s="53">
        <v>628</v>
      </c>
      <c r="M101" s="53">
        <v>365</v>
      </c>
      <c r="N101" s="51">
        <v>40</v>
      </c>
      <c r="O101" s="124" t="s">
        <v>642</v>
      </c>
      <c r="P101" s="52" t="s">
        <v>87</v>
      </c>
      <c r="Q101" s="51" t="s">
        <v>1098</v>
      </c>
      <c r="R101" s="51" t="s">
        <v>1098</v>
      </c>
      <c r="S101" s="51" t="s">
        <v>1098</v>
      </c>
      <c r="T101" s="28" t="s">
        <v>1357</v>
      </c>
      <c r="U101" s="28" t="s">
        <v>1357</v>
      </c>
      <c r="V101" s="28" t="s">
        <v>1357</v>
      </c>
      <c r="W101" s="28" t="s">
        <v>1752</v>
      </c>
    </row>
    <row r="102" s="28" customFormat="1" ht="12" spans="1:23">
      <c r="A102" s="138" t="s">
        <v>787</v>
      </c>
      <c r="B102" s="57" t="s">
        <v>837</v>
      </c>
      <c r="C102" s="51" t="s">
        <v>285</v>
      </c>
      <c r="D102" s="52" t="s">
        <v>1098</v>
      </c>
      <c r="E102" s="52" t="s">
        <v>14</v>
      </c>
      <c r="F102" s="52" t="s">
        <v>1098</v>
      </c>
      <c r="G102" s="52" t="s">
        <v>14</v>
      </c>
      <c r="H102" s="119">
        <v>0.5</v>
      </c>
      <c r="I102" s="119">
        <v>0.6</v>
      </c>
      <c r="J102" s="53">
        <v>5555</v>
      </c>
      <c r="K102" s="53">
        <v>9999</v>
      </c>
      <c r="L102" s="53">
        <v>612</v>
      </c>
      <c r="M102" s="53">
        <v>362</v>
      </c>
      <c r="N102" s="51">
        <v>43</v>
      </c>
      <c r="O102" s="124" t="s">
        <v>794</v>
      </c>
      <c r="P102" s="52" t="s">
        <v>2315</v>
      </c>
      <c r="Q102" s="51" t="s">
        <v>1098</v>
      </c>
      <c r="R102" s="51" t="s">
        <v>1098</v>
      </c>
      <c r="S102" s="51" t="s">
        <v>1098</v>
      </c>
      <c r="T102" s="28" t="s">
        <v>1421</v>
      </c>
      <c r="U102" s="28" t="s">
        <v>2366</v>
      </c>
      <c r="V102" s="28" t="s">
        <v>1468</v>
      </c>
      <c r="W102" s="28" t="s">
        <v>1469</v>
      </c>
    </row>
  </sheetData>
  <sheetProtection sheet="1" objects="1" scenarios="1"/>
  <hyperlinks>
    <hyperlink ref="P3" r:id="rId1" display="庫売"/>
    <hyperlink ref="P4" r:id="rId1" display="餌＋"/>
    <hyperlink ref="P5" r:id="rId1" display="餌＋"/>
    <hyperlink ref="P6" r:id="rId1" display="餌＋"/>
    <hyperlink ref="P7" r:id="rId1" display="客売"/>
    <hyperlink ref="P8" r:id="rId1" display="調子"/>
    <hyperlink ref="P9" r:id="rId1" display="冒↑"/>
    <hyperlink ref="P10" r:id="rId1" display="調子"/>
    <hyperlink ref="P11" r:id="rId1" display="庫売"/>
    <hyperlink ref="P12" r:id="rId1" display="調子"/>
    <hyperlink ref="P13" r:id="rId1" display="庫売"/>
    <hyperlink ref="P14" r:id="rId1" display="動売"/>
    <hyperlink ref="P15" r:id="rId1" display="動↑"/>
    <hyperlink ref="P16" r:id="rId1" display="動↑"/>
    <hyperlink ref="P17" r:id="rId1" display="客売"/>
    <hyperlink ref="P18" r:id="rId1" display="属性"/>
    <hyperlink ref="P19" r:id="rId1" display="属性"/>
    <hyperlink ref="P20" r:id="rId1" display="調売"/>
    <hyperlink ref="P21" r:id="rId1" display="庫売"/>
    <hyperlink ref="P22" r:id="rId1" display="客売"/>
    <hyperlink ref="P23" r:id="rId1" display="調子"/>
    <hyperlink ref="P24" r:id="rId1" display="客売"/>
    <hyperlink ref="P25" r:id="rId1" display="探索"/>
    <hyperlink ref="P26" r:id="rId1" display="動↑"/>
    <hyperlink ref="P27" r:id="rId1" display="動売"/>
    <hyperlink ref="P28" r:id="rId1" display="庫売"/>
    <hyperlink ref="P29" r:id="rId1" display="調売"/>
    <hyperlink ref="P30" r:id="rId1" display="客売"/>
    <hyperlink ref="P31" r:id="rId1" display="庫売"/>
    <hyperlink ref="P32" r:id="rId1" display="探索"/>
    <hyperlink ref="P33" r:id="rId1" display="探索"/>
    <hyperlink ref="P34" r:id="rId1" display="調売"/>
    <hyperlink ref="P35" r:id="rId1" display="客売"/>
    <hyperlink ref="P36" r:id="rId1" display="動↑"/>
    <hyperlink ref="P37" r:id="rId1" display="調子"/>
    <hyperlink ref="P38" r:id="rId1" display="庫売"/>
    <hyperlink ref="P39" r:id="rId1" display="動売"/>
    <hyperlink ref="P40" r:id="rId1" display="調売"/>
    <hyperlink ref="P41" r:id="rId1" display="動↑"/>
    <hyperlink ref="P42" r:id="rId1" display="探索"/>
    <hyperlink ref="P43" r:id="rId1" display="客売"/>
    <hyperlink ref="P44" r:id="rId1" display="餌＋"/>
    <hyperlink ref="P45" r:id="rId1" display="客売"/>
    <hyperlink ref="P46" r:id="rId1" display="動↑"/>
    <hyperlink ref="P47" r:id="rId1" display="探索"/>
    <hyperlink ref="P48" r:id="rId1" display="冒↑"/>
    <hyperlink ref="P49" r:id="rId1" display="庫売"/>
    <hyperlink ref="P50" r:id="rId1" display="調子"/>
    <hyperlink ref="P51" r:id="rId1" display="餌＋"/>
    <hyperlink ref="P52" r:id="rId1" display="探索"/>
    <hyperlink ref="P54" r:id="rId1" display="調子"/>
    <hyperlink ref="P55" r:id="rId1" display="動↑"/>
    <hyperlink ref="P56" r:id="rId1" display="動売"/>
    <hyperlink ref="P57" r:id="rId1" display="庫売"/>
    <hyperlink ref="P58" r:id="rId1" display="調売"/>
    <hyperlink ref="P59" r:id="rId1" display="属性"/>
    <hyperlink ref="P60" r:id="rId1" display="庫売"/>
    <hyperlink ref="P61" r:id="rId1" display="探索"/>
    <hyperlink ref="P62" r:id="rId1" display="調売"/>
    <hyperlink ref="P63" r:id="rId1" display="探索"/>
    <hyperlink ref="P64" r:id="rId1" display="調子"/>
    <hyperlink ref="P65" r:id="rId1" display="属性"/>
    <hyperlink ref="P66" r:id="rId1" display="客売"/>
    <hyperlink ref="P68" r:id="rId1" display="客売"/>
    <hyperlink ref="P69" r:id="rId1" display="動↑"/>
    <hyperlink ref="P70" r:id="rId1" display="動売"/>
    <hyperlink ref="P71" r:id="rId1" display="属性"/>
    <hyperlink ref="P72" r:id="rId1" display="庫売"/>
    <hyperlink ref="P73" r:id="rId1" display="属性"/>
    <hyperlink ref="P74" r:id="rId1" display="調売"/>
    <hyperlink ref="P75" r:id="rId1" display="冒↑"/>
    <hyperlink ref="P76" r:id="rId1" display="調子"/>
    <hyperlink ref="P77" r:id="rId1" display="餌＋"/>
    <hyperlink ref="P78" r:id="rId1" display="庫売"/>
    <hyperlink ref="P79" r:id="rId1" display="属性"/>
    <hyperlink ref="P80" r:id="rId1" display="客売"/>
    <hyperlink ref="P81" r:id="rId1" display="庫売"/>
    <hyperlink ref="P82" r:id="rId1" display="調売"/>
    <hyperlink ref="P83" r:id="rId1" display="探索"/>
    <hyperlink ref="P84" r:id="rId1" display="動↑"/>
    <hyperlink ref="P85" r:id="rId1" display="動売"/>
    <hyperlink ref="P86" r:id="rId1" display="探索"/>
    <hyperlink ref="P87" r:id="rId1" display="餌＋"/>
    <hyperlink ref="P88" r:id="rId1" display="庫売"/>
    <hyperlink ref="P89" r:id="rId1" display="客売"/>
    <hyperlink ref="P90" r:id="rId1" display="客売"/>
    <hyperlink ref="P91" r:id="rId1" display="庫売"/>
    <hyperlink ref="P92" r:id="rId1" display="調売"/>
    <hyperlink ref="P93" r:id="rId1" display="餌＋"/>
    <hyperlink ref="P94" r:id="rId1" display="属性"/>
    <hyperlink ref="P95" r:id="rId1" display="動売"/>
    <hyperlink ref="P96" r:id="rId1" display="動↑"/>
    <hyperlink ref="P97" r:id="rId1" display="探索"/>
    <hyperlink ref="P98" r:id="rId1" display="庫売"/>
    <hyperlink ref="P100" r:id="rId1" display="客売"/>
    <hyperlink ref="P101" r:id="rId1" display="冒↑"/>
    <hyperlink ref="P102" r:id="rId1" display="調子"/>
  </hyperlink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>
    <tabColor theme="7" tint="0.399975585192419"/>
  </sheetPr>
  <dimension ref="A1:W102"/>
  <sheetViews>
    <sheetView zoomScale="110" zoomScaleNormal="110" workbookViewId="0">
      <pane xSplit="1" ySplit="2" topLeftCell="B3" activePane="bottomRight" state="frozen"/>
      <selection/>
      <selection pane="topRight"/>
      <selection pane="bottomLeft"/>
      <selection pane="bottomRight" activeCell="B172" sqref="B172"/>
    </sheetView>
  </sheetViews>
  <sheetFormatPr defaultColWidth="8.875" defaultRowHeight="11.25"/>
  <cols>
    <col min="1" max="1" width="3.25" style="109" customWidth="1"/>
    <col min="2" max="2" width="27.125" style="110" customWidth="1"/>
    <col min="3" max="3" width="4.125" style="110" customWidth="1"/>
    <col min="4" max="7" width="3.5" style="109" customWidth="1"/>
    <col min="8" max="8" width="4.5" style="110" customWidth="1"/>
    <col min="9" max="9" width="5.5" style="110" customWidth="1"/>
    <col min="10" max="13" width="4.875" style="111" customWidth="1"/>
    <col min="14" max="15" width="5.375" style="110" customWidth="1"/>
    <col min="16" max="16" width="9.125" style="28" customWidth="1"/>
    <col min="17" max="22" width="20" style="110" customWidth="1"/>
    <col min="23" max="23" width="66.75" style="110" customWidth="1"/>
    <col min="24" max="16384" width="8.875" style="110"/>
  </cols>
  <sheetData>
    <row r="1" s="108" customFormat="1" ht="19.9" customHeight="1" spans="1:23">
      <c r="A1" s="112" t="s">
        <v>2297</v>
      </c>
      <c r="B1" s="113" t="s">
        <v>391</v>
      </c>
      <c r="C1" s="114" t="s">
        <v>240</v>
      </c>
      <c r="D1" s="114" t="s">
        <v>597</v>
      </c>
      <c r="E1" s="114" t="s">
        <v>598</v>
      </c>
      <c r="F1" s="114" t="s">
        <v>599</v>
      </c>
      <c r="G1" s="114" t="s">
        <v>600</v>
      </c>
      <c r="H1" s="115" t="s">
        <v>1</v>
      </c>
      <c r="I1" s="123"/>
      <c r="J1" s="115" t="s">
        <v>2298</v>
      </c>
      <c r="K1" s="123"/>
      <c r="L1" s="114" t="s">
        <v>2299</v>
      </c>
      <c r="M1" s="114" t="s">
        <v>2300</v>
      </c>
      <c r="N1" s="114" t="s">
        <v>244</v>
      </c>
      <c r="O1" s="114" t="s">
        <v>605</v>
      </c>
      <c r="P1" s="114" t="s">
        <v>606</v>
      </c>
      <c r="Q1" s="115" t="s">
        <v>2301</v>
      </c>
      <c r="R1" s="125"/>
      <c r="S1" s="123"/>
      <c r="T1" s="126" t="s">
        <v>2302</v>
      </c>
      <c r="U1" s="127"/>
      <c r="V1" s="128"/>
      <c r="W1" s="114" t="s">
        <v>2303</v>
      </c>
    </row>
    <row r="2" s="108" customFormat="1" ht="19.9" customHeight="1" spans="1:23">
      <c r="A2" s="112"/>
      <c r="B2" s="113"/>
      <c r="C2" s="116"/>
      <c r="D2" s="116"/>
      <c r="E2" s="116"/>
      <c r="F2" s="116"/>
      <c r="G2" s="116"/>
      <c r="H2" s="117">
        <v>0</v>
      </c>
      <c r="I2" s="117" t="s">
        <v>250</v>
      </c>
      <c r="J2" s="117">
        <v>0</v>
      </c>
      <c r="K2" s="117" t="s">
        <v>250</v>
      </c>
      <c r="L2" s="116"/>
      <c r="M2" s="116"/>
      <c r="N2" s="116"/>
      <c r="O2" s="116"/>
      <c r="P2" s="116"/>
      <c r="Q2" s="117" t="s">
        <v>2307</v>
      </c>
      <c r="R2" s="117" t="s">
        <v>2308</v>
      </c>
      <c r="S2" s="117" t="s">
        <v>2309</v>
      </c>
      <c r="T2" s="129"/>
      <c r="U2" s="130"/>
      <c r="V2" s="131"/>
      <c r="W2" s="116"/>
    </row>
    <row r="3" s="28" customFormat="1" ht="12" spans="1:23">
      <c r="A3" s="118" t="s">
        <v>665</v>
      </c>
      <c r="B3" s="28" t="s">
        <v>2367</v>
      </c>
      <c r="C3" s="51" t="s">
        <v>252</v>
      </c>
      <c r="D3" s="52" t="s">
        <v>1098</v>
      </c>
      <c r="E3" s="52" t="s">
        <v>1098</v>
      </c>
      <c r="F3" s="52" t="s">
        <v>1098</v>
      </c>
      <c r="G3" s="52" t="s">
        <v>1098</v>
      </c>
      <c r="H3" s="119">
        <v>0.75</v>
      </c>
      <c r="I3" s="119">
        <v>0.85</v>
      </c>
      <c r="J3" s="53">
        <v>2</v>
      </c>
      <c r="K3" s="53">
        <v>4</v>
      </c>
      <c r="L3" s="53">
        <v>6</v>
      </c>
      <c r="M3" s="53">
        <v>1</v>
      </c>
      <c r="N3" s="51">
        <v>2</v>
      </c>
      <c r="O3" s="51" t="s">
        <v>2310</v>
      </c>
      <c r="P3" s="51" t="s">
        <v>1098</v>
      </c>
      <c r="Q3" s="28" t="s">
        <v>1560</v>
      </c>
      <c r="R3" s="28" t="s">
        <v>1158</v>
      </c>
      <c r="S3" s="51" t="s">
        <v>1098</v>
      </c>
      <c r="T3" s="28" t="s">
        <v>1214</v>
      </c>
      <c r="U3" s="51" t="s">
        <v>1098</v>
      </c>
      <c r="V3" s="51" t="s">
        <v>1098</v>
      </c>
      <c r="W3" s="51" t="s">
        <v>1284</v>
      </c>
    </row>
    <row r="4" s="28" customFormat="1" ht="12" spans="1:23">
      <c r="A4" s="118" t="s">
        <v>620</v>
      </c>
      <c r="B4" s="28" t="s">
        <v>2368</v>
      </c>
      <c r="C4" s="51" t="s">
        <v>252</v>
      </c>
      <c r="D4" s="52" t="s">
        <v>1098</v>
      </c>
      <c r="E4" s="52" t="s">
        <v>1098</v>
      </c>
      <c r="F4" s="52" t="s">
        <v>1098</v>
      </c>
      <c r="G4" s="52" t="s">
        <v>1098</v>
      </c>
      <c r="H4" s="119">
        <v>0.7</v>
      </c>
      <c r="I4" s="119">
        <v>0.8</v>
      </c>
      <c r="J4" s="53">
        <v>2</v>
      </c>
      <c r="K4" s="53">
        <v>4</v>
      </c>
      <c r="L4" s="53">
        <v>6</v>
      </c>
      <c r="M4" s="53">
        <v>1</v>
      </c>
      <c r="N4" s="51">
        <v>1</v>
      </c>
      <c r="O4" s="51" t="s">
        <v>2310</v>
      </c>
      <c r="P4" s="51" t="s">
        <v>1098</v>
      </c>
      <c r="Q4" s="28" t="s">
        <v>1340</v>
      </c>
      <c r="R4" s="51" t="s">
        <v>1098</v>
      </c>
      <c r="S4" s="51" t="s">
        <v>1098</v>
      </c>
      <c r="T4" s="28" t="s">
        <v>1496</v>
      </c>
      <c r="U4" s="51" t="s">
        <v>1098</v>
      </c>
      <c r="V4" s="51" t="s">
        <v>1098</v>
      </c>
      <c r="W4" s="51" t="s">
        <v>1284</v>
      </c>
    </row>
    <row r="5" s="28" customFormat="1" ht="12" spans="1:23">
      <c r="A5" s="118" t="s">
        <v>658</v>
      </c>
      <c r="B5" s="28" t="s">
        <v>2369</v>
      </c>
      <c r="C5" s="51" t="s">
        <v>252</v>
      </c>
      <c r="D5" s="52" t="s">
        <v>14</v>
      </c>
      <c r="E5" s="52" t="s">
        <v>1098</v>
      </c>
      <c r="F5" s="52" t="s">
        <v>1098</v>
      </c>
      <c r="G5" s="52" t="s">
        <v>1098</v>
      </c>
      <c r="H5" s="119">
        <v>0.5</v>
      </c>
      <c r="I5" s="119">
        <v>0.6</v>
      </c>
      <c r="J5" s="53">
        <v>2</v>
      </c>
      <c r="K5" s="53">
        <v>4</v>
      </c>
      <c r="L5" s="53">
        <v>7</v>
      </c>
      <c r="M5" s="53">
        <v>2</v>
      </c>
      <c r="N5" s="51">
        <v>1</v>
      </c>
      <c r="O5" s="51" t="s">
        <v>2310</v>
      </c>
      <c r="P5" s="50" t="s">
        <v>102</v>
      </c>
      <c r="Q5" s="28" t="s">
        <v>1396</v>
      </c>
      <c r="R5" s="28" t="s">
        <v>1110</v>
      </c>
      <c r="S5" s="51" t="s">
        <v>1098</v>
      </c>
      <c r="T5" s="28" t="s">
        <v>1214</v>
      </c>
      <c r="U5" s="51" t="s">
        <v>1098</v>
      </c>
      <c r="V5" s="51" t="s">
        <v>1098</v>
      </c>
      <c r="W5" s="28" t="s">
        <v>1397</v>
      </c>
    </row>
    <row r="6" s="28" customFormat="1" ht="12" spans="1:23">
      <c r="A6" s="118" t="s">
        <v>645</v>
      </c>
      <c r="B6" s="28" t="s">
        <v>646</v>
      </c>
      <c r="C6" s="51" t="s">
        <v>252</v>
      </c>
      <c r="D6" s="52" t="s">
        <v>14</v>
      </c>
      <c r="E6" s="52" t="s">
        <v>1098</v>
      </c>
      <c r="F6" s="52" t="s">
        <v>1098</v>
      </c>
      <c r="G6" s="52" t="s">
        <v>1098</v>
      </c>
      <c r="H6" s="119">
        <v>0.45</v>
      </c>
      <c r="I6" s="119">
        <v>0.55</v>
      </c>
      <c r="J6" s="53">
        <v>2</v>
      </c>
      <c r="K6" s="53">
        <v>4</v>
      </c>
      <c r="L6" s="53">
        <v>9</v>
      </c>
      <c r="M6" s="53">
        <v>2</v>
      </c>
      <c r="N6" s="51">
        <v>1</v>
      </c>
      <c r="O6" s="51" t="s">
        <v>2310</v>
      </c>
      <c r="P6" s="50" t="s">
        <v>97</v>
      </c>
      <c r="Q6" s="28" t="s">
        <v>1353</v>
      </c>
      <c r="R6" s="51" t="s">
        <v>1098</v>
      </c>
      <c r="S6" s="51" t="s">
        <v>1098</v>
      </c>
      <c r="T6" s="28" t="s">
        <v>1353</v>
      </c>
      <c r="U6" s="51" t="s">
        <v>1098</v>
      </c>
      <c r="V6" s="51" t="s">
        <v>1098</v>
      </c>
      <c r="W6" s="28" t="s">
        <v>1403</v>
      </c>
    </row>
    <row r="7" s="28" customFormat="1" ht="12" spans="1:23">
      <c r="A7" s="118" t="s">
        <v>630</v>
      </c>
      <c r="B7" s="28" t="s">
        <v>2370</v>
      </c>
      <c r="C7" s="51" t="s">
        <v>252</v>
      </c>
      <c r="D7" s="52" t="s">
        <v>1098</v>
      </c>
      <c r="E7" s="52" t="s">
        <v>1098</v>
      </c>
      <c r="F7" s="52" t="s">
        <v>1098</v>
      </c>
      <c r="G7" s="52" t="s">
        <v>1098</v>
      </c>
      <c r="H7" s="119">
        <v>0.65</v>
      </c>
      <c r="I7" s="119">
        <v>0.75</v>
      </c>
      <c r="J7" s="53">
        <v>2</v>
      </c>
      <c r="K7" s="53">
        <v>4</v>
      </c>
      <c r="L7" s="53">
        <v>8</v>
      </c>
      <c r="M7" s="53">
        <v>1</v>
      </c>
      <c r="N7" s="51">
        <v>2</v>
      </c>
      <c r="O7" s="51" t="s">
        <v>2310</v>
      </c>
      <c r="P7" s="50" t="s">
        <v>102</v>
      </c>
      <c r="Q7" s="28" t="s">
        <v>1561</v>
      </c>
      <c r="R7" s="28" t="s">
        <v>1507</v>
      </c>
      <c r="S7" s="51" t="s">
        <v>1098</v>
      </c>
      <c r="T7" s="28" t="s">
        <v>1291</v>
      </c>
      <c r="U7" s="28" t="s">
        <v>1100</v>
      </c>
      <c r="V7" s="28" t="s">
        <v>1214</v>
      </c>
      <c r="W7" s="51" t="s">
        <v>1284</v>
      </c>
    </row>
    <row r="8" s="28" customFormat="1" ht="12" spans="1:23">
      <c r="A8" s="118" t="s">
        <v>674</v>
      </c>
      <c r="B8" s="57" t="s">
        <v>2371</v>
      </c>
      <c r="C8" s="51" t="s">
        <v>252</v>
      </c>
      <c r="D8" s="52" t="s">
        <v>1098</v>
      </c>
      <c r="E8" s="52" t="s">
        <v>14</v>
      </c>
      <c r="F8" s="52" t="s">
        <v>1098</v>
      </c>
      <c r="G8" s="52" t="s">
        <v>1098</v>
      </c>
      <c r="H8" s="119">
        <v>0.85</v>
      </c>
      <c r="I8" s="119">
        <v>0.95</v>
      </c>
      <c r="J8" s="53">
        <v>4</v>
      </c>
      <c r="K8" s="53">
        <v>8</v>
      </c>
      <c r="L8" s="53">
        <v>12</v>
      </c>
      <c r="M8" s="53">
        <v>2</v>
      </c>
      <c r="N8" s="51">
        <v>1</v>
      </c>
      <c r="O8" s="124" t="s">
        <v>642</v>
      </c>
      <c r="P8" s="50" t="s">
        <v>87</v>
      </c>
      <c r="Q8" s="28" t="s">
        <v>1476</v>
      </c>
      <c r="R8" s="28" t="s">
        <v>1477</v>
      </c>
      <c r="S8" s="51" t="s">
        <v>1098</v>
      </c>
      <c r="T8" s="28" t="s">
        <v>1476</v>
      </c>
      <c r="U8" s="51" t="s">
        <v>1098</v>
      </c>
      <c r="V8" s="51" t="s">
        <v>1098</v>
      </c>
      <c r="W8" s="28" t="s">
        <v>1478</v>
      </c>
    </row>
    <row r="9" s="28" customFormat="1" ht="12" spans="1:23">
      <c r="A9" s="118" t="s">
        <v>661</v>
      </c>
      <c r="B9" s="28" t="s">
        <v>2372</v>
      </c>
      <c r="C9" s="51" t="s">
        <v>252</v>
      </c>
      <c r="D9" s="52" t="s">
        <v>1098</v>
      </c>
      <c r="E9" s="52" t="s">
        <v>1098</v>
      </c>
      <c r="F9" s="52" t="s">
        <v>14</v>
      </c>
      <c r="G9" s="52" t="s">
        <v>1098</v>
      </c>
      <c r="H9" s="119">
        <v>0.4</v>
      </c>
      <c r="I9" s="119">
        <v>0.5</v>
      </c>
      <c r="J9" s="53">
        <v>2</v>
      </c>
      <c r="K9" s="53">
        <v>4</v>
      </c>
      <c r="L9" s="53">
        <v>7</v>
      </c>
      <c r="M9" s="53">
        <v>2</v>
      </c>
      <c r="N9" s="51">
        <v>1</v>
      </c>
      <c r="O9" s="51" t="s">
        <v>2310</v>
      </c>
      <c r="P9" s="50" t="s">
        <v>2319</v>
      </c>
      <c r="Q9" s="28" t="s">
        <v>1437</v>
      </c>
      <c r="R9" s="51" t="s">
        <v>1098</v>
      </c>
      <c r="S9" s="51" t="s">
        <v>1098</v>
      </c>
      <c r="T9" s="28" t="s">
        <v>1437</v>
      </c>
      <c r="U9" s="51" t="s">
        <v>1098</v>
      </c>
      <c r="V9" s="51" t="s">
        <v>1098</v>
      </c>
      <c r="W9" s="51" t="s">
        <v>1438</v>
      </c>
    </row>
    <row r="10" s="28" customFormat="1" ht="12" spans="1:23">
      <c r="A10" s="118" t="s">
        <v>679</v>
      </c>
      <c r="B10" s="28" t="s">
        <v>2373</v>
      </c>
      <c r="C10" s="51" t="s">
        <v>252</v>
      </c>
      <c r="D10" s="52" t="s">
        <v>1098</v>
      </c>
      <c r="E10" s="52" t="s">
        <v>1098</v>
      </c>
      <c r="F10" s="52" t="s">
        <v>1098</v>
      </c>
      <c r="G10" s="52" t="s">
        <v>1098</v>
      </c>
      <c r="H10" s="119">
        <v>0.3</v>
      </c>
      <c r="I10" s="119">
        <v>0.4</v>
      </c>
      <c r="J10" s="53">
        <v>2</v>
      </c>
      <c r="K10" s="53">
        <v>4</v>
      </c>
      <c r="L10" s="53">
        <v>6</v>
      </c>
      <c r="M10" s="53">
        <v>1</v>
      </c>
      <c r="N10" s="51">
        <v>1</v>
      </c>
      <c r="O10" s="51" t="s">
        <v>2310</v>
      </c>
      <c r="P10" s="50" t="s">
        <v>102</v>
      </c>
      <c r="Q10" s="28" t="s">
        <v>1325</v>
      </c>
      <c r="R10" s="51" t="s">
        <v>1098</v>
      </c>
      <c r="S10" s="51" t="s">
        <v>1098</v>
      </c>
      <c r="T10" s="28" t="s">
        <v>1562</v>
      </c>
      <c r="U10" s="28" t="s">
        <v>1562</v>
      </c>
      <c r="V10" s="28" t="s">
        <v>1562</v>
      </c>
      <c r="W10" s="51" t="s">
        <v>2374</v>
      </c>
    </row>
    <row r="11" s="28" customFormat="1" ht="12" spans="1:23">
      <c r="A11" s="118" t="s">
        <v>759</v>
      </c>
      <c r="B11" s="28" t="s">
        <v>624</v>
      </c>
      <c r="C11" s="51" t="s">
        <v>252</v>
      </c>
      <c r="D11" s="52" t="s">
        <v>1098</v>
      </c>
      <c r="E11" s="52" t="s">
        <v>1098</v>
      </c>
      <c r="F11" s="52" t="s">
        <v>1098</v>
      </c>
      <c r="G11" s="52" t="s">
        <v>1098</v>
      </c>
      <c r="H11" s="119">
        <v>0.35</v>
      </c>
      <c r="I11" s="119">
        <v>0.45</v>
      </c>
      <c r="J11" s="53">
        <v>3</v>
      </c>
      <c r="K11" s="53">
        <v>6</v>
      </c>
      <c r="L11" s="53">
        <v>4</v>
      </c>
      <c r="M11" s="53">
        <v>2</v>
      </c>
      <c r="N11" s="51">
        <v>1</v>
      </c>
      <c r="O11" s="51" t="s">
        <v>2310</v>
      </c>
      <c r="P11" s="50" t="s">
        <v>102</v>
      </c>
      <c r="Q11" s="28" t="s">
        <v>1470</v>
      </c>
      <c r="R11" s="51" t="s">
        <v>1098</v>
      </c>
      <c r="S11" s="51" t="s">
        <v>1098</v>
      </c>
      <c r="T11" s="28" t="s">
        <v>1191</v>
      </c>
      <c r="U11" s="28" t="s">
        <v>1457</v>
      </c>
      <c r="V11" s="51" t="s">
        <v>1098</v>
      </c>
      <c r="W11" s="51" t="s">
        <v>2375</v>
      </c>
    </row>
    <row r="12" s="28" customFormat="1" ht="12" spans="1:23">
      <c r="A12" s="118" t="s">
        <v>612</v>
      </c>
      <c r="B12" s="28" t="s">
        <v>2376</v>
      </c>
      <c r="C12" s="51" t="s">
        <v>252</v>
      </c>
      <c r="D12" s="52" t="s">
        <v>1098</v>
      </c>
      <c r="E12" s="52" t="s">
        <v>1098</v>
      </c>
      <c r="F12" s="52" t="s">
        <v>1098</v>
      </c>
      <c r="G12" s="52" t="s">
        <v>1098</v>
      </c>
      <c r="H12" s="119">
        <v>0.05</v>
      </c>
      <c r="I12" s="119">
        <v>0.15</v>
      </c>
      <c r="J12" s="53">
        <v>3</v>
      </c>
      <c r="K12" s="53">
        <v>6</v>
      </c>
      <c r="L12" s="53">
        <v>30</v>
      </c>
      <c r="M12" s="53">
        <v>3</v>
      </c>
      <c r="N12" s="51">
        <v>2</v>
      </c>
      <c r="O12" s="51" t="s">
        <v>2310</v>
      </c>
      <c r="P12" s="50" t="s">
        <v>97</v>
      </c>
      <c r="Q12" s="28" t="s">
        <v>1565</v>
      </c>
      <c r="R12" s="51" t="s">
        <v>1098</v>
      </c>
      <c r="S12" s="51" t="s">
        <v>1098</v>
      </c>
      <c r="T12" s="28" t="s">
        <v>1291</v>
      </c>
      <c r="U12" s="28" t="s">
        <v>1148</v>
      </c>
      <c r="V12" s="28" t="s">
        <v>1103</v>
      </c>
      <c r="W12" s="51" t="s">
        <v>2377</v>
      </c>
    </row>
    <row r="13" s="28" customFormat="1" ht="12" spans="1:23">
      <c r="A13" s="118" t="s">
        <v>634</v>
      </c>
      <c r="B13" s="28" t="s">
        <v>638</v>
      </c>
      <c r="C13" s="51" t="s">
        <v>255</v>
      </c>
      <c r="D13" s="52" t="s">
        <v>1098</v>
      </c>
      <c r="E13" s="52" t="s">
        <v>1098</v>
      </c>
      <c r="F13" s="52" t="s">
        <v>1098</v>
      </c>
      <c r="G13" s="52" t="s">
        <v>1098</v>
      </c>
      <c r="H13" s="119">
        <v>0.5</v>
      </c>
      <c r="I13" s="119">
        <v>0.6</v>
      </c>
      <c r="J13" s="53">
        <v>6</v>
      </c>
      <c r="K13" s="53">
        <v>12</v>
      </c>
      <c r="L13" s="53">
        <v>24</v>
      </c>
      <c r="M13" s="53">
        <v>4</v>
      </c>
      <c r="N13" s="51">
        <v>2</v>
      </c>
      <c r="O13" s="51" t="s">
        <v>2310</v>
      </c>
      <c r="P13" s="50" t="s">
        <v>102</v>
      </c>
      <c r="Q13" s="28" t="s">
        <v>1592</v>
      </c>
      <c r="R13" s="51" t="s">
        <v>1098</v>
      </c>
      <c r="S13" s="51" t="s">
        <v>1098</v>
      </c>
      <c r="T13" s="28" t="s">
        <v>1592</v>
      </c>
      <c r="U13" s="51" t="s">
        <v>1098</v>
      </c>
      <c r="V13" s="51" t="s">
        <v>1098</v>
      </c>
      <c r="W13" s="28" t="s">
        <v>1593</v>
      </c>
    </row>
    <row r="14" s="28" customFormat="1" ht="12" spans="1:23">
      <c r="A14" s="118" t="s">
        <v>641</v>
      </c>
      <c r="B14" s="28" t="s">
        <v>2378</v>
      </c>
      <c r="C14" s="51" t="s">
        <v>255</v>
      </c>
      <c r="D14" s="52" t="s">
        <v>1098</v>
      </c>
      <c r="E14" s="52" t="s">
        <v>1098</v>
      </c>
      <c r="F14" s="52" t="s">
        <v>1098</v>
      </c>
      <c r="G14" s="52" t="s">
        <v>1098</v>
      </c>
      <c r="H14" s="119">
        <v>0.6</v>
      </c>
      <c r="I14" s="119">
        <v>0.7</v>
      </c>
      <c r="J14" s="53">
        <v>6</v>
      </c>
      <c r="K14" s="53">
        <v>12</v>
      </c>
      <c r="L14" s="53">
        <v>22</v>
      </c>
      <c r="M14" s="53">
        <v>5</v>
      </c>
      <c r="N14" s="51">
        <v>2</v>
      </c>
      <c r="O14" s="51" t="s">
        <v>2310</v>
      </c>
      <c r="P14" s="51" t="s">
        <v>1098</v>
      </c>
      <c r="Q14" s="28" t="s">
        <v>1396</v>
      </c>
      <c r="R14" s="28" t="s">
        <v>1594</v>
      </c>
      <c r="S14" s="51" t="s">
        <v>1098</v>
      </c>
      <c r="T14" s="28" t="s">
        <v>1100</v>
      </c>
      <c r="U14" s="28" t="s">
        <v>1100</v>
      </c>
      <c r="V14" s="28" t="s">
        <v>1100</v>
      </c>
      <c r="W14" s="51" t="s">
        <v>2379</v>
      </c>
    </row>
    <row r="15" s="28" customFormat="1" ht="12" spans="1:23">
      <c r="A15" s="118" t="s">
        <v>718</v>
      </c>
      <c r="B15" s="28" t="s">
        <v>2380</v>
      </c>
      <c r="C15" s="51" t="s">
        <v>255</v>
      </c>
      <c r="D15" s="52" t="s">
        <v>14</v>
      </c>
      <c r="E15" s="52" t="s">
        <v>1098</v>
      </c>
      <c r="F15" s="52" t="s">
        <v>1098</v>
      </c>
      <c r="G15" s="52" t="s">
        <v>1098</v>
      </c>
      <c r="H15" s="119">
        <v>0.7</v>
      </c>
      <c r="I15" s="119">
        <v>0.8</v>
      </c>
      <c r="J15" s="53">
        <v>10</v>
      </c>
      <c r="K15" s="53">
        <v>20</v>
      </c>
      <c r="L15" s="53">
        <v>11</v>
      </c>
      <c r="M15" s="53">
        <v>6</v>
      </c>
      <c r="N15" s="51">
        <v>3</v>
      </c>
      <c r="O15" s="51" t="s">
        <v>2310</v>
      </c>
      <c r="P15" s="50" t="s">
        <v>94</v>
      </c>
      <c r="Q15" s="28" t="s">
        <v>1410</v>
      </c>
      <c r="R15" s="28" t="s">
        <v>1411</v>
      </c>
      <c r="S15" s="51" t="s">
        <v>1098</v>
      </c>
      <c r="T15" s="28" t="s">
        <v>1100</v>
      </c>
      <c r="U15" s="28" t="s">
        <v>1100</v>
      </c>
      <c r="V15" s="28" t="s">
        <v>1106</v>
      </c>
      <c r="W15" s="51" t="s">
        <v>1412</v>
      </c>
    </row>
    <row r="16" s="28" customFormat="1" ht="12" spans="1:23">
      <c r="A16" s="118" t="s">
        <v>731</v>
      </c>
      <c r="B16" s="28" t="s">
        <v>2381</v>
      </c>
      <c r="C16" s="51" t="s">
        <v>255</v>
      </c>
      <c r="D16" s="52" t="s">
        <v>1098</v>
      </c>
      <c r="E16" s="52" t="s">
        <v>14</v>
      </c>
      <c r="F16" s="52" t="s">
        <v>1098</v>
      </c>
      <c r="G16" s="52" t="s">
        <v>1098</v>
      </c>
      <c r="H16" s="119">
        <v>0.6</v>
      </c>
      <c r="I16" s="119">
        <v>0.7</v>
      </c>
      <c r="J16" s="53">
        <v>8</v>
      </c>
      <c r="K16" s="53">
        <v>16</v>
      </c>
      <c r="L16" s="53">
        <v>12</v>
      </c>
      <c r="M16" s="53">
        <v>6</v>
      </c>
      <c r="N16" s="51">
        <v>3</v>
      </c>
      <c r="O16" s="51" t="s">
        <v>2310</v>
      </c>
      <c r="P16" s="50" t="s">
        <v>2319</v>
      </c>
      <c r="Q16" s="28" t="s">
        <v>1485</v>
      </c>
      <c r="R16" s="51" t="s">
        <v>1098</v>
      </c>
      <c r="S16" s="51" t="s">
        <v>1098</v>
      </c>
      <c r="T16" s="28" t="s">
        <v>1112</v>
      </c>
      <c r="U16" s="28" t="s">
        <v>1112</v>
      </c>
      <c r="V16" s="28" t="s">
        <v>1106</v>
      </c>
      <c r="W16" s="28" t="s">
        <v>1486</v>
      </c>
    </row>
    <row r="17" s="28" customFormat="1" ht="12" spans="1:23">
      <c r="A17" s="118" t="s">
        <v>736</v>
      </c>
      <c r="B17" s="28" t="s">
        <v>2382</v>
      </c>
      <c r="C17" s="51" t="s">
        <v>255</v>
      </c>
      <c r="D17" s="52" t="s">
        <v>1098</v>
      </c>
      <c r="E17" s="52" t="s">
        <v>1098</v>
      </c>
      <c r="F17" s="52" t="s">
        <v>14</v>
      </c>
      <c r="G17" s="52" t="s">
        <v>1098</v>
      </c>
      <c r="H17" s="119">
        <v>0.65</v>
      </c>
      <c r="I17" s="119">
        <v>0.75</v>
      </c>
      <c r="J17" s="53">
        <v>11</v>
      </c>
      <c r="K17" s="53">
        <v>22</v>
      </c>
      <c r="L17" s="53">
        <v>9</v>
      </c>
      <c r="M17" s="53">
        <v>4</v>
      </c>
      <c r="N17" s="51">
        <v>2</v>
      </c>
      <c r="O17" s="51" t="s">
        <v>2310</v>
      </c>
      <c r="P17" s="50" t="s">
        <v>2315</v>
      </c>
      <c r="Q17" s="51" t="s">
        <v>1098</v>
      </c>
      <c r="R17" s="51" t="s">
        <v>1098</v>
      </c>
      <c r="S17" s="51" t="s">
        <v>1098</v>
      </c>
      <c r="T17" s="28" t="s">
        <v>1148</v>
      </c>
      <c r="U17" s="28" t="s">
        <v>1297</v>
      </c>
      <c r="V17" s="28" t="s">
        <v>1106</v>
      </c>
      <c r="W17" s="28" t="s">
        <v>1443</v>
      </c>
    </row>
    <row r="18" s="28" customFormat="1" ht="12" spans="1:23">
      <c r="A18" s="118" t="s">
        <v>768</v>
      </c>
      <c r="B18" s="28" t="s">
        <v>2383</v>
      </c>
      <c r="C18" s="51" t="s">
        <v>255</v>
      </c>
      <c r="D18" s="52" t="s">
        <v>14</v>
      </c>
      <c r="E18" s="52" t="s">
        <v>1098</v>
      </c>
      <c r="F18" s="52" t="s">
        <v>1098</v>
      </c>
      <c r="G18" s="52" t="s">
        <v>1098</v>
      </c>
      <c r="H18" s="119">
        <v>0.8</v>
      </c>
      <c r="I18" s="119">
        <v>0.9</v>
      </c>
      <c r="J18" s="53">
        <v>10</v>
      </c>
      <c r="K18" s="53">
        <v>20</v>
      </c>
      <c r="L18" s="53">
        <v>18</v>
      </c>
      <c r="M18" s="53">
        <v>4</v>
      </c>
      <c r="N18" s="51">
        <v>2</v>
      </c>
      <c r="O18" s="51" t="s">
        <v>2310</v>
      </c>
      <c r="P18" s="50" t="s">
        <v>2311</v>
      </c>
      <c r="Q18" s="51" t="s">
        <v>1098</v>
      </c>
      <c r="R18" s="51" t="s">
        <v>1098</v>
      </c>
      <c r="S18" s="51" t="s">
        <v>1098</v>
      </c>
      <c r="T18" s="28" t="s">
        <v>1148</v>
      </c>
      <c r="U18" s="28" t="s">
        <v>1148</v>
      </c>
      <c r="V18" s="28" t="s">
        <v>1338</v>
      </c>
      <c r="W18" s="28" t="s">
        <v>1416</v>
      </c>
    </row>
    <row r="19" s="28" customFormat="1" ht="12" spans="1:23">
      <c r="A19" s="118" t="s">
        <v>697</v>
      </c>
      <c r="B19" s="28" t="s">
        <v>2384</v>
      </c>
      <c r="C19" s="51" t="s">
        <v>255</v>
      </c>
      <c r="D19" s="52" t="s">
        <v>1098</v>
      </c>
      <c r="E19" s="52" t="s">
        <v>1098</v>
      </c>
      <c r="F19" s="52" t="s">
        <v>14</v>
      </c>
      <c r="G19" s="52" t="s">
        <v>1098</v>
      </c>
      <c r="H19" s="119">
        <v>0.85</v>
      </c>
      <c r="I19" s="119">
        <v>0.95</v>
      </c>
      <c r="J19" s="53">
        <v>8</v>
      </c>
      <c r="K19" s="53">
        <v>16</v>
      </c>
      <c r="L19" s="53">
        <v>18</v>
      </c>
      <c r="M19" s="53">
        <v>5</v>
      </c>
      <c r="N19" s="51">
        <v>2</v>
      </c>
      <c r="O19" s="51" t="s">
        <v>2310</v>
      </c>
      <c r="P19" s="50" t="s">
        <v>2311</v>
      </c>
      <c r="Q19" s="28" t="s">
        <v>1446</v>
      </c>
      <c r="R19" s="51" t="s">
        <v>1098</v>
      </c>
      <c r="S19" s="51" t="s">
        <v>1098</v>
      </c>
      <c r="T19" s="28" t="s">
        <v>1297</v>
      </c>
      <c r="U19" s="28" t="s">
        <v>1297</v>
      </c>
      <c r="V19" s="28" t="s">
        <v>1338</v>
      </c>
      <c r="W19" s="28" t="s">
        <v>1447</v>
      </c>
    </row>
    <row r="20" s="28" customFormat="1" ht="12" spans="1:23">
      <c r="A20" s="118" t="s">
        <v>802</v>
      </c>
      <c r="B20" s="28" t="s">
        <v>2385</v>
      </c>
      <c r="C20" s="51" t="s">
        <v>255</v>
      </c>
      <c r="D20" s="52" t="s">
        <v>1098</v>
      </c>
      <c r="E20" s="52" t="s">
        <v>1098</v>
      </c>
      <c r="F20" s="52" t="s">
        <v>1098</v>
      </c>
      <c r="G20" s="52" t="s">
        <v>1098</v>
      </c>
      <c r="H20" s="119">
        <v>0.6</v>
      </c>
      <c r="I20" s="119">
        <v>0.7</v>
      </c>
      <c r="J20" s="53">
        <v>12</v>
      </c>
      <c r="K20" s="53">
        <v>24</v>
      </c>
      <c r="L20" s="53">
        <v>10</v>
      </c>
      <c r="M20" s="53">
        <v>6</v>
      </c>
      <c r="N20" s="51">
        <v>3</v>
      </c>
      <c r="O20" s="51" t="s">
        <v>2310</v>
      </c>
      <c r="P20" s="50" t="s">
        <v>102</v>
      </c>
      <c r="Q20" s="28" t="s">
        <v>1596</v>
      </c>
      <c r="R20" s="51" t="s">
        <v>1098</v>
      </c>
      <c r="S20" s="51" t="s">
        <v>1098</v>
      </c>
      <c r="T20" s="28" t="s">
        <v>1191</v>
      </c>
      <c r="U20" s="28" t="s">
        <v>1191</v>
      </c>
      <c r="V20" s="28" t="s">
        <v>1338</v>
      </c>
      <c r="W20" s="28" t="s">
        <v>1597</v>
      </c>
    </row>
    <row r="21" s="28" customFormat="1" ht="12" spans="1:23">
      <c r="A21" s="118" t="s">
        <v>786</v>
      </c>
      <c r="B21" s="28" t="s">
        <v>2386</v>
      </c>
      <c r="C21" s="51" t="s">
        <v>255</v>
      </c>
      <c r="D21" s="52" t="s">
        <v>1098</v>
      </c>
      <c r="E21" s="52" t="s">
        <v>1098</v>
      </c>
      <c r="F21" s="52" t="s">
        <v>1098</v>
      </c>
      <c r="G21" s="52" t="s">
        <v>1098</v>
      </c>
      <c r="H21" s="119">
        <v>0.7</v>
      </c>
      <c r="I21" s="119">
        <v>0.7</v>
      </c>
      <c r="J21" s="53">
        <v>12</v>
      </c>
      <c r="K21" s="53">
        <v>24</v>
      </c>
      <c r="L21" s="53">
        <v>12</v>
      </c>
      <c r="M21" s="53">
        <v>6</v>
      </c>
      <c r="N21" s="51">
        <v>2</v>
      </c>
      <c r="O21" s="51" t="s">
        <v>2310</v>
      </c>
      <c r="P21" s="50" t="s">
        <v>97</v>
      </c>
      <c r="Q21" s="28" t="s">
        <v>1471</v>
      </c>
      <c r="R21" s="51" t="s">
        <v>1098</v>
      </c>
      <c r="S21" s="51" t="s">
        <v>1098</v>
      </c>
      <c r="T21" s="28" t="s">
        <v>1191</v>
      </c>
      <c r="U21" s="28" t="s">
        <v>1598</v>
      </c>
      <c r="V21" s="28" t="s">
        <v>1598</v>
      </c>
      <c r="W21" s="28" t="s">
        <v>1599</v>
      </c>
    </row>
    <row r="22" s="28" customFormat="1" ht="12" spans="1:23">
      <c r="A22" s="118" t="s">
        <v>787</v>
      </c>
      <c r="B22" s="28" t="s">
        <v>2387</v>
      </c>
      <c r="C22" s="51" t="s">
        <v>255</v>
      </c>
      <c r="D22" s="52" t="s">
        <v>14</v>
      </c>
      <c r="E22" s="52" t="s">
        <v>1098</v>
      </c>
      <c r="F22" s="52" t="s">
        <v>1098</v>
      </c>
      <c r="G22" s="52" t="s">
        <v>1098</v>
      </c>
      <c r="H22" s="119">
        <v>0.65</v>
      </c>
      <c r="I22" s="119">
        <v>0.75</v>
      </c>
      <c r="J22" s="53">
        <v>11</v>
      </c>
      <c r="K22" s="53">
        <v>22</v>
      </c>
      <c r="L22" s="53">
        <v>11</v>
      </c>
      <c r="M22" s="53">
        <v>5</v>
      </c>
      <c r="N22" s="51">
        <v>3</v>
      </c>
      <c r="O22" s="51" t="s">
        <v>2310</v>
      </c>
      <c r="P22" s="50" t="s">
        <v>2324</v>
      </c>
      <c r="Q22" s="28" t="s">
        <v>1423</v>
      </c>
      <c r="R22" s="51" t="s">
        <v>1098</v>
      </c>
      <c r="S22" s="51" t="s">
        <v>1098</v>
      </c>
      <c r="T22" s="28" t="s">
        <v>1100</v>
      </c>
      <c r="U22" s="28" t="s">
        <v>1100</v>
      </c>
      <c r="V22" s="28" t="s">
        <v>1338</v>
      </c>
      <c r="W22" s="28" t="s">
        <v>1424</v>
      </c>
    </row>
    <row r="23" s="28" customFormat="1" ht="12" spans="1:23">
      <c r="A23" s="120" t="s">
        <v>665</v>
      </c>
      <c r="B23" s="28" t="s">
        <v>1455</v>
      </c>
      <c r="C23" s="51" t="s">
        <v>254</v>
      </c>
      <c r="D23" s="52" t="s">
        <v>1098</v>
      </c>
      <c r="E23" s="52" t="s">
        <v>1098</v>
      </c>
      <c r="F23" s="52" t="s">
        <v>7</v>
      </c>
      <c r="G23" s="52" t="s">
        <v>7</v>
      </c>
      <c r="H23" s="119">
        <v>0.2</v>
      </c>
      <c r="I23" s="119">
        <v>0.3</v>
      </c>
      <c r="J23" s="53">
        <v>24</v>
      </c>
      <c r="K23" s="53">
        <v>48</v>
      </c>
      <c r="L23" s="53">
        <v>18</v>
      </c>
      <c r="M23" s="53">
        <v>8</v>
      </c>
      <c r="N23" s="51">
        <v>4</v>
      </c>
      <c r="O23" s="51" t="s">
        <v>2310</v>
      </c>
      <c r="P23" s="50" t="s">
        <v>97</v>
      </c>
      <c r="Q23" s="28" t="s">
        <v>1456</v>
      </c>
      <c r="R23" s="51" t="s">
        <v>1098</v>
      </c>
      <c r="S23" s="51" t="s">
        <v>1098</v>
      </c>
      <c r="T23" s="28" t="s">
        <v>1457</v>
      </c>
      <c r="U23" s="28" t="s">
        <v>1457</v>
      </c>
      <c r="V23" s="28" t="s">
        <v>1457</v>
      </c>
      <c r="W23" s="28" t="s">
        <v>1458</v>
      </c>
    </row>
    <row r="24" s="28" customFormat="1" ht="12" spans="1:23">
      <c r="A24" s="120" t="s">
        <v>620</v>
      </c>
      <c r="B24" s="28" t="s">
        <v>446</v>
      </c>
      <c r="C24" s="51" t="s">
        <v>254</v>
      </c>
      <c r="D24" s="52" t="s">
        <v>1098</v>
      </c>
      <c r="E24" s="52" t="s">
        <v>1098</v>
      </c>
      <c r="F24" s="52" t="s">
        <v>1098</v>
      </c>
      <c r="G24" s="52" t="s">
        <v>1098</v>
      </c>
      <c r="H24" s="119">
        <v>0.45</v>
      </c>
      <c r="I24" s="119">
        <v>0.55</v>
      </c>
      <c r="J24" s="53">
        <v>6</v>
      </c>
      <c r="K24" s="53">
        <v>12</v>
      </c>
      <c r="L24" s="53">
        <v>27</v>
      </c>
      <c r="M24" s="53">
        <v>9</v>
      </c>
      <c r="N24" s="51">
        <v>3</v>
      </c>
      <c r="O24" s="51" t="s">
        <v>2310</v>
      </c>
      <c r="P24" s="51" t="s">
        <v>1098</v>
      </c>
      <c r="Q24" s="28" t="s">
        <v>1538</v>
      </c>
      <c r="R24" s="28" t="s">
        <v>1609</v>
      </c>
      <c r="S24" s="51" t="s">
        <v>1098</v>
      </c>
      <c r="T24" s="28" t="s">
        <v>1102</v>
      </c>
      <c r="U24" s="28" t="s">
        <v>1102</v>
      </c>
      <c r="V24" s="28" t="s">
        <v>1102</v>
      </c>
      <c r="W24" s="28" t="s">
        <v>1610</v>
      </c>
    </row>
    <row r="25" s="28" customFormat="1" ht="12" spans="1:23">
      <c r="A25" s="120" t="s">
        <v>658</v>
      </c>
      <c r="B25" s="28" t="s">
        <v>2388</v>
      </c>
      <c r="C25" s="51" t="s">
        <v>254</v>
      </c>
      <c r="D25" s="52" t="s">
        <v>1098</v>
      </c>
      <c r="E25" s="52" t="s">
        <v>1098</v>
      </c>
      <c r="F25" s="52" t="s">
        <v>1098</v>
      </c>
      <c r="G25" s="52" t="s">
        <v>1098</v>
      </c>
      <c r="H25" s="119">
        <v>0.4</v>
      </c>
      <c r="I25" s="119">
        <v>0.5</v>
      </c>
      <c r="J25" s="53">
        <v>26</v>
      </c>
      <c r="K25" s="53">
        <v>52</v>
      </c>
      <c r="L25" s="53">
        <v>20</v>
      </c>
      <c r="M25" s="53">
        <v>7</v>
      </c>
      <c r="N25" s="51">
        <v>3</v>
      </c>
      <c r="O25" s="51" t="s">
        <v>2310</v>
      </c>
      <c r="P25" s="50" t="s">
        <v>2319</v>
      </c>
      <c r="Q25" s="28" t="s">
        <v>1497</v>
      </c>
      <c r="R25" s="28" t="s">
        <v>1444</v>
      </c>
      <c r="S25" s="51" t="s">
        <v>1098</v>
      </c>
      <c r="T25" s="28" t="s">
        <v>1100</v>
      </c>
      <c r="U25" s="28" t="s">
        <v>1457</v>
      </c>
      <c r="V25" s="28" t="s">
        <v>1214</v>
      </c>
      <c r="W25" s="28" t="s">
        <v>1611</v>
      </c>
    </row>
    <row r="26" s="28" customFormat="1" ht="12" spans="1:23">
      <c r="A26" s="120" t="s">
        <v>645</v>
      </c>
      <c r="B26" s="28" t="s">
        <v>2389</v>
      </c>
      <c r="C26" s="51" t="s">
        <v>254</v>
      </c>
      <c r="D26" s="52" t="s">
        <v>1098</v>
      </c>
      <c r="E26" s="52" t="s">
        <v>1098</v>
      </c>
      <c r="F26" s="52" t="s">
        <v>1098</v>
      </c>
      <c r="G26" s="52" t="s">
        <v>1098</v>
      </c>
      <c r="H26" s="119">
        <v>0.95</v>
      </c>
      <c r="I26" s="119">
        <v>0.99</v>
      </c>
      <c r="J26" s="53">
        <v>18</v>
      </c>
      <c r="K26" s="53">
        <v>36</v>
      </c>
      <c r="L26" s="53">
        <v>19</v>
      </c>
      <c r="M26" s="53">
        <v>8</v>
      </c>
      <c r="N26" s="51">
        <v>4</v>
      </c>
      <c r="O26" s="51" t="s">
        <v>2310</v>
      </c>
      <c r="P26" s="50" t="s">
        <v>2318</v>
      </c>
      <c r="Q26" s="28" t="s">
        <v>1441</v>
      </c>
      <c r="R26" s="51" t="s">
        <v>1098</v>
      </c>
      <c r="S26" s="51" t="s">
        <v>1098</v>
      </c>
      <c r="T26" s="28" t="s">
        <v>1411</v>
      </c>
      <c r="U26" s="28" t="s">
        <v>1411</v>
      </c>
      <c r="V26" s="28" t="s">
        <v>1411</v>
      </c>
      <c r="W26" s="28" t="s">
        <v>1612</v>
      </c>
    </row>
    <row r="27" s="28" customFormat="1" ht="12" spans="1:23">
      <c r="A27" s="120" t="s">
        <v>630</v>
      </c>
      <c r="B27" s="28" t="s">
        <v>2390</v>
      </c>
      <c r="C27" s="51" t="s">
        <v>254</v>
      </c>
      <c r="D27" s="52" t="s">
        <v>1098</v>
      </c>
      <c r="E27" s="52" t="s">
        <v>1098</v>
      </c>
      <c r="F27" s="52" t="s">
        <v>1098</v>
      </c>
      <c r="G27" s="52" t="s">
        <v>1098</v>
      </c>
      <c r="H27" s="119">
        <v>0.7</v>
      </c>
      <c r="I27" s="119">
        <v>0.8</v>
      </c>
      <c r="J27" s="53">
        <v>24</v>
      </c>
      <c r="K27" s="53">
        <v>48</v>
      </c>
      <c r="L27" s="53">
        <v>18</v>
      </c>
      <c r="M27" s="53">
        <v>9</v>
      </c>
      <c r="N27" s="51">
        <v>4</v>
      </c>
      <c r="O27" s="51" t="s">
        <v>2310</v>
      </c>
      <c r="P27" s="50" t="s">
        <v>2315</v>
      </c>
      <c r="Q27" s="51" t="s">
        <v>1098</v>
      </c>
      <c r="R27" s="51" t="s">
        <v>1098</v>
      </c>
      <c r="S27" s="51" t="s">
        <v>1098</v>
      </c>
      <c r="T27" s="28" t="s">
        <v>1214</v>
      </c>
      <c r="U27" s="28" t="s">
        <v>1214</v>
      </c>
      <c r="V27" s="28" t="s">
        <v>1396</v>
      </c>
      <c r="W27" s="28" t="s">
        <v>1613</v>
      </c>
    </row>
    <row r="28" s="28" customFormat="1" ht="12" spans="1:23">
      <c r="A28" s="120" t="s">
        <v>674</v>
      </c>
      <c r="B28" s="28" t="s">
        <v>1614</v>
      </c>
      <c r="C28" s="51" t="s">
        <v>254</v>
      </c>
      <c r="D28" s="52" t="s">
        <v>1098</v>
      </c>
      <c r="E28" s="52" t="s">
        <v>1098</v>
      </c>
      <c r="F28" s="52" t="s">
        <v>1098</v>
      </c>
      <c r="G28" s="52" t="s">
        <v>1098</v>
      </c>
      <c r="H28" s="119">
        <v>0.75</v>
      </c>
      <c r="I28" s="119">
        <v>0.85</v>
      </c>
      <c r="J28" s="53">
        <v>24</v>
      </c>
      <c r="K28" s="53">
        <v>48</v>
      </c>
      <c r="L28" s="53">
        <v>28</v>
      </c>
      <c r="M28" s="53">
        <v>10</v>
      </c>
      <c r="N28" s="51">
        <v>4</v>
      </c>
      <c r="O28" s="51" t="s">
        <v>2310</v>
      </c>
      <c r="P28" s="50" t="s">
        <v>2311</v>
      </c>
      <c r="Q28" s="28" t="s">
        <v>1615</v>
      </c>
      <c r="R28" s="51" t="s">
        <v>1098</v>
      </c>
      <c r="S28" s="51" t="s">
        <v>1098</v>
      </c>
      <c r="T28" s="28" t="s">
        <v>1291</v>
      </c>
      <c r="U28" s="28" t="s">
        <v>1291</v>
      </c>
      <c r="V28" s="28" t="s">
        <v>1309</v>
      </c>
      <c r="W28" s="28" t="s">
        <v>1616</v>
      </c>
    </row>
    <row r="29" s="28" customFormat="1" ht="12" spans="1:23">
      <c r="A29" s="120" t="s">
        <v>661</v>
      </c>
      <c r="B29" s="28" t="s">
        <v>770</v>
      </c>
      <c r="C29" s="51" t="s">
        <v>254</v>
      </c>
      <c r="D29" s="52" t="s">
        <v>1098</v>
      </c>
      <c r="E29" s="52" t="s">
        <v>1098</v>
      </c>
      <c r="F29" s="52" t="s">
        <v>1098</v>
      </c>
      <c r="G29" s="52" t="s">
        <v>1098</v>
      </c>
      <c r="H29" s="119">
        <v>0.8</v>
      </c>
      <c r="I29" s="119">
        <v>0.9</v>
      </c>
      <c r="J29" s="53">
        <v>23</v>
      </c>
      <c r="K29" s="53">
        <v>46</v>
      </c>
      <c r="L29" s="53">
        <v>27</v>
      </c>
      <c r="M29" s="53">
        <v>9</v>
      </c>
      <c r="N29" s="51">
        <v>4</v>
      </c>
      <c r="O29" s="51" t="s">
        <v>2310</v>
      </c>
      <c r="P29" s="50" t="s">
        <v>2311</v>
      </c>
      <c r="Q29" s="28" t="s">
        <v>1615</v>
      </c>
      <c r="R29" s="51" t="s">
        <v>1098</v>
      </c>
      <c r="S29" s="51" t="s">
        <v>1098</v>
      </c>
      <c r="T29" s="28" t="s">
        <v>1166</v>
      </c>
      <c r="U29" s="28" t="s">
        <v>1166</v>
      </c>
      <c r="V29" s="28" t="s">
        <v>1309</v>
      </c>
      <c r="W29" s="28" t="s">
        <v>1617</v>
      </c>
    </row>
    <row r="30" s="28" customFormat="1" ht="12" spans="1:23">
      <c r="A30" s="120" t="s">
        <v>679</v>
      </c>
      <c r="B30" s="28" t="s">
        <v>2391</v>
      </c>
      <c r="C30" s="51" t="s">
        <v>254</v>
      </c>
      <c r="D30" s="52" t="s">
        <v>1098</v>
      </c>
      <c r="E30" s="52" t="s">
        <v>1098</v>
      </c>
      <c r="F30" s="52" t="s">
        <v>1098</v>
      </c>
      <c r="G30" s="52" t="s">
        <v>1098</v>
      </c>
      <c r="H30" s="119">
        <v>0.7</v>
      </c>
      <c r="I30" s="119">
        <v>0.8</v>
      </c>
      <c r="J30" s="53">
        <v>23</v>
      </c>
      <c r="K30" s="53">
        <v>46</v>
      </c>
      <c r="L30" s="53">
        <v>19</v>
      </c>
      <c r="M30" s="53">
        <v>9</v>
      </c>
      <c r="N30" s="51">
        <v>4</v>
      </c>
      <c r="O30" s="51" t="s">
        <v>2310</v>
      </c>
      <c r="P30" s="50" t="s">
        <v>2324</v>
      </c>
      <c r="Q30" s="28" t="s">
        <v>1618</v>
      </c>
      <c r="R30" s="51" t="s">
        <v>1098</v>
      </c>
      <c r="S30" s="51" t="s">
        <v>1098</v>
      </c>
      <c r="T30" s="28" t="s">
        <v>1354</v>
      </c>
      <c r="U30" s="28" t="s">
        <v>1100</v>
      </c>
      <c r="V30" s="28" t="s">
        <v>1106</v>
      </c>
      <c r="W30" s="28" t="s">
        <v>1619</v>
      </c>
    </row>
    <row r="31" s="28" customFormat="1" ht="12" spans="1:23">
      <c r="A31" s="120" t="s">
        <v>759</v>
      </c>
      <c r="B31" s="28" t="s">
        <v>699</v>
      </c>
      <c r="C31" s="51" t="s">
        <v>254</v>
      </c>
      <c r="D31" s="52" t="s">
        <v>1098</v>
      </c>
      <c r="E31" s="52" t="s">
        <v>1098</v>
      </c>
      <c r="F31" s="52" t="s">
        <v>1098</v>
      </c>
      <c r="G31" s="52" t="s">
        <v>1098</v>
      </c>
      <c r="H31" s="119">
        <v>0.95</v>
      </c>
      <c r="I31" s="119">
        <v>0.99</v>
      </c>
      <c r="J31" s="53">
        <v>23</v>
      </c>
      <c r="K31" s="53">
        <v>46</v>
      </c>
      <c r="L31" s="53">
        <v>18</v>
      </c>
      <c r="M31" s="53">
        <v>7</v>
      </c>
      <c r="N31" s="51">
        <v>4</v>
      </c>
      <c r="O31" s="51" t="s">
        <v>2310</v>
      </c>
      <c r="P31" s="50" t="s">
        <v>97</v>
      </c>
      <c r="Q31" s="28" t="s">
        <v>1620</v>
      </c>
      <c r="R31" s="51" t="s">
        <v>1098</v>
      </c>
      <c r="S31" s="51" t="s">
        <v>1098</v>
      </c>
      <c r="T31" s="28" t="s">
        <v>1191</v>
      </c>
      <c r="U31" s="28" t="s">
        <v>1457</v>
      </c>
      <c r="V31" s="28" t="s">
        <v>1457</v>
      </c>
      <c r="W31" s="28" t="s">
        <v>1621</v>
      </c>
    </row>
    <row r="32" s="28" customFormat="1" ht="12" spans="1:23">
      <c r="A32" s="120" t="s">
        <v>612</v>
      </c>
      <c r="B32" s="28" t="s">
        <v>2392</v>
      </c>
      <c r="C32" s="51" t="s">
        <v>254</v>
      </c>
      <c r="D32" s="52" t="s">
        <v>1098</v>
      </c>
      <c r="E32" s="52" t="s">
        <v>1098</v>
      </c>
      <c r="F32" s="52" t="s">
        <v>14</v>
      </c>
      <c r="G32" s="52" t="s">
        <v>1098</v>
      </c>
      <c r="H32" s="119">
        <v>0.75</v>
      </c>
      <c r="I32" s="119">
        <v>0.85</v>
      </c>
      <c r="J32" s="53">
        <v>24</v>
      </c>
      <c r="K32" s="53">
        <v>48</v>
      </c>
      <c r="L32" s="53">
        <v>32</v>
      </c>
      <c r="M32" s="53">
        <v>6</v>
      </c>
      <c r="N32" s="51">
        <v>5</v>
      </c>
      <c r="O32" s="51" t="s">
        <v>2310</v>
      </c>
      <c r="P32" s="50" t="s">
        <v>2324</v>
      </c>
      <c r="Q32" s="28" t="s">
        <v>1349</v>
      </c>
      <c r="R32" s="51" t="s">
        <v>1098</v>
      </c>
      <c r="S32" s="51" t="s">
        <v>1098</v>
      </c>
      <c r="T32" s="28" t="s">
        <v>1410</v>
      </c>
      <c r="U32" s="28" t="s">
        <v>1149</v>
      </c>
      <c r="V32" s="28" t="s">
        <v>1166</v>
      </c>
      <c r="W32" s="28" t="s">
        <v>1465</v>
      </c>
    </row>
    <row r="33" s="28" customFormat="1" ht="12" spans="1:23">
      <c r="A33" s="120" t="s">
        <v>634</v>
      </c>
      <c r="B33" s="28" t="s">
        <v>414</v>
      </c>
      <c r="C33" s="51" t="s">
        <v>263</v>
      </c>
      <c r="D33" s="52" t="s">
        <v>1098</v>
      </c>
      <c r="E33" s="52" t="s">
        <v>1098</v>
      </c>
      <c r="F33" s="52" t="s">
        <v>1098</v>
      </c>
      <c r="G33" s="52" t="s">
        <v>1098</v>
      </c>
      <c r="H33" s="119">
        <v>0.7</v>
      </c>
      <c r="I33" s="119">
        <v>0.8</v>
      </c>
      <c r="J33" s="53">
        <v>10</v>
      </c>
      <c r="K33" s="53">
        <v>20</v>
      </c>
      <c r="L33" s="53">
        <v>44</v>
      </c>
      <c r="M33" s="53">
        <v>13</v>
      </c>
      <c r="N33" s="51">
        <v>5</v>
      </c>
      <c r="O33" s="51" t="s">
        <v>2310</v>
      </c>
      <c r="P33" s="51" t="s">
        <v>1098</v>
      </c>
      <c r="Q33" s="28" t="s">
        <v>1638</v>
      </c>
      <c r="R33" s="28" t="s">
        <v>1547</v>
      </c>
      <c r="S33" s="51" t="s">
        <v>1098</v>
      </c>
      <c r="T33" s="28" t="s">
        <v>1638</v>
      </c>
      <c r="U33" s="28" t="s">
        <v>1547</v>
      </c>
      <c r="V33" s="51" t="s">
        <v>1098</v>
      </c>
      <c r="W33" s="28" t="s">
        <v>1639</v>
      </c>
    </row>
    <row r="34" s="28" customFormat="1" ht="12" spans="1:23">
      <c r="A34" s="120" t="s">
        <v>641</v>
      </c>
      <c r="B34" s="28" t="s">
        <v>2393</v>
      </c>
      <c r="C34" s="51" t="s">
        <v>263</v>
      </c>
      <c r="D34" s="52" t="s">
        <v>1098</v>
      </c>
      <c r="E34" s="52" t="s">
        <v>1098</v>
      </c>
      <c r="F34" s="52" t="s">
        <v>1098</v>
      </c>
      <c r="G34" s="52" t="s">
        <v>7</v>
      </c>
      <c r="H34" s="119">
        <v>0.75</v>
      </c>
      <c r="I34" s="119">
        <v>0.85</v>
      </c>
      <c r="J34" s="53">
        <v>47</v>
      </c>
      <c r="K34" s="53">
        <v>94</v>
      </c>
      <c r="L34" s="53">
        <v>29</v>
      </c>
      <c r="M34" s="53">
        <v>13</v>
      </c>
      <c r="N34" s="51">
        <v>6</v>
      </c>
      <c r="O34" s="51" t="s">
        <v>2310</v>
      </c>
      <c r="P34" s="50" t="s">
        <v>2318</v>
      </c>
      <c r="Q34" s="28" t="s">
        <v>1495</v>
      </c>
      <c r="R34" s="51" t="s">
        <v>1098</v>
      </c>
      <c r="S34" s="51" t="s">
        <v>1098</v>
      </c>
      <c r="T34" s="28" t="s">
        <v>1496</v>
      </c>
      <c r="U34" s="28" t="s">
        <v>1100</v>
      </c>
      <c r="V34" s="28" t="s">
        <v>1497</v>
      </c>
      <c r="W34" s="28" t="s">
        <v>1498</v>
      </c>
    </row>
    <row r="35" s="28" customFormat="1" ht="12" spans="1:23">
      <c r="A35" s="120" t="s">
        <v>718</v>
      </c>
      <c r="B35" s="28" t="s">
        <v>2394</v>
      </c>
      <c r="C35" s="51" t="s">
        <v>263</v>
      </c>
      <c r="D35" s="52" t="s">
        <v>1098</v>
      </c>
      <c r="E35" s="52" t="s">
        <v>1098</v>
      </c>
      <c r="F35" s="52" t="s">
        <v>1098</v>
      </c>
      <c r="G35" s="52" t="s">
        <v>1098</v>
      </c>
      <c r="H35" s="119">
        <v>0.75</v>
      </c>
      <c r="I35" s="119">
        <v>0.85</v>
      </c>
      <c r="J35" s="53">
        <v>35</v>
      </c>
      <c r="K35" s="53">
        <v>70</v>
      </c>
      <c r="L35" s="53">
        <v>29</v>
      </c>
      <c r="M35" s="53">
        <v>9</v>
      </c>
      <c r="N35" s="51">
        <v>6</v>
      </c>
      <c r="O35" s="51" t="s">
        <v>2310</v>
      </c>
      <c r="P35" s="50" t="s">
        <v>2318</v>
      </c>
      <c r="Q35" s="28" t="s">
        <v>1640</v>
      </c>
      <c r="R35" s="28" t="s">
        <v>1641</v>
      </c>
      <c r="S35" s="28" t="s">
        <v>1483</v>
      </c>
      <c r="T35" s="28" t="s">
        <v>1496</v>
      </c>
      <c r="U35" s="28" t="s">
        <v>1496</v>
      </c>
      <c r="V35" s="28" t="s">
        <v>1497</v>
      </c>
      <c r="W35" s="28" t="s">
        <v>1642</v>
      </c>
    </row>
    <row r="36" s="28" customFormat="1" ht="12" spans="1:23">
      <c r="A36" s="120" t="s">
        <v>731</v>
      </c>
      <c r="B36" s="28" t="s">
        <v>2395</v>
      </c>
      <c r="C36" s="51" t="s">
        <v>263</v>
      </c>
      <c r="D36" s="52" t="s">
        <v>1098</v>
      </c>
      <c r="E36" s="52" t="s">
        <v>1098</v>
      </c>
      <c r="F36" s="52" t="s">
        <v>1098</v>
      </c>
      <c r="G36" s="52" t="s">
        <v>1098</v>
      </c>
      <c r="H36" s="119">
        <v>0.75</v>
      </c>
      <c r="I36" s="119">
        <v>0.85</v>
      </c>
      <c r="J36" s="53">
        <v>42</v>
      </c>
      <c r="K36" s="53">
        <v>84</v>
      </c>
      <c r="L36" s="53">
        <v>29</v>
      </c>
      <c r="M36" s="53">
        <v>10</v>
      </c>
      <c r="N36" s="51">
        <v>4</v>
      </c>
      <c r="O36" s="51" t="s">
        <v>2310</v>
      </c>
      <c r="P36" s="50" t="s">
        <v>2319</v>
      </c>
      <c r="Q36" s="28" t="s">
        <v>1502</v>
      </c>
      <c r="R36" s="51" t="s">
        <v>1098</v>
      </c>
      <c r="S36" s="51" t="s">
        <v>1098</v>
      </c>
      <c r="T36" s="28" t="s">
        <v>1496</v>
      </c>
      <c r="U36" s="28" t="s">
        <v>1396</v>
      </c>
      <c r="V36" s="28" t="s">
        <v>1497</v>
      </c>
      <c r="W36" s="28" t="s">
        <v>1643</v>
      </c>
    </row>
    <row r="37" s="28" customFormat="1" ht="12" spans="1:23">
      <c r="A37" s="120" t="s">
        <v>736</v>
      </c>
      <c r="B37" s="28" t="s">
        <v>2396</v>
      </c>
      <c r="C37" s="51" t="s">
        <v>263</v>
      </c>
      <c r="D37" s="52" t="s">
        <v>1098</v>
      </c>
      <c r="E37" s="52" t="s">
        <v>1098</v>
      </c>
      <c r="F37" s="52" t="s">
        <v>1098</v>
      </c>
      <c r="G37" s="52" t="s">
        <v>1098</v>
      </c>
      <c r="H37" s="119">
        <v>0.8</v>
      </c>
      <c r="I37" s="119">
        <v>0.9</v>
      </c>
      <c r="J37" s="53">
        <v>40</v>
      </c>
      <c r="K37" s="53">
        <v>80</v>
      </c>
      <c r="L37" s="53">
        <v>46</v>
      </c>
      <c r="M37" s="53">
        <v>13</v>
      </c>
      <c r="N37" s="51">
        <v>4</v>
      </c>
      <c r="O37" s="51" t="s">
        <v>2310</v>
      </c>
      <c r="P37" s="50" t="s">
        <v>2311</v>
      </c>
      <c r="Q37" s="51" t="s">
        <v>1098</v>
      </c>
      <c r="R37" s="51" t="s">
        <v>1098</v>
      </c>
      <c r="S37" s="51" t="s">
        <v>1098</v>
      </c>
      <c r="T37" s="28" t="s">
        <v>1126</v>
      </c>
      <c r="U37" s="28" t="s">
        <v>1159</v>
      </c>
      <c r="V37" s="28" t="s">
        <v>1471</v>
      </c>
      <c r="W37" s="28" t="s">
        <v>1644</v>
      </c>
    </row>
    <row r="38" s="28" customFormat="1" ht="12" spans="1:23">
      <c r="A38" s="120" t="s">
        <v>768</v>
      </c>
      <c r="B38" s="28" t="s">
        <v>2397</v>
      </c>
      <c r="C38" s="51" t="s">
        <v>263</v>
      </c>
      <c r="D38" s="52" t="s">
        <v>1098</v>
      </c>
      <c r="E38" s="52" t="s">
        <v>1098</v>
      </c>
      <c r="F38" s="52" t="s">
        <v>1098</v>
      </c>
      <c r="G38" s="52" t="s">
        <v>1098</v>
      </c>
      <c r="H38" s="119">
        <v>0.8</v>
      </c>
      <c r="I38" s="119">
        <v>0.9</v>
      </c>
      <c r="J38" s="53">
        <v>44</v>
      </c>
      <c r="K38" s="53">
        <v>88</v>
      </c>
      <c r="L38" s="53">
        <v>50</v>
      </c>
      <c r="M38" s="53">
        <v>13</v>
      </c>
      <c r="N38" s="51">
        <v>6</v>
      </c>
      <c r="O38" s="51" t="s">
        <v>2310</v>
      </c>
      <c r="P38" s="50" t="s">
        <v>2311</v>
      </c>
      <c r="Q38" s="51" t="s">
        <v>1098</v>
      </c>
      <c r="R38" s="51" t="s">
        <v>1098</v>
      </c>
      <c r="S38" s="51" t="s">
        <v>1098</v>
      </c>
      <c r="T38" s="28" t="s">
        <v>1286</v>
      </c>
      <c r="U38" s="28" t="s">
        <v>1583</v>
      </c>
      <c r="V38" s="28" t="s">
        <v>1471</v>
      </c>
      <c r="W38" s="51" t="s">
        <v>2398</v>
      </c>
    </row>
    <row r="39" s="28" customFormat="1" ht="12" spans="1:23">
      <c r="A39" s="120" t="s">
        <v>697</v>
      </c>
      <c r="B39" s="28" t="s">
        <v>2399</v>
      </c>
      <c r="C39" s="51" t="s">
        <v>263</v>
      </c>
      <c r="D39" s="52" t="s">
        <v>1098</v>
      </c>
      <c r="E39" s="52" t="s">
        <v>1098</v>
      </c>
      <c r="F39" s="52" t="s">
        <v>1098</v>
      </c>
      <c r="G39" s="52" t="s">
        <v>1098</v>
      </c>
      <c r="H39" s="119">
        <v>0.7</v>
      </c>
      <c r="I39" s="119">
        <v>0.8</v>
      </c>
      <c r="J39" s="53">
        <v>44</v>
      </c>
      <c r="K39" s="53">
        <v>88</v>
      </c>
      <c r="L39" s="53">
        <v>100</v>
      </c>
      <c r="M39" s="53">
        <v>10</v>
      </c>
      <c r="N39" s="51">
        <v>5</v>
      </c>
      <c r="O39" s="51" t="s">
        <v>2310</v>
      </c>
      <c r="P39" s="50" t="s">
        <v>87</v>
      </c>
      <c r="Q39" s="51" t="s">
        <v>1098</v>
      </c>
      <c r="R39" s="51" t="s">
        <v>1098</v>
      </c>
      <c r="S39" s="51" t="s">
        <v>1098</v>
      </c>
      <c r="T39" s="28" t="s">
        <v>1171</v>
      </c>
      <c r="U39" s="28" t="s">
        <v>1282</v>
      </c>
      <c r="V39" s="28" t="s">
        <v>1471</v>
      </c>
      <c r="W39" s="28" t="s">
        <v>1646</v>
      </c>
    </row>
    <row r="40" s="28" customFormat="1" ht="12" spans="1:23">
      <c r="A40" s="120" t="s">
        <v>802</v>
      </c>
      <c r="B40" s="28" t="s">
        <v>2400</v>
      </c>
      <c r="C40" s="51" t="s">
        <v>263</v>
      </c>
      <c r="D40" s="52" t="s">
        <v>1098</v>
      </c>
      <c r="E40" s="52" t="s">
        <v>1098</v>
      </c>
      <c r="F40" s="52" t="s">
        <v>1098</v>
      </c>
      <c r="G40" s="52" t="s">
        <v>1098</v>
      </c>
      <c r="H40" s="119">
        <v>0.75</v>
      </c>
      <c r="I40" s="119">
        <v>0.85</v>
      </c>
      <c r="J40" s="53">
        <v>47</v>
      </c>
      <c r="K40" s="53">
        <v>94</v>
      </c>
      <c r="L40" s="53">
        <v>27</v>
      </c>
      <c r="M40" s="53">
        <v>11</v>
      </c>
      <c r="N40" s="51">
        <v>4</v>
      </c>
      <c r="O40" s="51" t="s">
        <v>2310</v>
      </c>
      <c r="P40" s="50" t="s">
        <v>2324</v>
      </c>
      <c r="Q40" s="51" t="s">
        <v>1098</v>
      </c>
      <c r="R40" s="51" t="s">
        <v>1098</v>
      </c>
      <c r="S40" s="51" t="s">
        <v>1098</v>
      </c>
      <c r="T40" s="28" t="s">
        <v>1329</v>
      </c>
      <c r="U40" s="28" t="s">
        <v>1329</v>
      </c>
      <c r="V40" s="28" t="s">
        <v>1329</v>
      </c>
      <c r="W40" s="28" t="s">
        <v>1647</v>
      </c>
    </row>
    <row r="41" s="28" customFormat="1" ht="12" spans="1:23">
      <c r="A41" s="120" t="s">
        <v>786</v>
      </c>
      <c r="B41" s="28" t="s">
        <v>811</v>
      </c>
      <c r="C41" s="51" t="s">
        <v>263</v>
      </c>
      <c r="D41" s="52" t="s">
        <v>1098</v>
      </c>
      <c r="E41" s="52" t="s">
        <v>1098</v>
      </c>
      <c r="F41" s="52" t="s">
        <v>14</v>
      </c>
      <c r="G41" s="52" t="s">
        <v>1098</v>
      </c>
      <c r="H41" s="119">
        <v>0.6</v>
      </c>
      <c r="I41" s="119">
        <v>0.7</v>
      </c>
      <c r="J41" s="53">
        <v>39</v>
      </c>
      <c r="K41" s="53">
        <v>78</v>
      </c>
      <c r="L41" s="53">
        <v>27</v>
      </c>
      <c r="M41" s="53">
        <v>12</v>
      </c>
      <c r="N41" s="51">
        <v>4</v>
      </c>
      <c r="O41" s="51" t="s">
        <v>2310</v>
      </c>
      <c r="P41" s="50" t="s">
        <v>97</v>
      </c>
      <c r="Q41" s="51" t="s">
        <v>1098</v>
      </c>
      <c r="R41" s="51" t="s">
        <v>1098</v>
      </c>
      <c r="S41" s="51" t="s">
        <v>1098</v>
      </c>
      <c r="T41" s="28" t="s">
        <v>1470</v>
      </c>
      <c r="U41" s="28" t="s">
        <v>1470</v>
      </c>
      <c r="V41" s="28" t="s">
        <v>1471</v>
      </c>
      <c r="W41" s="28" t="s">
        <v>1472</v>
      </c>
    </row>
    <row r="42" s="28" customFormat="1" ht="12" spans="1:23">
      <c r="A42" s="120" t="s">
        <v>787</v>
      </c>
      <c r="B42" s="28" t="s">
        <v>2401</v>
      </c>
      <c r="C42" s="51" t="s">
        <v>263</v>
      </c>
      <c r="D42" s="52" t="s">
        <v>1098</v>
      </c>
      <c r="E42" s="52" t="s">
        <v>1098</v>
      </c>
      <c r="F42" s="52" t="s">
        <v>1098</v>
      </c>
      <c r="G42" s="52" t="s">
        <v>14</v>
      </c>
      <c r="H42" s="119">
        <v>0.9</v>
      </c>
      <c r="I42" s="119">
        <v>0.99</v>
      </c>
      <c r="J42" s="53">
        <v>49</v>
      </c>
      <c r="K42" s="53">
        <v>98</v>
      </c>
      <c r="L42" s="53">
        <v>31</v>
      </c>
      <c r="M42" s="53">
        <v>12</v>
      </c>
      <c r="N42" s="51">
        <v>5</v>
      </c>
      <c r="O42" s="51" t="s">
        <v>2310</v>
      </c>
      <c r="P42" s="50" t="s">
        <v>94</v>
      </c>
      <c r="Q42" s="28" t="s">
        <v>1506</v>
      </c>
      <c r="R42" s="51" t="s">
        <v>1098</v>
      </c>
      <c r="S42" s="51" t="s">
        <v>1098</v>
      </c>
      <c r="T42" s="28" t="s">
        <v>1396</v>
      </c>
      <c r="U42" s="28" t="s">
        <v>1507</v>
      </c>
      <c r="V42" s="28" t="s">
        <v>1485</v>
      </c>
      <c r="W42" s="28" t="s">
        <v>1508</v>
      </c>
    </row>
    <row r="43" s="28" customFormat="1" ht="12" spans="1:23">
      <c r="A43" s="121" t="s">
        <v>665</v>
      </c>
      <c r="B43" s="28" t="s">
        <v>2402</v>
      </c>
      <c r="C43" s="51" t="s">
        <v>253</v>
      </c>
      <c r="D43" s="52" t="s">
        <v>14</v>
      </c>
      <c r="E43" s="52" t="s">
        <v>1098</v>
      </c>
      <c r="F43" s="52" t="s">
        <v>1098</v>
      </c>
      <c r="G43" s="52" t="s">
        <v>1098</v>
      </c>
      <c r="H43" s="119">
        <v>0.4</v>
      </c>
      <c r="I43" s="119">
        <v>0.5</v>
      </c>
      <c r="J43" s="53">
        <v>64</v>
      </c>
      <c r="K43" s="53">
        <v>128</v>
      </c>
      <c r="L43" s="53">
        <v>138</v>
      </c>
      <c r="M43" s="53">
        <v>24</v>
      </c>
      <c r="N43" s="51">
        <v>5</v>
      </c>
      <c r="O43" s="51" t="s">
        <v>2310</v>
      </c>
      <c r="P43" s="50" t="s">
        <v>102</v>
      </c>
      <c r="Q43" s="28" t="s">
        <v>1431</v>
      </c>
      <c r="R43" s="28" t="s">
        <v>1432</v>
      </c>
      <c r="S43" s="28" t="s">
        <v>1433</v>
      </c>
      <c r="T43" s="28" t="s">
        <v>1431</v>
      </c>
      <c r="U43" s="28" t="s">
        <v>1432</v>
      </c>
      <c r="V43" s="51" t="s">
        <v>1098</v>
      </c>
      <c r="W43" s="51" t="s">
        <v>1434</v>
      </c>
    </row>
    <row r="44" s="28" customFormat="1" ht="12" spans="1:23">
      <c r="A44" s="121" t="s">
        <v>620</v>
      </c>
      <c r="B44" s="28" t="s">
        <v>2403</v>
      </c>
      <c r="C44" s="51" t="s">
        <v>253</v>
      </c>
      <c r="D44" s="52" t="s">
        <v>1098</v>
      </c>
      <c r="E44" s="52" t="s">
        <v>1098</v>
      </c>
      <c r="F44" s="52" t="s">
        <v>1098</v>
      </c>
      <c r="G44" s="52" t="s">
        <v>1098</v>
      </c>
      <c r="H44" s="119">
        <v>0.6</v>
      </c>
      <c r="I44" s="119">
        <v>0.7</v>
      </c>
      <c r="J44" s="53">
        <v>28</v>
      </c>
      <c r="K44" s="53">
        <v>56</v>
      </c>
      <c r="L44" s="53">
        <v>92</v>
      </c>
      <c r="M44" s="53">
        <v>22</v>
      </c>
      <c r="N44" s="51">
        <v>6</v>
      </c>
      <c r="O44" s="51" t="s">
        <v>2310</v>
      </c>
      <c r="P44" s="51" t="s">
        <v>1098</v>
      </c>
      <c r="Q44" s="28" t="s">
        <v>1307</v>
      </c>
      <c r="R44" s="28" t="s">
        <v>1343</v>
      </c>
      <c r="S44" s="28" t="s">
        <v>1408</v>
      </c>
      <c r="T44" s="28" t="s">
        <v>1539</v>
      </c>
      <c r="U44" s="28" t="s">
        <v>1539</v>
      </c>
      <c r="V44" s="51" t="s">
        <v>1098</v>
      </c>
      <c r="W44" s="51" t="s">
        <v>2404</v>
      </c>
    </row>
    <row r="45" s="28" customFormat="1" ht="12" spans="1:23">
      <c r="A45" s="121" t="s">
        <v>658</v>
      </c>
      <c r="B45" s="28" t="s">
        <v>2405</v>
      </c>
      <c r="C45" s="51" t="s">
        <v>253</v>
      </c>
      <c r="D45" s="52" t="s">
        <v>1098</v>
      </c>
      <c r="E45" s="52" t="s">
        <v>1098</v>
      </c>
      <c r="F45" s="52" t="s">
        <v>1098</v>
      </c>
      <c r="G45" s="52" t="s">
        <v>14</v>
      </c>
      <c r="H45" s="119">
        <v>0.9</v>
      </c>
      <c r="I45" s="119">
        <v>0.99</v>
      </c>
      <c r="J45" s="53">
        <v>154</v>
      </c>
      <c r="K45" s="53">
        <v>308</v>
      </c>
      <c r="L45" s="53">
        <v>57</v>
      </c>
      <c r="M45" s="53">
        <v>30</v>
      </c>
      <c r="N45" s="51">
        <v>7</v>
      </c>
      <c r="O45" s="51" t="s">
        <v>2310</v>
      </c>
      <c r="P45" s="50" t="s">
        <v>2319</v>
      </c>
      <c r="Q45" s="28" t="s">
        <v>2406</v>
      </c>
      <c r="R45" s="51" t="s">
        <v>1098</v>
      </c>
      <c r="S45" s="51" t="s">
        <v>1098</v>
      </c>
      <c r="T45" s="28" t="s">
        <v>1441</v>
      </c>
      <c r="U45" s="28" t="s">
        <v>1141</v>
      </c>
      <c r="V45" s="28" t="s">
        <v>1152</v>
      </c>
      <c r="W45" s="28" t="s">
        <v>1517</v>
      </c>
    </row>
    <row r="46" s="28" customFormat="1" ht="12" spans="1:23">
      <c r="A46" s="121" t="s">
        <v>645</v>
      </c>
      <c r="B46" s="28" t="s">
        <v>2407</v>
      </c>
      <c r="C46" s="51" t="s">
        <v>253</v>
      </c>
      <c r="D46" s="52" t="s">
        <v>14</v>
      </c>
      <c r="E46" s="52" t="s">
        <v>1098</v>
      </c>
      <c r="F46" s="52" t="s">
        <v>1098</v>
      </c>
      <c r="G46" s="52" t="s">
        <v>1098</v>
      </c>
      <c r="H46" s="119">
        <v>0.8</v>
      </c>
      <c r="I46" s="119">
        <v>0.9</v>
      </c>
      <c r="J46" s="53">
        <v>160</v>
      </c>
      <c r="K46" s="53">
        <v>320</v>
      </c>
      <c r="L46" s="53">
        <v>59</v>
      </c>
      <c r="M46" s="53">
        <v>22</v>
      </c>
      <c r="N46" s="51">
        <v>7</v>
      </c>
      <c r="O46" s="51" t="s">
        <v>2310</v>
      </c>
      <c r="P46" s="50" t="s">
        <v>102</v>
      </c>
      <c r="Q46" s="51" t="s">
        <v>1098</v>
      </c>
      <c r="R46" s="51" t="s">
        <v>1098</v>
      </c>
      <c r="S46" s="51" t="s">
        <v>1098</v>
      </c>
      <c r="T46" s="28" t="s">
        <v>1441</v>
      </c>
      <c r="U46" s="28" t="s">
        <v>1115</v>
      </c>
      <c r="V46" s="28" t="s">
        <v>1143</v>
      </c>
      <c r="W46" s="28" t="s">
        <v>1442</v>
      </c>
    </row>
    <row r="47" s="28" customFormat="1" ht="12" spans="1:23">
      <c r="A47" s="121" t="s">
        <v>630</v>
      </c>
      <c r="B47" s="28" t="s">
        <v>1654</v>
      </c>
      <c r="C47" s="51" t="s">
        <v>253</v>
      </c>
      <c r="D47" s="52" t="s">
        <v>1098</v>
      </c>
      <c r="E47" s="52" t="s">
        <v>1098</v>
      </c>
      <c r="F47" s="52" t="s">
        <v>1098</v>
      </c>
      <c r="G47" s="52" t="s">
        <v>1098</v>
      </c>
      <c r="H47" s="119">
        <v>0.3</v>
      </c>
      <c r="I47" s="119">
        <v>0.4</v>
      </c>
      <c r="J47" s="53">
        <v>128</v>
      </c>
      <c r="K47" s="53">
        <v>256</v>
      </c>
      <c r="L47" s="53">
        <v>100</v>
      </c>
      <c r="M47" s="53">
        <v>27</v>
      </c>
      <c r="N47" s="51">
        <v>8</v>
      </c>
      <c r="O47" s="51" t="s">
        <v>2310</v>
      </c>
      <c r="P47" s="50" t="s">
        <v>97</v>
      </c>
      <c r="Q47" s="28" t="s">
        <v>2408</v>
      </c>
      <c r="R47" s="51" t="s">
        <v>1098</v>
      </c>
      <c r="S47" s="51" t="s">
        <v>1098</v>
      </c>
      <c r="T47" s="28" t="s">
        <v>1312</v>
      </c>
      <c r="U47" s="28" t="s">
        <v>1312</v>
      </c>
      <c r="V47" s="28" t="s">
        <v>1309</v>
      </c>
      <c r="W47" s="28" t="s">
        <v>1655</v>
      </c>
    </row>
    <row r="48" s="28" customFormat="1" ht="12" spans="1:23">
      <c r="A48" s="121" t="s">
        <v>674</v>
      </c>
      <c r="B48" s="57" t="s">
        <v>2409</v>
      </c>
      <c r="C48" s="51" t="s">
        <v>253</v>
      </c>
      <c r="D48" s="52" t="s">
        <v>1098</v>
      </c>
      <c r="E48" s="52" t="s">
        <v>1098</v>
      </c>
      <c r="F48" s="52" t="s">
        <v>1098</v>
      </c>
      <c r="G48" s="52" t="s">
        <v>1098</v>
      </c>
      <c r="H48" s="119">
        <v>0.6</v>
      </c>
      <c r="I48" s="119">
        <v>0.7</v>
      </c>
      <c r="J48" s="53">
        <v>87</v>
      </c>
      <c r="K48" s="53">
        <v>174</v>
      </c>
      <c r="L48" s="53">
        <v>170</v>
      </c>
      <c r="M48" s="53">
        <v>30</v>
      </c>
      <c r="N48" s="51">
        <v>8</v>
      </c>
      <c r="O48" s="124" t="s">
        <v>642</v>
      </c>
      <c r="P48" s="50" t="s">
        <v>87</v>
      </c>
      <c r="Q48" s="28" t="s">
        <v>1238</v>
      </c>
      <c r="R48" s="28" t="s">
        <v>1453</v>
      </c>
      <c r="S48" s="51" t="s">
        <v>1098</v>
      </c>
      <c r="T48" s="28" t="s">
        <v>1238</v>
      </c>
      <c r="U48" s="51" t="s">
        <v>1098</v>
      </c>
      <c r="V48" s="51" t="s">
        <v>1098</v>
      </c>
      <c r="W48" s="51" t="s">
        <v>2410</v>
      </c>
    </row>
    <row r="49" s="28" customFormat="1" ht="12" spans="1:23">
      <c r="A49" s="121" t="s">
        <v>661</v>
      </c>
      <c r="B49" s="28" t="s">
        <v>2411</v>
      </c>
      <c r="C49" s="51" t="s">
        <v>253</v>
      </c>
      <c r="D49" s="52" t="s">
        <v>14</v>
      </c>
      <c r="E49" s="52" t="s">
        <v>14</v>
      </c>
      <c r="F49" s="52" t="s">
        <v>1098</v>
      </c>
      <c r="G49" s="52" t="s">
        <v>1098</v>
      </c>
      <c r="H49" s="119">
        <v>0.75</v>
      </c>
      <c r="I49" s="119">
        <v>0.85</v>
      </c>
      <c r="J49" s="53">
        <v>131</v>
      </c>
      <c r="K49" s="53">
        <v>262</v>
      </c>
      <c r="L49" s="53">
        <v>58</v>
      </c>
      <c r="M49" s="53">
        <v>26</v>
      </c>
      <c r="N49" s="51">
        <v>8</v>
      </c>
      <c r="O49" s="51" t="s">
        <v>2310</v>
      </c>
      <c r="P49" s="50" t="s">
        <v>2314</v>
      </c>
      <c r="Q49" s="51" t="s">
        <v>1098</v>
      </c>
      <c r="R49" s="51" t="s">
        <v>1098</v>
      </c>
      <c r="S49" s="51" t="s">
        <v>1098</v>
      </c>
      <c r="T49" s="28" t="s">
        <v>1173</v>
      </c>
      <c r="U49" s="28" t="s">
        <v>1173</v>
      </c>
      <c r="V49" s="28" t="s">
        <v>1444</v>
      </c>
      <c r="W49" s="28" t="s">
        <v>1445</v>
      </c>
    </row>
    <row r="50" s="28" customFormat="1" ht="12" spans="1:23">
      <c r="A50" s="121" t="s">
        <v>679</v>
      </c>
      <c r="B50" s="28" t="s">
        <v>2412</v>
      </c>
      <c r="C50" s="51" t="s">
        <v>253</v>
      </c>
      <c r="D50" s="52" t="s">
        <v>1098</v>
      </c>
      <c r="E50" s="52" t="s">
        <v>1098</v>
      </c>
      <c r="F50" s="52" t="s">
        <v>1098</v>
      </c>
      <c r="G50" s="52" t="s">
        <v>14</v>
      </c>
      <c r="H50" s="119">
        <v>0.7</v>
      </c>
      <c r="I50" s="119">
        <v>0.8</v>
      </c>
      <c r="J50" s="53">
        <v>154</v>
      </c>
      <c r="K50" s="53">
        <v>308</v>
      </c>
      <c r="L50" s="53">
        <v>68</v>
      </c>
      <c r="M50" s="53">
        <v>27</v>
      </c>
      <c r="N50" s="51">
        <v>8</v>
      </c>
      <c r="O50" s="51" t="s">
        <v>2310</v>
      </c>
      <c r="P50" s="50" t="s">
        <v>2318</v>
      </c>
      <c r="Q50" s="51" t="s">
        <v>1098</v>
      </c>
      <c r="R50" s="51" t="s">
        <v>1098</v>
      </c>
      <c r="S50" s="51" t="s">
        <v>1098</v>
      </c>
      <c r="T50" s="28" t="s">
        <v>1423</v>
      </c>
      <c r="U50" s="28" t="s">
        <v>1322</v>
      </c>
      <c r="V50" s="28" t="s">
        <v>1322</v>
      </c>
      <c r="W50" s="28" t="s">
        <v>1526</v>
      </c>
    </row>
    <row r="51" s="28" customFormat="1" ht="12" spans="1:23">
      <c r="A51" s="121" t="s">
        <v>759</v>
      </c>
      <c r="B51" s="28" t="s">
        <v>2413</v>
      </c>
      <c r="C51" s="51" t="s">
        <v>253</v>
      </c>
      <c r="D51" s="52" t="s">
        <v>1098</v>
      </c>
      <c r="E51" s="52" t="s">
        <v>28</v>
      </c>
      <c r="F51" s="52" t="s">
        <v>1098</v>
      </c>
      <c r="G51" s="52" t="s">
        <v>7</v>
      </c>
      <c r="H51" s="119">
        <v>0.5</v>
      </c>
      <c r="I51" s="119">
        <v>0.6</v>
      </c>
      <c r="J51" s="53">
        <v>121</v>
      </c>
      <c r="K51" s="53">
        <v>242</v>
      </c>
      <c r="L51" s="53">
        <v>66</v>
      </c>
      <c r="M51" s="53">
        <v>27</v>
      </c>
      <c r="N51" s="51">
        <v>7</v>
      </c>
      <c r="O51" s="51" t="s">
        <v>2310</v>
      </c>
      <c r="P51" s="50" t="s">
        <v>2318</v>
      </c>
      <c r="Q51" s="51" t="s">
        <v>1098</v>
      </c>
      <c r="R51" s="51" t="s">
        <v>1098</v>
      </c>
      <c r="S51" s="51" t="s">
        <v>1098</v>
      </c>
      <c r="T51" s="28" t="s">
        <v>1450</v>
      </c>
      <c r="U51" s="28" t="s">
        <v>1450</v>
      </c>
      <c r="V51" s="28" t="s">
        <v>1450</v>
      </c>
      <c r="W51" s="28" t="s">
        <v>1531</v>
      </c>
    </row>
    <row r="52" s="28" customFormat="1" ht="12" spans="1:23">
      <c r="A52" s="121" t="s">
        <v>612</v>
      </c>
      <c r="B52" s="28" t="s">
        <v>2414</v>
      </c>
      <c r="C52" s="51" t="s">
        <v>253</v>
      </c>
      <c r="D52" s="52" t="s">
        <v>1098</v>
      </c>
      <c r="E52" s="52" t="s">
        <v>28</v>
      </c>
      <c r="F52" s="52" t="s">
        <v>1098</v>
      </c>
      <c r="G52" s="52" t="s">
        <v>14</v>
      </c>
      <c r="H52" s="119">
        <v>0.6</v>
      </c>
      <c r="I52" s="119">
        <v>0.7</v>
      </c>
      <c r="J52" s="53">
        <v>140</v>
      </c>
      <c r="K52" s="53">
        <v>280</v>
      </c>
      <c r="L52" s="53">
        <v>69</v>
      </c>
      <c r="M52" s="53">
        <v>30</v>
      </c>
      <c r="N52" s="51">
        <v>7</v>
      </c>
      <c r="O52" s="51" t="s">
        <v>2310</v>
      </c>
      <c r="P52" s="50" t="s">
        <v>2318</v>
      </c>
      <c r="Q52" s="51" t="s">
        <v>1098</v>
      </c>
      <c r="R52" s="51" t="s">
        <v>1098</v>
      </c>
      <c r="S52" s="51" t="s">
        <v>1098</v>
      </c>
      <c r="T52" s="28" t="s">
        <v>1450</v>
      </c>
      <c r="U52" s="28" t="s">
        <v>1450</v>
      </c>
      <c r="V52" s="28" t="s">
        <v>1450</v>
      </c>
      <c r="W52" s="28" t="s">
        <v>1534</v>
      </c>
    </row>
    <row r="53" s="28" customFormat="1" ht="12" spans="1:23">
      <c r="A53" s="121" t="s">
        <v>634</v>
      </c>
      <c r="B53" s="28" t="s">
        <v>1311</v>
      </c>
      <c r="C53" s="51" t="s">
        <v>260</v>
      </c>
      <c r="D53" s="52" t="s">
        <v>1098</v>
      </c>
      <c r="E53" s="52" t="s">
        <v>1098</v>
      </c>
      <c r="F53" s="52" t="s">
        <v>1098</v>
      </c>
      <c r="G53" s="52" t="s">
        <v>1098</v>
      </c>
      <c r="H53" s="119">
        <v>0.6</v>
      </c>
      <c r="I53" s="119">
        <v>0.7</v>
      </c>
      <c r="J53" s="53">
        <v>206</v>
      </c>
      <c r="K53" s="53">
        <v>412</v>
      </c>
      <c r="L53" s="53">
        <v>141</v>
      </c>
      <c r="M53" s="53">
        <v>37</v>
      </c>
      <c r="N53" s="51">
        <v>7</v>
      </c>
      <c r="O53" s="51" t="s">
        <v>2310</v>
      </c>
      <c r="P53" s="51" t="s">
        <v>1098</v>
      </c>
      <c r="Q53" s="28" t="s">
        <v>1217</v>
      </c>
      <c r="R53" s="28" t="s">
        <v>1672</v>
      </c>
      <c r="S53" s="28" t="s">
        <v>1429</v>
      </c>
      <c r="T53" s="28" t="s">
        <v>1217</v>
      </c>
      <c r="U53" s="51" t="s">
        <v>1098</v>
      </c>
      <c r="V53" s="51" t="s">
        <v>1098</v>
      </c>
      <c r="W53" s="28" t="s">
        <v>1673</v>
      </c>
    </row>
    <row r="54" s="28" customFormat="1" ht="12" spans="1:23">
      <c r="A54" s="121" t="s">
        <v>641</v>
      </c>
      <c r="B54" s="28" t="s">
        <v>1674</v>
      </c>
      <c r="C54" s="51" t="s">
        <v>260</v>
      </c>
      <c r="D54" s="52" t="s">
        <v>1098</v>
      </c>
      <c r="E54" s="52" t="s">
        <v>1098</v>
      </c>
      <c r="F54" s="52" t="s">
        <v>1098</v>
      </c>
      <c r="G54" s="52" t="s">
        <v>1098</v>
      </c>
      <c r="H54" s="119">
        <v>0.65</v>
      </c>
      <c r="I54" s="119">
        <v>0.75</v>
      </c>
      <c r="J54" s="53">
        <v>78</v>
      </c>
      <c r="K54" s="53">
        <v>156</v>
      </c>
      <c r="L54" s="53">
        <v>146</v>
      </c>
      <c r="M54" s="53">
        <v>40</v>
      </c>
      <c r="N54" s="51">
        <v>8</v>
      </c>
      <c r="O54" s="51" t="s">
        <v>2310</v>
      </c>
      <c r="P54" s="51" t="s">
        <v>1098</v>
      </c>
      <c r="Q54" s="51" t="s">
        <v>1098</v>
      </c>
      <c r="R54" s="51" t="s">
        <v>1098</v>
      </c>
      <c r="S54" s="51" t="s">
        <v>1098</v>
      </c>
      <c r="T54" s="28" t="s">
        <v>1209</v>
      </c>
      <c r="U54" s="28" t="s">
        <v>1209</v>
      </c>
      <c r="V54" s="28" t="s">
        <v>1209</v>
      </c>
      <c r="W54" s="28" t="s">
        <v>1675</v>
      </c>
    </row>
    <row r="55" s="28" customFormat="1" ht="12" spans="1:23">
      <c r="A55" s="121" t="s">
        <v>718</v>
      </c>
      <c r="B55" s="28" t="s">
        <v>2415</v>
      </c>
      <c r="C55" s="51" t="s">
        <v>260</v>
      </c>
      <c r="D55" s="52" t="s">
        <v>1098</v>
      </c>
      <c r="E55" s="52" t="s">
        <v>1098</v>
      </c>
      <c r="F55" s="52" t="s">
        <v>14</v>
      </c>
      <c r="G55" s="52" t="s">
        <v>1098</v>
      </c>
      <c r="H55" s="119">
        <v>0.45</v>
      </c>
      <c r="I55" s="119">
        <v>0.55</v>
      </c>
      <c r="J55" s="53">
        <v>143</v>
      </c>
      <c r="K55" s="53">
        <v>286</v>
      </c>
      <c r="L55" s="53">
        <v>229</v>
      </c>
      <c r="M55" s="53">
        <v>35</v>
      </c>
      <c r="N55" s="51">
        <v>9</v>
      </c>
      <c r="O55" s="51" t="s">
        <v>2310</v>
      </c>
      <c r="P55" s="50" t="s">
        <v>102</v>
      </c>
      <c r="Q55" s="28" t="s">
        <v>1479</v>
      </c>
      <c r="R55" s="28" t="s">
        <v>1315</v>
      </c>
      <c r="S55" s="51" t="s">
        <v>1098</v>
      </c>
      <c r="T55" s="28" t="s">
        <v>1173</v>
      </c>
      <c r="U55" s="28" t="s">
        <v>1479</v>
      </c>
      <c r="V55" s="51" t="s">
        <v>1098</v>
      </c>
      <c r="W55" s="51" t="s">
        <v>1480</v>
      </c>
    </row>
    <row r="56" s="28" customFormat="1" ht="12" spans="1:23">
      <c r="A56" s="121" t="s">
        <v>731</v>
      </c>
      <c r="B56" s="28" t="s">
        <v>1676</v>
      </c>
      <c r="C56" s="51" t="s">
        <v>260</v>
      </c>
      <c r="D56" s="52" t="s">
        <v>1098</v>
      </c>
      <c r="E56" s="52" t="s">
        <v>1098</v>
      </c>
      <c r="F56" s="52" t="s">
        <v>1098</v>
      </c>
      <c r="G56" s="52" t="s">
        <v>1098</v>
      </c>
      <c r="H56" s="119">
        <v>0.6</v>
      </c>
      <c r="I56" s="119">
        <v>0.7</v>
      </c>
      <c r="J56" s="53">
        <v>336</v>
      </c>
      <c r="K56" s="53">
        <v>672</v>
      </c>
      <c r="L56" s="53">
        <v>118</v>
      </c>
      <c r="M56" s="53">
        <v>28</v>
      </c>
      <c r="N56" s="51">
        <v>8</v>
      </c>
      <c r="O56" s="51" t="s">
        <v>2310</v>
      </c>
      <c r="P56" s="50" t="s">
        <v>2319</v>
      </c>
      <c r="Q56" s="28" t="s">
        <v>1461</v>
      </c>
      <c r="R56" s="51" t="s">
        <v>1098</v>
      </c>
      <c r="S56" s="51" t="s">
        <v>1098</v>
      </c>
      <c r="T56" s="28" t="s">
        <v>1209</v>
      </c>
      <c r="U56" s="28" t="s">
        <v>1539</v>
      </c>
      <c r="V56" s="28" t="s">
        <v>1320</v>
      </c>
      <c r="W56" s="28" t="s">
        <v>1677</v>
      </c>
    </row>
    <row r="57" s="28" customFormat="1" ht="12" spans="1:23">
      <c r="A57" s="121" t="s">
        <v>736</v>
      </c>
      <c r="B57" s="28" t="s">
        <v>737</v>
      </c>
      <c r="C57" s="51" t="s">
        <v>260</v>
      </c>
      <c r="D57" s="52" t="s">
        <v>1098</v>
      </c>
      <c r="E57" s="52" t="s">
        <v>1098</v>
      </c>
      <c r="F57" s="52" t="s">
        <v>1098</v>
      </c>
      <c r="G57" s="52" t="s">
        <v>1098</v>
      </c>
      <c r="H57" s="119">
        <v>0.65</v>
      </c>
      <c r="I57" s="119">
        <v>0.75</v>
      </c>
      <c r="J57" s="53">
        <v>166</v>
      </c>
      <c r="K57" s="53">
        <v>332</v>
      </c>
      <c r="L57" s="53">
        <v>253</v>
      </c>
      <c r="M57" s="53">
        <v>28</v>
      </c>
      <c r="N57" s="51">
        <v>7</v>
      </c>
      <c r="O57" s="51" t="s">
        <v>2310</v>
      </c>
      <c r="P57" s="50" t="s">
        <v>102</v>
      </c>
      <c r="Q57" s="51" t="s">
        <v>1098</v>
      </c>
      <c r="R57" s="51" t="s">
        <v>1098</v>
      </c>
      <c r="S57" s="51" t="s">
        <v>1098</v>
      </c>
      <c r="T57" s="28" t="s">
        <v>1322</v>
      </c>
      <c r="U57" s="28" t="s">
        <v>1312</v>
      </c>
      <c r="V57" s="28" t="s">
        <v>1112</v>
      </c>
      <c r="W57" s="51" t="s">
        <v>2416</v>
      </c>
    </row>
    <row r="58" s="28" customFormat="1" ht="12" spans="1:23">
      <c r="A58" s="121" t="s">
        <v>768</v>
      </c>
      <c r="B58" s="28" t="s">
        <v>2417</v>
      </c>
      <c r="C58" s="51" t="s">
        <v>260</v>
      </c>
      <c r="D58" s="52" t="s">
        <v>1098</v>
      </c>
      <c r="E58" s="52" t="s">
        <v>1098</v>
      </c>
      <c r="F58" s="52" t="s">
        <v>1098</v>
      </c>
      <c r="G58" s="52" t="s">
        <v>1098</v>
      </c>
      <c r="H58" s="119">
        <v>0.3</v>
      </c>
      <c r="I58" s="119">
        <v>0.4</v>
      </c>
      <c r="J58" s="53">
        <v>115</v>
      </c>
      <c r="K58" s="53">
        <v>230</v>
      </c>
      <c r="L58" s="53">
        <v>135</v>
      </c>
      <c r="M58" s="53">
        <v>37</v>
      </c>
      <c r="N58" s="51">
        <v>10</v>
      </c>
      <c r="O58" s="51" t="s">
        <v>2310</v>
      </c>
      <c r="P58" s="50" t="s">
        <v>102</v>
      </c>
      <c r="Q58" s="28" t="s">
        <v>1366</v>
      </c>
      <c r="R58" s="51" t="s">
        <v>1098</v>
      </c>
      <c r="S58" s="51" t="s">
        <v>1098</v>
      </c>
      <c r="T58" s="28" t="s">
        <v>1191</v>
      </c>
      <c r="U58" s="28" t="s">
        <v>1191</v>
      </c>
      <c r="V58" s="28" t="s">
        <v>1474</v>
      </c>
      <c r="W58" s="51" t="s">
        <v>2418</v>
      </c>
    </row>
    <row r="59" s="28" customFormat="1" ht="12" spans="1:23">
      <c r="A59" s="121" t="s">
        <v>697</v>
      </c>
      <c r="B59" s="57" t="s">
        <v>1366</v>
      </c>
      <c r="C59" s="51" t="s">
        <v>260</v>
      </c>
      <c r="D59" s="52" t="s">
        <v>1098</v>
      </c>
      <c r="E59" s="52" t="s">
        <v>1098</v>
      </c>
      <c r="F59" s="52" t="s">
        <v>1098</v>
      </c>
      <c r="G59" s="52" t="s">
        <v>1098</v>
      </c>
      <c r="H59" s="119">
        <v>0.5</v>
      </c>
      <c r="I59" s="119">
        <v>0.6</v>
      </c>
      <c r="J59" s="53">
        <v>320</v>
      </c>
      <c r="K59" s="53">
        <v>640</v>
      </c>
      <c r="L59" s="53">
        <v>103</v>
      </c>
      <c r="M59" s="53">
        <v>36</v>
      </c>
      <c r="N59" s="51">
        <v>8</v>
      </c>
      <c r="O59" s="124" t="s">
        <v>642</v>
      </c>
      <c r="P59" s="50" t="s">
        <v>102</v>
      </c>
      <c r="Q59" s="28" t="s">
        <v>1651</v>
      </c>
      <c r="R59" s="51" t="s">
        <v>1098</v>
      </c>
      <c r="S59" s="51" t="s">
        <v>1098</v>
      </c>
      <c r="T59" s="28" t="s">
        <v>1681</v>
      </c>
      <c r="U59" s="28" t="s">
        <v>1681</v>
      </c>
      <c r="V59" s="28" t="s">
        <v>1219</v>
      </c>
      <c r="W59" s="28" t="s">
        <v>1682</v>
      </c>
    </row>
    <row r="60" s="28" customFormat="1" ht="12" spans="1:23">
      <c r="A60" s="121" t="s">
        <v>802</v>
      </c>
      <c r="B60" s="28" t="s">
        <v>2419</v>
      </c>
      <c r="C60" s="51" t="s">
        <v>260</v>
      </c>
      <c r="D60" s="52" t="s">
        <v>1098</v>
      </c>
      <c r="E60" s="52" t="s">
        <v>1098</v>
      </c>
      <c r="F60" s="52" t="s">
        <v>1098</v>
      </c>
      <c r="G60" s="52" t="s">
        <v>1098</v>
      </c>
      <c r="H60" s="119">
        <v>0.95</v>
      </c>
      <c r="I60" s="119">
        <v>0.99</v>
      </c>
      <c r="J60" s="53">
        <v>336</v>
      </c>
      <c r="K60" s="53">
        <v>672</v>
      </c>
      <c r="L60" s="53">
        <v>109</v>
      </c>
      <c r="M60" s="53">
        <v>34</v>
      </c>
      <c r="N60" s="51">
        <v>10</v>
      </c>
      <c r="O60" s="51" t="s">
        <v>2310</v>
      </c>
      <c r="P60" s="50" t="s">
        <v>2311</v>
      </c>
      <c r="Q60" s="28" t="s">
        <v>2420</v>
      </c>
      <c r="R60" s="51" t="s">
        <v>1098</v>
      </c>
      <c r="S60" s="51" t="s">
        <v>1098</v>
      </c>
      <c r="T60" s="28" t="s">
        <v>1640</v>
      </c>
      <c r="U60" s="28" t="s">
        <v>1201</v>
      </c>
      <c r="V60" s="28" t="s">
        <v>1224</v>
      </c>
      <c r="W60" s="28" t="s">
        <v>1683</v>
      </c>
    </row>
    <row r="61" s="28" customFormat="1" ht="12" spans="1:23">
      <c r="A61" s="121" t="s">
        <v>786</v>
      </c>
      <c r="B61" s="28" t="s">
        <v>1448</v>
      </c>
      <c r="C61" s="51" t="s">
        <v>260</v>
      </c>
      <c r="D61" s="52" t="s">
        <v>14</v>
      </c>
      <c r="E61" s="52" t="s">
        <v>1098</v>
      </c>
      <c r="F61" s="52" t="s">
        <v>1098</v>
      </c>
      <c r="G61" s="52" t="s">
        <v>1098</v>
      </c>
      <c r="H61" s="119">
        <v>0.5</v>
      </c>
      <c r="I61" s="119">
        <v>0.6</v>
      </c>
      <c r="J61" s="53">
        <v>275</v>
      </c>
      <c r="K61" s="53">
        <v>550</v>
      </c>
      <c r="L61" s="53">
        <v>102</v>
      </c>
      <c r="M61" s="53">
        <v>40</v>
      </c>
      <c r="N61" s="51">
        <v>9</v>
      </c>
      <c r="O61" s="51" t="s">
        <v>2310</v>
      </c>
      <c r="P61" s="50" t="s">
        <v>2319</v>
      </c>
      <c r="Q61" s="28" t="s">
        <v>1449</v>
      </c>
      <c r="R61" s="51" t="s">
        <v>1098</v>
      </c>
      <c r="S61" s="51" t="s">
        <v>1098</v>
      </c>
      <c r="T61" s="28" t="s">
        <v>1450</v>
      </c>
      <c r="U61" s="28" t="s">
        <v>1173</v>
      </c>
      <c r="V61" s="28" t="s">
        <v>1173</v>
      </c>
      <c r="W61" s="28" t="s">
        <v>1451</v>
      </c>
    </row>
    <row r="62" s="28" customFormat="1" ht="12" spans="1:23">
      <c r="A62" s="121" t="s">
        <v>787</v>
      </c>
      <c r="B62" s="28" t="s">
        <v>1461</v>
      </c>
      <c r="C62" s="51" t="s">
        <v>260</v>
      </c>
      <c r="D62" s="52" t="s">
        <v>14</v>
      </c>
      <c r="E62" s="52" t="s">
        <v>14</v>
      </c>
      <c r="F62" s="52" t="s">
        <v>1098</v>
      </c>
      <c r="G62" s="52" t="s">
        <v>1098</v>
      </c>
      <c r="H62" s="119">
        <v>0.7</v>
      </c>
      <c r="I62" s="119">
        <v>0.8</v>
      </c>
      <c r="J62" s="53">
        <v>271</v>
      </c>
      <c r="K62" s="53">
        <v>542</v>
      </c>
      <c r="L62" s="53">
        <v>108</v>
      </c>
      <c r="M62" s="53">
        <v>34</v>
      </c>
      <c r="N62" s="51">
        <v>9</v>
      </c>
      <c r="O62" s="51" t="s">
        <v>2310</v>
      </c>
      <c r="P62" s="50" t="s">
        <v>94</v>
      </c>
      <c r="Q62" s="28" t="s">
        <v>1462</v>
      </c>
      <c r="R62" s="51" t="s">
        <v>1098</v>
      </c>
      <c r="S62" s="51" t="s">
        <v>1098</v>
      </c>
      <c r="T62" s="28" t="s">
        <v>1173</v>
      </c>
      <c r="U62" s="28" t="s">
        <v>1173</v>
      </c>
      <c r="V62" s="28" t="s">
        <v>1173</v>
      </c>
      <c r="W62" s="28" t="s">
        <v>1463</v>
      </c>
    </row>
    <row r="63" s="28" customFormat="1" ht="12" spans="1:23">
      <c r="A63" s="122" t="s">
        <v>665</v>
      </c>
      <c r="B63" s="28" t="s">
        <v>1690</v>
      </c>
      <c r="C63" s="51" t="s">
        <v>274</v>
      </c>
      <c r="D63" s="52" t="s">
        <v>1098</v>
      </c>
      <c r="E63" s="52" t="s">
        <v>1098</v>
      </c>
      <c r="F63" s="52" t="s">
        <v>1098</v>
      </c>
      <c r="G63" s="52" t="s">
        <v>1098</v>
      </c>
      <c r="H63" s="119">
        <v>0.2</v>
      </c>
      <c r="I63" s="119">
        <v>0.3</v>
      </c>
      <c r="J63" s="53">
        <v>283</v>
      </c>
      <c r="K63" s="53">
        <v>566</v>
      </c>
      <c r="L63" s="53">
        <v>441</v>
      </c>
      <c r="M63" s="53">
        <v>69</v>
      </c>
      <c r="N63" s="51">
        <v>11</v>
      </c>
      <c r="O63" s="51" t="s">
        <v>2310</v>
      </c>
      <c r="P63" s="50" t="s">
        <v>102</v>
      </c>
      <c r="Q63" s="28" t="s">
        <v>1489</v>
      </c>
      <c r="R63" s="51" t="s">
        <v>1098</v>
      </c>
      <c r="S63" s="51" t="s">
        <v>1098</v>
      </c>
      <c r="T63" s="28" t="s">
        <v>1691</v>
      </c>
      <c r="U63" s="28" t="s">
        <v>1681</v>
      </c>
      <c r="V63" s="28" t="s">
        <v>1681</v>
      </c>
      <c r="W63" s="51" t="s">
        <v>2421</v>
      </c>
    </row>
    <row r="64" s="28" customFormat="1" ht="12" spans="1:23">
      <c r="A64" s="122" t="s">
        <v>620</v>
      </c>
      <c r="B64" s="28" t="s">
        <v>813</v>
      </c>
      <c r="C64" s="51" t="s">
        <v>274</v>
      </c>
      <c r="D64" s="52" t="s">
        <v>14</v>
      </c>
      <c r="E64" s="52" t="s">
        <v>1098</v>
      </c>
      <c r="F64" s="52" t="s">
        <v>1098</v>
      </c>
      <c r="G64" s="52" t="s">
        <v>1098</v>
      </c>
      <c r="H64" s="119">
        <v>0.55</v>
      </c>
      <c r="I64" s="119">
        <v>0.65</v>
      </c>
      <c r="J64" s="53">
        <v>435</v>
      </c>
      <c r="K64" s="53">
        <v>870</v>
      </c>
      <c r="L64" s="53">
        <v>336</v>
      </c>
      <c r="M64" s="53">
        <v>64</v>
      </c>
      <c r="N64" s="51">
        <v>15</v>
      </c>
      <c r="O64" s="51" t="s">
        <v>2310</v>
      </c>
      <c r="P64" s="50" t="s">
        <v>97</v>
      </c>
      <c r="Q64" s="28" t="s">
        <v>1319</v>
      </c>
      <c r="R64" s="51" t="s">
        <v>1098</v>
      </c>
      <c r="S64" s="51" t="s">
        <v>1098</v>
      </c>
      <c r="T64" s="28" t="s">
        <v>1273</v>
      </c>
      <c r="U64" s="28" t="s">
        <v>1320</v>
      </c>
      <c r="V64" s="28" t="s">
        <v>1320</v>
      </c>
      <c r="W64" s="51" t="s">
        <v>1466</v>
      </c>
    </row>
    <row r="65" s="28" customFormat="1" ht="12" spans="1:23">
      <c r="A65" s="122" t="s">
        <v>658</v>
      </c>
      <c r="B65" s="28" t="s">
        <v>1536</v>
      </c>
      <c r="C65" s="51" t="s">
        <v>274</v>
      </c>
      <c r="D65" s="52" t="s">
        <v>1098</v>
      </c>
      <c r="E65" s="52" t="s">
        <v>1098</v>
      </c>
      <c r="F65" s="52" t="s">
        <v>1098</v>
      </c>
      <c r="G65" s="52" t="s">
        <v>14</v>
      </c>
      <c r="H65" s="119">
        <v>0.8</v>
      </c>
      <c r="I65" s="119">
        <v>0.9</v>
      </c>
      <c r="J65" s="53">
        <v>568</v>
      </c>
      <c r="K65" s="53">
        <v>1136</v>
      </c>
      <c r="L65" s="53">
        <v>198</v>
      </c>
      <c r="M65" s="53">
        <v>58</v>
      </c>
      <c r="N65" s="51">
        <v>13</v>
      </c>
      <c r="O65" s="51" t="s">
        <v>2310</v>
      </c>
      <c r="P65" s="50" t="s">
        <v>2318</v>
      </c>
      <c r="Q65" s="28" t="s">
        <v>1537</v>
      </c>
      <c r="R65" s="51" t="s">
        <v>1098</v>
      </c>
      <c r="S65" s="51" t="s">
        <v>1098</v>
      </c>
      <c r="T65" s="28" t="s">
        <v>1538</v>
      </c>
      <c r="U65" s="28" t="s">
        <v>1539</v>
      </c>
      <c r="V65" s="28" t="s">
        <v>1444</v>
      </c>
      <c r="W65" s="28" t="s">
        <v>1540</v>
      </c>
    </row>
    <row r="66" s="28" customFormat="1" ht="12" spans="1:23">
      <c r="A66" s="122" t="s">
        <v>645</v>
      </c>
      <c r="B66" s="28" t="s">
        <v>1693</v>
      </c>
      <c r="C66" s="51" t="s">
        <v>274</v>
      </c>
      <c r="D66" s="52" t="s">
        <v>1098</v>
      </c>
      <c r="E66" s="52" t="s">
        <v>1098</v>
      </c>
      <c r="F66" s="52" t="s">
        <v>1098</v>
      </c>
      <c r="G66" s="52" t="s">
        <v>1098</v>
      </c>
      <c r="H66" s="119">
        <v>0.8</v>
      </c>
      <c r="I66" s="119">
        <v>0.9</v>
      </c>
      <c r="J66" s="53">
        <v>545</v>
      </c>
      <c r="K66" s="53">
        <v>1090</v>
      </c>
      <c r="L66" s="53">
        <v>166</v>
      </c>
      <c r="M66" s="53">
        <v>61</v>
      </c>
      <c r="N66" s="51">
        <v>14</v>
      </c>
      <c r="O66" s="51" t="s">
        <v>2310</v>
      </c>
      <c r="P66" s="50" t="s">
        <v>2318</v>
      </c>
      <c r="Q66" s="28" t="s">
        <v>1493</v>
      </c>
      <c r="R66" s="51" t="s">
        <v>1098</v>
      </c>
      <c r="S66" s="51" t="s">
        <v>1098</v>
      </c>
      <c r="T66" s="28" t="s">
        <v>1441</v>
      </c>
      <c r="U66" s="28" t="s">
        <v>1539</v>
      </c>
      <c r="V66" s="28" t="s">
        <v>1444</v>
      </c>
      <c r="W66" s="28" t="s">
        <v>1694</v>
      </c>
    </row>
    <row r="67" s="28" customFormat="1" ht="12" spans="1:23">
      <c r="A67" s="122" t="s">
        <v>630</v>
      </c>
      <c r="B67" s="28" t="s">
        <v>1695</v>
      </c>
      <c r="C67" s="51" t="s">
        <v>274</v>
      </c>
      <c r="D67" s="52" t="s">
        <v>1098</v>
      </c>
      <c r="E67" s="52" t="s">
        <v>1098</v>
      </c>
      <c r="F67" s="52" t="s">
        <v>1098</v>
      </c>
      <c r="G67" s="52" t="s">
        <v>1098</v>
      </c>
      <c r="H67" s="119">
        <v>0.8</v>
      </c>
      <c r="I67" s="119">
        <v>0.9</v>
      </c>
      <c r="J67" s="53">
        <v>520</v>
      </c>
      <c r="K67" s="53">
        <v>1040</v>
      </c>
      <c r="L67" s="53">
        <v>185</v>
      </c>
      <c r="M67" s="53">
        <v>59</v>
      </c>
      <c r="N67" s="51">
        <v>15</v>
      </c>
      <c r="O67" s="51" t="s">
        <v>2310</v>
      </c>
      <c r="P67" s="50" t="s">
        <v>2319</v>
      </c>
      <c r="Q67" s="28" t="s">
        <v>1696</v>
      </c>
      <c r="R67" s="51" t="s">
        <v>1098</v>
      </c>
      <c r="S67" s="51" t="s">
        <v>1098</v>
      </c>
      <c r="T67" s="28" t="s">
        <v>1609</v>
      </c>
      <c r="U67" s="28" t="s">
        <v>1539</v>
      </c>
      <c r="V67" s="28" t="s">
        <v>1444</v>
      </c>
      <c r="W67" s="28" t="s">
        <v>1697</v>
      </c>
    </row>
    <row r="68" s="28" customFormat="1" ht="12" spans="1:23">
      <c r="A68" s="122" t="s">
        <v>674</v>
      </c>
      <c r="B68" s="57" t="s">
        <v>2408</v>
      </c>
      <c r="C68" s="51" t="s">
        <v>274</v>
      </c>
      <c r="D68" s="52" t="s">
        <v>1098</v>
      </c>
      <c r="E68" s="52" t="s">
        <v>1098</v>
      </c>
      <c r="F68" s="52" t="s">
        <v>1098</v>
      </c>
      <c r="G68" s="52" t="s">
        <v>1098</v>
      </c>
      <c r="H68" s="119">
        <v>0.7</v>
      </c>
      <c r="I68" s="119">
        <v>0.8</v>
      </c>
      <c r="J68" s="53">
        <v>444</v>
      </c>
      <c r="K68" s="53">
        <v>888</v>
      </c>
      <c r="L68" s="53">
        <v>384</v>
      </c>
      <c r="M68" s="53">
        <v>49</v>
      </c>
      <c r="N68" s="51">
        <v>13</v>
      </c>
      <c r="O68" s="124" t="s">
        <v>642</v>
      </c>
      <c r="P68" s="50" t="s">
        <v>2311</v>
      </c>
      <c r="Q68" s="28" t="s">
        <v>1698</v>
      </c>
      <c r="R68" s="51" t="s">
        <v>1098</v>
      </c>
      <c r="S68" s="51" t="s">
        <v>1098</v>
      </c>
      <c r="T68" s="28" t="s">
        <v>1446</v>
      </c>
      <c r="U68" s="28" t="s">
        <v>1615</v>
      </c>
      <c r="V68" s="28" t="s">
        <v>1392</v>
      </c>
      <c r="W68" s="28" t="s">
        <v>1699</v>
      </c>
    </row>
    <row r="69" s="28" customFormat="1" ht="12" spans="1:23">
      <c r="A69" s="122" t="s">
        <v>661</v>
      </c>
      <c r="B69" s="28" t="s">
        <v>1487</v>
      </c>
      <c r="C69" s="51" t="s">
        <v>274</v>
      </c>
      <c r="D69" s="52" t="s">
        <v>1098</v>
      </c>
      <c r="E69" s="52" t="s">
        <v>1098</v>
      </c>
      <c r="F69" s="52" t="s">
        <v>7</v>
      </c>
      <c r="G69" s="52" t="s">
        <v>1098</v>
      </c>
      <c r="H69" s="119">
        <v>0.85</v>
      </c>
      <c r="I69" s="119">
        <v>0.95</v>
      </c>
      <c r="J69" s="53">
        <v>535</v>
      </c>
      <c r="K69" s="53">
        <v>1070</v>
      </c>
      <c r="L69" s="53">
        <v>184</v>
      </c>
      <c r="M69" s="53">
        <v>62</v>
      </c>
      <c r="N69" s="51">
        <v>12</v>
      </c>
      <c r="O69" s="51" t="s">
        <v>2310</v>
      </c>
      <c r="P69" s="50" t="s">
        <v>94</v>
      </c>
      <c r="Q69" s="51" t="s">
        <v>1098</v>
      </c>
      <c r="R69" s="51" t="s">
        <v>1098</v>
      </c>
      <c r="S69" s="51" t="s">
        <v>1098</v>
      </c>
      <c r="T69" s="28" t="s">
        <v>1320</v>
      </c>
      <c r="U69" s="28" t="s">
        <v>1320</v>
      </c>
      <c r="V69" s="28" t="s">
        <v>1320</v>
      </c>
      <c r="W69" s="28" t="s">
        <v>1488</v>
      </c>
    </row>
    <row r="70" s="28" customFormat="1" ht="12" spans="1:23">
      <c r="A70" s="122" t="s">
        <v>679</v>
      </c>
      <c r="B70" s="28" t="s">
        <v>2422</v>
      </c>
      <c r="C70" s="51" t="s">
        <v>274</v>
      </c>
      <c r="D70" s="52" t="s">
        <v>1098</v>
      </c>
      <c r="E70" s="52" t="s">
        <v>1098</v>
      </c>
      <c r="F70" s="52" t="s">
        <v>1098</v>
      </c>
      <c r="G70" s="52" t="s">
        <v>1098</v>
      </c>
      <c r="H70" s="119">
        <v>0.9</v>
      </c>
      <c r="I70" s="119">
        <v>0.99</v>
      </c>
      <c r="J70" s="53">
        <v>512</v>
      </c>
      <c r="K70" s="53">
        <v>1024</v>
      </c>
      <c r="L70" s="53">
        <v>186</v>
      </c>
      <c r="M70" s="53">
        <v>51</v>
      </c>
      <c r="N70" s="51">
        <v>13</v>
      </c>
      <c r="O70" s="51" t="s">
        <v>2310</v>
      </c>
      <c r="P70" s="50" t="s">
        <v>2314</v>
      </c>
      <c r="Q70" s="51" t="s">
        <v>1098</v>
      </c>
      <c r="R70" s="51" t="s">
        <v>1098</v>
      </c>
      <c r="S70" s="51" t="s">
        <v>1098</v>
      </c>
      <c r="T70" s="28" t="s">
        <v>2406</v>
      </c>
      <c r="U70" s="28" t="s">
        <v>1431</v>
      </c>
      <c r="V70" s="28" t="s">
        <v>1321</v>
      </c>
      <c r="W70" s="28" t="s">
        <v>2423</v>
      </c>
    </row>
    <row r="71" s="28" customFormat="1" ht="12" spans="1:23">
      <c r="A71" s="122" t="s">
        <v>759</v>
      </c>
      <c r="B71" s="28" t="s">
        <v>907</v>
      </c>
      <c r="C71" s="51" t="s">
        <v>274</v>
      </c>
      <c r="D71" s="52" t="s">
        <v>1098</v>
      </c>
      <c r="E71" s="52" t="s">
        <v>1098</v>
      </c>
      <c r="F71" s="52" t="s">
        <v>14</v>
      </c>
      <c r="G71" s="52" t="s">
        <v>1098</v>
      </c>
      <c r="H71" s="119">
        <v>0.6</v>
      </c>
      <c r="I71" s="119">
        <v>0.7</v>
      </c>
      <c r="J71" s="53">
        <v>508</v>
      </c>
      <c r="K71" s="53">
        <v>1016</v>
      </c>
      <c r="L71" s="53">
        <v>187</v>
      </c>
      <c r="M71" s="53">
        <v>64</v>
      </c>
      <c r="N71" s="51">
        <v>11</v>
      </c>
      <c r="O71" s="51" t="s">
        <v>2310</v>
      </c>
      <c r="P71" s="50" t="s">
        <v>102</v>
      </c>
      <c r="Q71" s="51" t="s">
        <v>1098</v>
      </c>
      <c r="R71" s="51" t="s">
        <v>1098</v>
      </c>
      <c r="S71" s="51" t="s">
        <v>1098</v>
      </c>
      <c r="T71" s="28" t="s">
        <v>1491</v>
      </c>
      <c r="U71" s="28" t="s">
        <v>1320</v>
      </c>
      <c r="V71" s="28" t="s">
        <v>1320</v>
      </c>
      <c r="W71" s="28" t="s">
        <v>1492</v>
      </c>
    </row>
    <row r="72" s="28" customFormat="1" ht="12" spans="1:23">
      <c r="A72" s="122" t="s">
        <v>612</v>
      </c>
      <c r="B72" s="28" t="s">
        <v>2424</v>
      </c>
      <c r="C72" s="51" t="s">
        <v>274</v>
      </c>
      <c r="D72" s="52" t="s">
        <v>1098</v>
      </c>
      <c r="E72" s="52" t="s">
        <v>1098</v>
      </c>
      <c r="F72" s="52" t="s">
        <v>1098</v>
      </c>
      <c r="G72" s="52" t="s">
        <v>1098</v>
      </c>
      <c r="H72" s="119">
        <v>0.8</v>
      </c>
      <c r="I72" s="119">
        <v>0.9</v>
      </c>
      <c r="J72" s="53">
        <v>126</v>
      </c>
      <c r="K72" s="53">
        <v>255</v>
      </c>
      <c r="L72" s="53">
        <v>822</v>
      </c>
      <c r="M72" s="53">
        <v>69</v>
      </c>
      <c r="N72" s="51">
        <v>14</v>
      </c>
      <c r="O72" s="51" t="s">
        <v>2310</v>
      </c>
      <c r="P72" s="51" t="s">
        <v>1098</v>
      </c>
      <c r="Q72" s="28" t="s">
        <v>1701</v>
      </c>
      <c r="R72" s="51" t="s">
        <v>1098</v>
      </c>
      <c r="S72" s="51" t="s">
        <v>1098</v>
      </c>
      <c r="T72" s="28" t="s">
        <v>1598</v>
      </c>
      <c r="U72" s="28" t="s">
        <v>1450</v>
      </c>
      <c r="V72" s="28" t="s">
        <v>1491</v>
      </c>
      <c r="W72" s="28" t="s">
        <v>1702</v>
      </c>
    </row>
    <row r="73" s="28" customFormat="1" ht="12" spans="1:23">
      <c r="A73" s="122" t="s">
        <v>634</v>
      </c>
      <c r="B73" s="28" t="s">
        <v>596</v>
      </c>
      <c r="C73" s="51" t="s">
        <v>278</v>
      </c>
      <c r="D73" s="52" t="s">
        <v>1098</v>
      </c>
      <c r="E73" s="52" t="s">
        <v>1098</v>
      </c>
      <c r="F73" s="52" t="s">
        <v>1098</v>
      </c>
      <c r="G73" s="52" t="s">
        <v>1098</v>
      </c>
      <c r="H73" s="119">
        <v>0.85</v>
      </c>
      <c r="I73" s="119">
        <v>0.95</v>
      </c>
      <c r="J73" s="53">
        <v>330</v>
      </c>
      <c r="K73" s="53">
        <v>660</v>
      </c>
      <c r="L73" s="53">
        <v>562</v>
      </c>
      <c r="M73" s="53">
        <v>159</v>
      </c>
      <c r="N73" s="51">
        <v>15</v>
      </c>
      <c r="O73" s="51" t="s">
        <v>2310</v>
      </c>
      <c r="P73" s="51" t="s">
        <v>1098</v>
      </c>
      <c r="Q73" s="28" t="s">
        <v>1716</v>
      </c>
      <c r="R73" s="28" t="s">
        <v>1518</v>
      </c>
      <c r="S73" s="51" t="s">
        <v>1098</v>
      </c>
      <c r="T73" s="28" t="s">
        <v>1450</v>
      </c>
      <c r="U73" s="28" t="s">
        <v>1450</v>
      </c>
      <c r="V73" s="28" t="s">
        <v>2425</v>
      </c>
      <c r="W73" s="51" t="s">
        <v>2426</v>
      </c>
    </row>
    <row r="74" s="28" customFormat="1" ht="12" spans="1:23">
      <c r="A74" s="122" t="s">
        <v>641</v>
      </c>
      <c r="B74" s="28" t="s">
        <v>2427</v>
      </c>
      <c r="C74" s="51" t="s">
        <v>278</v>
      </c>
      <c r="D74" s="52" t="s">
        <v>1098</v>
      </c>
      <c r="E74" s="52" t="s">
        <v>1098</v>
      </c>
      <c r="F74" s="52" t="s">
        <v>1098</v>
      </c>
      <c r="G74" s="52" t="s">
        <v>1098</v>
      </c>
      <c r="H74" s="119">
        <v>0.7</v>
      </c>
      <c r="I74" s="119">
        <v>0.8</v>
      </c>
      <c r="J74" s="53">
        <v>276</v>
      </c>
      <c r="K74" s="53">
        <v>552</v>
      </c>
      <c r="L74" s="53">
        <v>380</v>
      </c>
      <c r="M74" s="53">
        <v>142</v>
      </c>
      <c r="N74" s="51">
        <v>16</v>
      </c>
      <c r="O74" s="51" t="s">
        <v>2310</v>
      </c>
      <c r="P74" s="51" t="s">
        <v>1098</v>
      </c>
      <c r="Q74" s="28" t="s">
        <v>752</v>
      </c>
      <c r="R74" s="28" t="s">
        <v>2428</v>
      </c>
      <c r="S74" s="51" t="s">
        <v>1098</v>
      </c>
      <c r="T74" s="28" t="s">
        <v>1431</v>
      </c>
      <c r="U74" s="28" t="s">
        <v>1431</v>
      </c>
      <c r="V74" s="28" t="s">
        <v>1431</v>
      </c>
      <c r="W74" s="51" t="s">
        <v>2429</v>
      </c>
    </row>
    <row r="75" s="28" customFormat="1" ht="12" spans="1:23">
      <c r="A75" s="122" t="s">
        <v>718</v>
      </c>
      <c r="B75" s="28" t="s">
        <v>1473</v>
      </c>
      <c r="C75" s="51" t="s">
        <v>278</v>
      </c>
      <c r="D75" s="52" t="s">
        <v>14</v>
      </c>
      <c r="E75" s="52" t="s">
        <v>1098</v>
      </c>
      <c r="F75" s="52" t="s">
        <v>14</v>
      </c>
      <c r="G75" s="52" t="s">
        <v>1098</v>
      </c>
      <c r="H75" s="119">
        <v>0.75</v>
      </c>
      <c r="I75" s="119">
        <v>0.85</v>
      </c>
      <c r="J75" s="53">
        <v>908</v>
      </c>
      <c r="K75" s="53">
        <v>1816</v>
      </c>
      <c r="L75" s="53">
        <v>268</v>
      </c>
      <c r="M75" s="53">
        <v>136</v>
      </c>
      <c r="N75" s="51">
        <v>17</v>
      </c>
      <c r="O75" s="51" t="s">
        <v>2310</v>
      </c>
      <c r="P75" s="50" t="s">
        <v>94</v>
      </c>
      <c r="Q75" s="51" t="s">
        <v>1098</v>
      </c>
      <c r="R75" s="51" t="s">
        <v>1098</v>
      </c>
      <c r="S75" s="51" t="s">
        <v>1098</v>
      </c>
      <c r="T75" s="28" t="s">
        <v>1474</v>
      </c>
      <c r="U75" s="28" t="s">
        <v>1474</v>
      </c>
      <c r="V75" s="28" t="s">
        <v>1474</v>
      </c>
      <c r="W75" s="28" t="s">
        <v>1475</v>
      </c>
    </row>
    <row r="76" s="28" customFormat="1" ht="12" spans="1:23">
      <c r="A76" s="122" t="s">
        <v>731</v>
      </c>
      <c r="B76" s="28" t="s">
        <v>1504</v>
      </c>
      <c r="C76" s="51" t="s">
        <v>278</v>
      </c>
      <c r="D76" s="52" t="s">
        <v>1098</v>
      </c>
      <c r="E76" s="52" t="s">
        <v>1098</v>
      </c>
      <c r="F76" s="52" t="s">
        <v>7</v>
      </c>
      <c r="G76" s="52" t="s">
        <v>7</v>
      </c>
      <c r="H76" s="119">
        <v>0.1</v>
      </c>
      <c r="I76" s="119">
        <v>0.2</v>
      </c>
      <c r="J76" s="53">
        <v>1050</v>
      </c>
      <c r="K76" s="53">
        <v>2100</v>
      </c>
      <c r="L76" s="53">
        <v>1666</v>
      </c>
      <c r="M76" s="53">
        <v>162</v>
      </c>
      <c r="N76" s="51">
        <v>20</v>
      </c>
      <c r="O76" s="51" t="s">
        <v>2310</v>
      </c>
      <c r="P76" s="50" t="s">
        <v>97</v>
      </c>
      <c r="Q76" s="51" t="s">
        <v>1098</v>
      </c>
      <c r="R76" s="51" t="s">
        <v>1098</v>
      </c>
      <c r="S76" s="51" t="s">
        <v>1098</v>
      </c>
      <c r="T76" s="28" t="s">
        <v>1474</v>
      </c>
      <c r="U76" s="28" t="s">
        <v>1474</v>
      </c>
      <c r="V76" s="28" t="s">
        <v>1474</v>
      </c>
      <c r="W76" s="28" t="s">
        <v>1505</v>
      </c>
    </row>
    <row r="77" s="28" customFormat="1" ht="12" spans="1:23">
      <c r="A77" s="122" t="s">
        <v>736</v>
      </c>
      <c r="B77" s="57" t="s">
        <v>839</v>
      </c>
      <c r="C77" s="51" t="s">
        <v>278</v>
      </c>
      <c r="D77" s="52" t="s">
        <v>1098</v>
      </c>
      <c r="E77" s="52" t="s">
        <v>1098</v>
      </c>
      <c r="F77" s="52" t="s">
        <v>1098</v>
      </c>
      <c r="G77" s="52" t="s">
        <v>1098</v>
      </c>
      <c r="H77" s="119">
        <v>0.6</v>
      </c>
      <c r="I77" s="119">
        <v>0.7</v>
      </c>
      <c r="J77" s="53">
        <v>1031</v>
      </c>
      <c r="K77" s="53">
        <v>2062</v>
      </c>
      <c r="L77" s="53">
        <v>673</v>
      </c>
      <c r="M77" s="53">
        <v>152</v>
      </c>
      <c r="N77" s="51">
        <v>20</v>
      </c>
      <c r="O77" s="124" t="s">
        <v>642</v>
      </c>
      <c r="P77" s="50" t="s">
        <v>102</v>
      </c>
      <c r="Q77" s="28" t="s">
        <v>1721</v>
      </c>
      <c r="R77" s="51" t="s">
        <v>1098</v>
      </c>
      <c r="S77" s="51" t="s">
        <v>1098</v>
      </c>
      <c r="T77" s="28" t="s">
        <v>1193</v>
      </c>
      <c r="U77" s="28" t="s">
        <v>1193</v>
      </c>
      <c r="V77" s="28" t="s">
        <v>1275</v>
      </c>
      <c r="W77" s="51" t="s">
        <v>2430</v>
      </c>
    </row>
    <row r="78" s="28" customFormat="1" ht="12" spans="1:23">
      <c r="A78" s="122" t="s">
        <v>768</v>
      </c>
      <c r="B78" s="28" t="s">
        <v>1513</v>
      </c>
      <c r="C78" s="51" t="s">
        <v>278</v>
      </c>
      <c r="D78" s="52" t="s">
        <v>1098</v>
      </c>
      <c r="E78" s="52" t="s">
        <v>1098</v>
      </c>
      <c r="F78" s="52" t="s">
        <v>7</v>
      </c>
      <c r="G78" s="52" t="s">
        <v>1098</v>
      </c>
      <c r="H78" s="119">
        <v>0.9</v>
      </c>
      <c r="I78" s="119">
        <v>0.99</v>
      </c>
      <c r="J78" s="53">
        <v>947</v>
      </c>
      <c r="K78" s="53">
        <v>1894</v>
      </c>
      <c r="L78" s="53">
        <v>316</v>
      </c>
      <c r="M78" s="53">
        <v>142</v>
      </c>
      <c r="N78" s="51">
        <v>19</v>
      </c>
      <c r="O78" s="51" t="s">
        <v>2310</v>
      </c>
      <c r="P78" s="50" t="s">
        <v>2314</v>
      </c>
      <c r="Q78" s="28" t="s">
        <v>1514</v>
      </c>
      <c r="R78" s="51" t="s">
        <v>1098</v>
      </c>
      <c r="S78" s="51" t="s">
        <v>1098</v>
      </c>
      <c r="T78" s="28" t="s">
        <v>1320</v>
      </c>
      <c r="U78" s="28" t="s">
        <v>1462</v>
      </c>
      <c r="V78" s="28" t="s">
        <v>1462</v>
      </c>
      <c r="W78" s="28" t="s">
        <v>1515</v>
      </c>
    </row>
    <row r="79" s="28" customFormat="1" ht="12" spans="1:23">
      <c r="A79" s="122" t="s">
        <v>697</v>
      </c>
      <c r="B79" s="57" t="s">
        <v>1723</v>
      </c>
      <c r="C79" s="51" t="s">
        <v>278</v>
      </c>
      <c r="D79" s="52" t="s">
        <v>28</v>
      </c>
      <c r="E79" s="52" t="s">
        <v>28</v>
      </c>
      <c r="F79" s="52" t="s">
        <v>1098</v>
      </c>
      <c r="G79" s="52" t="s">
        <v>28</v>
      </c>
      <c r="H79" s="119">
        <v>0.15</v>
      </c>
      <c r="I79" s="119">
        <v>0.25</v>
      </c>
      <c r="J79" s="53">
        <v>1480</v>
      </c>
      <c r="K79" s="53">
        <v>2960</v>
      </c>
      <c r="L79" s="53">
        <v>665</v>
      </c>
      <c r="M79" s="53">
        <v>162</v>
      </c>
      <c r="N79" s="51">
        <v>20</v>
      </c>
      <c r="O79" s="124" t="s">
        <v>794</v>
      </c>
      <c r="P79" s="50" t="s">
        <v>2311</v>
      </c>
      <c r="Q79" s="28" t="s">
        <v>1381</v>
      </c>
      <c r="R79" s="51" t="s">
        <v>1098</v>
      </c>
      <c r="S79" s="51" t="s">
        <v>1098</v>
      </c>
      <c r="T79" s="28" t="s">
        <v>1381</v>
      </c>
      <c r="U79" s="51" t="s">
        <v>1098</v>
      </c>
      <c r="V79" s="51" t="s">
        <v>1098</v>
      </c>
      <c r="W79" s="51" t="s">
        <v>2431</v>
      </c>
    </row>
    <row r="80" s="28" customFormat="1" ht="12" spans="1:23">
      <c r="A80" s="122" t="s">
        <v>802</v>
      </c>
      <c r="B80" s="28" t="s">
        <v>824</v>
      </c>
      <c r="C80" s="51" t="s">
        <v>278</v>
      </c>
      <c r="D80" s="52" t="s">
        <v>1098</v>
      </c>
      <c r="E80" s="52" t="s">
        <v>1098</v>
      </c>
      <c r="F80" s="52" t="s">
        <v>1098</v>
      </c>
      <c r="G80" s="52" t="s">
        <v>1098</v>
      </c>
      <c r="H80" s="119">
        <v>0.45</v>
      </c>
      <c r="I80" s="119">
        <v>0.55</v>
      </c>
      <c r="J80" s="53">
        <v>560</v>
      </c>
      <c r="K80" s="53">
        <v>1120</v>
      </c>
      <c r="L80" s="53">
        <v>402</v>
      </c>
      <c r="M80" s="53">
        <v>154</v>
      </c>
      <c r="N80" s="51">
        <v>15</v>
      </c>
      <c r="O80" s="51" t="s">
        <v>2310</v>
      </c>
      <c r="P80" s="50" t="s">
        <v>102</v>
      </c>
      <c r="Q80" s="51" t="s">
        <v>1098</v>
      </c>
      <c r="R80" s="51" t="s">
        <v>1098</v>
      </c>
      <c r="S80" s="51" t="s">
        <v>1098</v>
      </c>
      <c r="T80" s="28" t="s">
        <v>1598</v>
      </c>
      <c r="U80" s="28" t="s">
        <v>2425</v>
      </c>
      <c r="V80" s="28" t="s">
        <v>2425</v>
      </c>
      <c r="W80" s="51" t="s">
        <v>2432</v>
      </c>
    </row>
    <row r="81" s="28" customFormat="1" ht="12" spans="1:23">
      <c r="A81" s="122" t="s">
        <v>786</v>
      </c>
      <c r="B81" s="28" t="s">
        <v>1726</v>
      </c>
      <c r="C81" s="51" t="s">
        <v>278</v>
      </c>
      <c r="D81" s="52" t="s">
        <v>1098</v>
      </c>
      <c r="E81" s="52" t="s">
        <v>1098</v>
      </c>
      <c r="F81" s="52" t="s">
        <v>1098</v>
      </c>
      <c r="G81" s="52" t="s">
        <v>1098</v>
      </c>
      <c r="H81" s="119">
        <v>0.3</v>
      </c>
      <c r="I81" s="119">
        <v>0.4</v>
      </c>
      <c r="J81" s="53">
        <v>514</v>
      </c>
      <c r="K81" s="53">
        <v>1028</v>
      </c>
      <c r="L81" s="53">
        <v>399</v>
      </c>
      <c r="M81" s="53">
        <v>167</v>
      </c>
      <c r="N81" s="51">
        <v>16</v>
      </c>
      <c r="O81" s="51" t="s">
        <v>2310</v>
      </c>
      <c r="P81" s="50" t="s">
        <v>2315</v>
      </c>
      <c r="Q81" s="51" t="s">
        <v>1098</v>
      </c>
      <c r="R81" s="51" t="s">
        <v>1098</v>
      </c>
      <c r="S81" s="51" t="s">
        <v>1098</v>
      </c>
      <c r="T81" s="28" t="s">
        <v>1528</v>
      </c>
      <c r="U81" s="51" t="s">
        <v>1098</v>
      </c>
      <c r="V81" s="51" t="s">
        <v>1098</v>
      </c>
      <c r="W81" s="51" t="s">
        <v>2433</v>
      </c>
    </row>
    <row r="82" s="28" customFormat="1" ht="12" spans="1:23">
      <c r="A82" s="122" t="s">
        <v>787</v>
      </c>
      <c r="B82" s="28" t="s">
        <v>626</v>
      </c>
      <c r="C82" s="51" t="s">
        <v>278</v>
      </c>
      <c r="D82" s="52" t="s">
        <v>1098</v>
      </c>
      <c r="E82" s="52" t="s">
        <v>1098</v>
      </c>
      <c r="F82" s="52" t="s">
        <v>1098</v>
      </c>
      <c r="G82" s="52" t="s">
        <v>1098</v>
      </c>
      <c r="H82" s="119">
        <v>0.6</v>
      </c>
      <c r="I82" s="119">
        <v>0.7</v>
      </c>
      <c r="J82" s="53">
        <v>929</v>
      </c>
      <c r="K82" s="53">
        <v>1858</v>
      </c>
      <c r="L82" s="53">
        <v>281</v>
      </c>
      <c r="M82" s="53">
        <v>148</v>
      </c>
      <c r="N82" s="51">
        <v>16</v>
      </c>
      <c r="O82" s="51" t="s">
        <v>2310</v>
      </c>
      <c r="P82" s="50" t="s">
        <v>97</v>
      </c>
      <c r="Q82" s="28" t="s">
        <v>1728</v>
      </c>
      <c r="R82" s="51" t="s">
        <v>1098</v>
      </c>
      <c r="S82" s="51" t="s">
        <v>1098</v>
      </c>
      <c r="T82" s="28" t="s">
        <v>2425</v>
      </c>
      <c r="U82" s="28" t="s">
        <v>2425</v>
      </c>
      <c r="V82" s="28" t="s">
        <v>1544</v>
      </c>
      <c r="W82" s="28" t="s">
        <v>2434</v>
      </c>
    </row>
    <row r="83" s="28" customFormat="1" ht="12" spans="1:23">
      <c r="A83" s="132" t="s">
        <v>665</v>
      </c>
      <c r="B83" s="28" t="s">
        <v>789</v>
      </c>
      <c r="C83" s="51" t="s">
        <v>282</v>
      </c>
      <c r="D83" s="52" t="s">
        <v>1098</v>
      </c>
      <c r="E83" s="52" t="s">
        <v>1098</v>
      </c>
      <c r="F83" s="52" t="s">
        <v>1098</v>
      </c>
      <c r="G83" s="52" t="s">
        <v>1098</v>
      </c>
      <c r="H83" s="119">
        <v>0.7</v>
      </c>
      <c r="I83" s="119">
        <v>0.8</v>
      </c>
      <c r="J83" s="53">
        <v>1009</v>
      </c>
      <c r="K83" s="53">
        <v>2018</v>
      </c>
      <c r="L83" s="53">
        <v>631</v>
      </c>
      <c r="M83" s="53">
        <v>337</v>
      </c>
      <c r="N83" s="51">
        <v>25</v>
      </c>
      <c r="O83" s="51" t="s">
        <v>2310</v>
      </c>
      <c r="P83" s="51" t="s">
        <v>1098</v>
      </c>
      <c r="Q83" s="28" t="s">
        <v>1425</v>
      </c>
      <c r="R83" s="28" t="s">
        <v>1421</v>
      </c>
      <c r="S83" s="28" t="s">
        <v>1468</v>
      </c>
      <c r="T83" s="28" t="s">
        <v>1311</v>
      </c>
      <c r="U83" s="28" t="s">
        <v>1511</v>
      </c>
      <c r="V83" s="28" t="s">
        <v>1265</v>
      </c>
      <c r="W83" s="28" t="s">
        <v>1742</v>
      </c>
    </row>
    <row r="84" s="28" customFormat="1" ht="12" spans="1:23">
      <c r="A84" s="132" t="s">
        <v>620</v>
      </c>
      <c r="B84" s="28" t="s">
        <v>1521</v>
      </c>
      <c r="C84" s="51" t="s">
        <v>282</v>
      </c>
      <c r="D84" s="52" t="s">
        <v>1098</v>
      </c>
      <c r="E84" s="52" t="s">
        <v>1098</v>
      </c>
      <c r="F84" s="52" t="s">
        <v>14</v>
      </c>
      <c r="G84" s="52" t="s">
        <v>1098</v>
      </c>
      <c r="H84" s="119">
        <v>0.1</v>
      </c>
      <c r="I84" s="119">
        <v>0.2</v>
      </c>
      <c r="J84" s="53">
        <v>809</v>
      </c>
      <c r="K84" s="53">
        <v>1618</v>
      </c>
      <c r="L84" s="53">
        <v>1888</v>
      </c>
      <c r="M84" s="53">
        <v>327</v>
      </c>
      <c r="N84" s="51">
        <v>29</v>
      </c>
      <c r="O84" s="51" t="s">
        <v>2310</v>
      </c>
      <c r="P84" s="50" t="s">
        <v>102</v>
      </c>
      <c r="Q84" s="28" t="s">
        <v>1522</v>
      </c>
      <c r="R84" s="28" t="s">
        <v>1419</v>
      </c>
      <c r="S84" s="28" t="s">
        <v>1523</v>
      </c>
      <c r="T84" s="28" t="s">
        <v>1275</v>
      </c>
      <c r="U84" s="28" t="s">
        <v>1249</v>
      </c>
      <c r="V84" s="28" t="s">
        <v>1320</v>
      </c>
      <c r="W84" s="51" t="s">
        <v>1524</v>
      </c>
    </row>
    <row r="85" s="28" customFormat="1" ht="12" spans="1:23">
      <c r="A85" s="132" t="s">
        <v>658</v>
      </c>
      <c r="B85" s="28" t="s">
        <v>1541</v>
      </c>
      <c r="C85" s="51" t="s">
        <v>282</v>
      </c>
      <c r="D85" s="52" t="s">
        <v>1098</v>
      </c>
      <c r="E85" s="52" t="s">
        <v>28</v>
      </c>
      <c r="F85" s="52" t="s">
        <v>1098</v>
      </c>
      <c r="G85" s="52" t="s">
        <v>14</v>
      </c>
      <c r="H85" s="119">
        <v>0.85</v>
      </c>
      <c r="I85" s="119">
        <v>0.95</v>
      </c>
      <c r="J85" s="53">
        <v>1860</v>
      </c>
      <c r="K85" s="53">
        <v>3720</v>
      </c>
      <c r="L85" s="53">
        <v>478</v>
      </c>
      <c r="M85" s="53">
        <v>313</v>
      </c>
      <c r="N85" s="51">
        <v>24</v>
      </c>
      <c r="O85" s="51" t="s">
        <v>2310</v>
      </c>
      <c r="P85" s="50" t="s">
        <v>2318</v>
      </c>
      <c r="Q85" s="51" t="s">
        <v>1098</v>
      </c>
      <c r="R85" s="51" t="s">
        <v>1098</v>
      </c>
      <c r="S85" s="51" t="s">
        <v>1098</v>
      </c>
      <c r="T85" s="28" t="s">
        <v>1495</v>
      </c>
      <c r="U85" s="28" t="s">
        <v>1479</v>
      </c>
      <c r="V85" s="28" t="s">
        <v>1511</v>
      </c>
      <c r="W85" s="28" t="s">
        <v>1542</v>
      </c>
    </row>
    <row r="86" s="28" customFormat="1" ht="12" spans="1:23">
      <c r="A86" s="132" t="s">
        <v>645</v>
      </c>
      <c r="B86" s="28" t="s">
        <v>1481</v>
      </c>
      <c r="C86" s="51" t="s">
        <v>282</v>
      </c>
      <c r="D86" s="52" t="s">
        <v>14</v>
      </c>
      <c r="E86" s="52" t="s">
        <v>1098</v>
      </c>
      <c r="F86" s="52" t="s">
        <v>28</v>
      </c>
      <c r="G86" s="52" t="s">
        <v>1098</v>
      </c>
      <c r="H86" s="119">
        <v>0.85</v>
      </c>
      <c r="I86" s="119">
        <v>0.95</v>
      </c>
      <c r="J86" s="53">
        <v>1828</v>
      </c>
      <c r="K86" s="53">
        <v>3656</v>
      </c>
      <c r="L86" s="53">
        <v>432</v>
      </c>
      <c r="M86" s="53">
        <v>312</v>
      </c>
      <c r="N86" s="51">
        <v>22</v>
      </c>
      <c r="O86" s="51" t="s">
        <v>2310</v>
      </c>
      <c r="P86" s="50" t="s">
        <v>2324</v>
      </c>
      <c r="Q86" s="28" t="s">
        <v>1482</v>
      </c>
      <c r="R86" s="51" t="s">
        <v>1098</v>
      </c>
      <c r="S86" s="51" t="s">
        <v>1098</v>
      </c>
      <c r="T86" s="28" t="s">
        <v>1483</v>
      </c>
      <c r="U86" s="28" t="s">
        <v>2356</v>
      </c>
      <c r="V86" s="28" t="s">
        <v>1321</v>
      </c>
      <c r="W86" s="28" t="s">
        <v>1484</v>
      </c>
    </row>
    <row r="87" s="28" customFormat="1" ht="12" spans="1:23">
      <c r="A87" s="132" t="s">
        <v>630</v>
      </c>
      <c r="B87" s="28" t="s">
        <v>911</v>
      </c>
      <c r="C87" s="51" t="s">
        <v>282</v>
      </c>
      <c r="D87" s="52" t="s">
        <v>1098</v>
      </c>
      <c r="E87" s="52" t="s">
        <v>14</v>
      </c>
      <c r="F87" s="52" t="s">
        <v>1098</v>
      </c>
      <c r="G87" s="52" t="s">
        <v>28</v>
      </c>
      <c r="H87" s="119">
        <v>0.85</v>
      </c>
      <c r="I87" s="119">
        <v>0.95</v>
      </c>
      <c r="J87" s="53">
        <v>1782</v>
      </c>
      <c r="K87" s="53">
        <v>3564</v>
      </c>
      <c r="L87" s="53">
        <v>460</v>
      </c>
      <c r="M87" s="53">
        <v>325</v>
      </c>
      <c r="N87" s="51">
        <v>28</v>
      </c>
      <c r="O87" s="51" t="s">
        <v>2310</v>
      </c>
      <c r="P87" s="50" t="s">
        <v>2319</v>
      </c>
      <c r="Q87" s="28" t="s">
        <v>1501</v>
      </c>
      <c r="R87" s="51" t="s">
        <v>1098</v>
      </c>
      <c r="S87" s="51" t="s">
        <v>1098</v>
      </c>
      <c r="T87" s="28" t="s">
        <v>1502</v>
      </c>
      <c r="U87" s="28" t="s">
        <v>2356</v>
      </c>
      <c r="V87" s="28" t="s">
        <v>2356</v>
      </c>
      <c r="W87" s="28" t="s">
        <v>1503</v>
      </c>
    </row>
    <row r="88" s="28" customFormat="1" ht="12" spans="1:23">
      <c r="A88" s="132" t="s">
        <v>674</v>
      </c>
      <c r="B88" s="28" t="s">
        <v>1743</v>
      </c>
      <c r="C88" s="51" t="s">
        <v>282</v>
      </c>
      <c r="D88" s="52" t="s">
        <v>1098</v>
      </c>
      <c r="E88" s="52" t="s">
        <v>1098</v>
      </c>
      <c r="F88" s="52" t="s">
        <v>1098</v>
      </c>
      <c r="G88" s="52" t="s">
        <v>1098</v>
      </c>
      <c r="H88" s="119">
        <v>0.25</v>
      </c>
      <c r="I88" s="119">
        <v>0.35</v>
      </c>
      <c r="J88" s="53">
        <v>733</v>
      </c>
      <c r="K88" s="53">
        <v>1466</v>
      </c>
      <c r="L88" s="53">
        <v>1248</v>
      </c>
      <c r="M88" s="53">
        <v>312</v>
      </c>
      <c r="N88" s="51">
        <v>26</v>
      </c>
      <c r="O88" s="51" t="s">
        <v>2310</v>
      </c>
      <c r="P88" s="51" t="s">
        <v>1098</v>
      </c>
      <c r="Q88" s="28" t="s">
        <v>1744</v>
      </c>
      <c r="R88" s="51" t="s">
        <v>1098</v>
      </c>
      <c r="S88" s="51" t="s">
        <v>1098</v>
      </c>
      <c r="T88" s="28" t="s">
        <v>1206</v>
      </c>
      <c r="U88" s="28" t="s">
        <v>1206</v>
      </c>
      <c r="V88" s="28" t="s">
        <v>1389</v>
      </c>
      <c r="W88" s="28" t="s">
        <v>1745</v>
      </c>
    </row>
    <row r="89" s="28" customFormat="1" ht="12" spans="1:23">
      <c r="A89" s="132" t="s">
        <v>661</v>
      </c>
      <c r="B89" s="57" t="s">
        <v>1381</v>
      </c>
      <c r="C89" s="51" t="s">
        <v>282</v>
      </c>
      <c r="D89" s="52" t="s">
        <v>1098</v>
      </c>
      <c r="E89" s="52" t="s">
        <v>14</v>
      </c>
      <c r="F89" s="52" t="s">
        <v>1098</v>
      </c>
      <c r="G89" s="52" t="s">
        <v>14</v>
      </c>
      <c r="H89" s="119">
        <v>0.4</v>
      </c>
      <c r="I89" s="119">
        <v>0.5</v>
      </c>
      <c r="J89" s="53">
        <v>2140</v>
      </c>
      <c r="K89" s="53">
        <v>4280</v>
      </c>
      <c r="L89" s="53">
        <v>984</v>
      </c>
      <c r="M89" s="53">
        <v>300</v>
      </c>
      <c r="N89" s="51">
        <v>20</v>
      </c>
      <c r="O89" s="124" t="s">
        <v>642</v>
      </c>
      <c r="P89" s="50" t="s">
        <v>94</v>
      </c>
      <c r="Q89" s="28" t="s">
        <v>1509</v>
      </c>
      <c r="R89" s="28" t="s">
        <v>1510</v>
      </c>
      <c r="S89" s="51" t="s">
        <v>1098</v>
      </c>
      <c r="T89" s="28" t="s">
        <v>1511</v>
      </c>
      <c r="U89" s="28" t="s">
        <v>1511</v>
      </c>
      <c r="V89" s="28" t="s">
        <v>1275</v>
      </c>
      <c r="W89" s="28" t="s">
        <v>1512</v>
      </c>
    </row>
    <row r="90" s="28" customFormat="1" ht="12" spans="1:23">
      <c r="A90" s="132" t="s">
        <v>679</v>
      </c>
      <c r="B90" s="28" t="s">
        <v>720</v>
      </c>
      <c r="C90" s="51" t="s">
        <v>282</v>
      </c>
      <c r="D90" s="52" t="s">
        <v>1098</v>
      </c>
      <c r="E90" s="52" t="s">
        <v>1098</v>
      </c>
      <c r="F90" s="52" t="s">
        <v>1098</v>
      </c>
      <c r="G90" s="52" t="s">
        <v>14</v>
      </c>
      <c r="H90" s="119">
        <v>0.8</v>
      </c>
      <c r="I90" s="119">
        <v>0.9</v>
      </c>
      <c r="J90" s="53">
        <v>1555</v>
      </c>
      <c r="K90" s="53">
        <v>3110</v>
      </c>
      <c r="L90" s="53">
        <v>427</v>
      </c>
      <c r="M90" s="53">
        <v>311</v>
      </c>
      <c r="N90" s="51">
        <v>27</v>
      </c>
      <c r="O90" s="51" t="s">
        <v>2310</v>
      </c>
      <c r="P90" s="50" t="s">
        <v>2319</v>
      </c>
      <c r="Q90" s="28" t="s">
        <v>1543</v>
      </c>
      <c r="R90" s="51" t="s">
        <v>1098</v>
      </c>
      <c r="S90" s="51" t="s">
        <v>1098</v>
      </c>
      <c r="T90" s="28" t="s">
        <v>1491</v>
      </c>
      <c r="U90" s="28" t="s">
        <v>1491</v>
      </c>
      <c r="V90" s="28" t="s">
        <v>1544</v>
      </c>
      <c r="W90" s="28" t="s">
        <v>1545</v>
      </c>
    </row>
    <row r="91" s="28" customFormat="1" ht="12" spans="1:23">
      <c r="A91" s="132" t="s">
        <v>759</v>
      </c>
      <c r="B91" s="28" t="s">
        <v>1546</v>
      </c>
      <c r="C91" s="51" t="s">
        <v>282</v>
      </c>
      <c r="D91" s="52" t="s">
        <v>1098</v>
      </c>
      <c r="E91" s="52" t="s">
        <v>28</v>
      </c>
      <c r="F91" s="52" t="s">
        <v>1098</v>
      </c>
      <c r="G91" s="52" t="s">
        <v>14</v>
      </c>
      <c r="H91" s="119">
        <v>0.7</v>
      </c>
      <c r="I91" s="119">
        <v>0.8</v>
      </c>
      <c r="J91" s="53">
        <v>1471</v>
      </c>
      <c r="K91" s="53">
        <v>2942</v>
      </c>
      <c r="L91" s="53">
        <v>448</v>
      </c>
      <c r="M91" s="53">
        <v>310</v>
      </c>
      <c r="N91" s="51">
        <v>25</v>
      </c>
      <c r="O91" s="51" t="s">
        <v>2310</v>
      </c>
      <c r="P91" s="50" t="s">
        <v>2324</v>
      </c>
      <c r="Q91" s="28" t="s">
        <v>2366</v>
      </c>
      <c r="R91" s="51" t="s">
        <v>1098</v>
      </c>
      <c r="S91" s="51" t="s">
        <v>1098</v>
      </c>
      <c r="T91" s="28" t="s">
        <v>1491</v>
      </c>
      <c r="U91" s="28" t="s">
        <v>1491</v>
      </c>
      <c r="V91" s="28" t="s">
        <v>1547</v>
      </c>
      <c r="W91" s="28" t="s">
        <v>1548</v>
      </c>
    </row>
    <row r="92" s="28" customFormat="1" ht="12" spans="1:23">
      <c r="A92" s="132" t="s">
        <v>612</v>
      </c>
      <c r="B92" s="28" t="s">
        <v>929</v>
      </c>
      <c r="C92" s="51" t="s">
        <v>282</v>
      </c>
      <c r="D92" s="52" t="s">
        <v>1098</v>
      </c>
      <c r="E92" s="52" t="s">
        <v>1098</v>
      </c>
      <c r="F92" s="52" t="s">
        <v>1098</v>
      </c>
      <c r="G92" s="52" t="s">
        <v>1098</v>
      </c>
      <c r="H92" s="119">
        <v>0.6</v>
      </c>
      <c r="I92" s="119">
        <v>0.7</v>
      </c>
      <c r="J92" s="53">
        <v>1906</v>
      </c>
      <c r="K92" s="53">
        <v>3812</v>
      </c>
      <c r="L92" s="53">
        <v>490</v>
      </c>
      <c r="M92" s="53">
        <v>287</v>
      </c>
      <c r="N92" s="51">
        <v>28</v>
      </c>
      <c r="O92" s="51" t="s">
        <v>2310</v>
      </c>
      <c r="P92" s="50" t="s">
        <v>97</v>
      </c>
      <c r="Q92" s="51" t="s">
        <v>1098</v>
      </c>
      <c r="R92" s="51" t="s">
        <v>1098</v>
      </c>
      <c r="S92" s="51" t="s">
        <v>1098</v>
      </c>
      <c r="T92" s="28" t="s">
        <v>1620</v>
      </c>
      <c r="U92" s="28" t="s">
        <v>1701</v>
      </c>
      <c r="V92" s="28" t="s">
        <v>1701</v>
      </c>
      <c r="W92" s="28" t="s">
        <v>1746</v>
      </c>
    </row>
    <row r="93" s="28" customFormat="1" ht="12" spans="1:23">
      <c r="A93" s="132" t="s">
        <v>634</v>
      </c>
      <c r="B93" s="57" t="s">
        <v>2366</v>
      </c>
      <c r="C93" s="51" t="s">
        <v>285</v>
      </c>
      <c r="D93" s="52" t="s">
        <v>28</v>
      </c>
      <c r="E93" s="52" t="s">
        <v>14</v>
      </c>
      <c r="F93" s="52" t="s">
        <v>28</v>
      </c>
      <c r="G93" s="52" t="s">
        <v>7</v>
      </c>
      <c r="H93" s="119">
        <v>0.75</v>
      </c>
      <c r="I93" s="119">
        <v>0.85</v>
      </c>
      <c r="J93" s="53">
        <v>5888</v>
      </c>
      <c r="K93" s="53">
        <v>9999</v>
      </c>
      <c r="L93" s="53">
        <v>997</v>
      </c>
      <c r="M93" s="53">
        <v>546</v>
      </c>
      <c r="N93" s="51">
        <v>44</v>
      </c>
      <c r="O93" s="124" t="s">
        <v>794</v>
      </c>
      <c r="P93" s="50" t="s">
        <v>2324</v>
      </c>
      <c r="Q93" s="51" t="s">
        <v>1098</v>
      </c>
      <c r="R93" s="51" t="s">
        <v>1098</v>
      </c>
      <c r="S93" s="51" t="s">
        <v>1098</v>
      </c>
      <c r="T93" s="28" t="s">
        <v>1518</v>
      </c>
      <c r="U93" s="28" t="s">
        <v>2420</v>
      </c>
      <c r="V93" s="28" t="s">
        <v>2408</v>
      </c>
      <c r="W93" s="28" t="s">
        <v>1520</v>
      </c>
    </row>
    <row r="94" s="28" customFormat="1" ht="12" spans="1:23">
      <c r="A94" s="132" t="s">
        <v>641</v>
      </c>
      <c r="B94" s="57" t="s">
        <v>1527</v>
      </c>
      <c r="C94" s="51" t="s">
        <v>285</v>
      </c>
      <c r="D94" s="52" t="s">
        <v>1098</v>
      </c>
      <c r="E94" s="52" t="s">
        <v>14</v>
      </c>
      <c r="F94" s="52" t="s">
        <v>1098</v>
      </c>
      <c r="G94" s="52" t="s">
        <v>14</v>
      </c>
      <c r="H94" s="119">
        <v>0.6</v>
      </c>
      <c r="I94" s="119">
        <v>0.7</v>
      </c>
      <c r="J94" s="53">
        <v>2600</v>
      </c>
      <c r="K94" s="53">
        <v>5200</v>
      </c>
      <c r="L94" s="53">
        <v>2076</v>
      </c>
      <c r="M94" s="53">
        <v>626</v>
      </c>
      <c r="N94" s="51">
        <v>42</v>
      </c>
      <c r="O94" s="124" t="s">
        <v>642</v>
      </c>
      <c r="P94" s="50" t="s">
        <v>94</v>
      </c>
      <c r="Q94" s="28" t="s">
        <v>1528</v>
      </c>
      <c r="R94" s="51" t="s">
        <v>1098</v>
      </c>
      <c r="S94" s="51" t="s">
        <v>1098</v>
      </c>
      <c r="T94" s="28" t="s">
        <v>1381</v>
      </c>
      <c r="U94" s="28" t="s">
        <v>1381</v>
      </c>
      <c r="V94" s="28" t="s">
        <v>1275</v>
      </c>
      <c r="W94" s="28" t="s">
        <v>1529</v>
      </c>
    </row>
    <row r="95" s="28" customFormat="1" ht="12" spans="1:23">
      <c r="A95" s="132" t="s">
        <v>718</v>
      </c>
      <c r="B95" s="28" t="s">
        <v>920</v>
      </c>
      <c r="C95" s="51" t="s">
        <v>285</v>
      </c>
      <c r="D95" s="52" t="s">
        <v>7</v>
      </c>
      <c r="E95" s="52" t="s">
        <v>1098</v>
      </c>
      <c r="F95" s="52" t="s">
        <v>1098</v>
      </c>
      <c r="G95" s="52" t="s">
        <v>1098</v>
      </c>
      <c r="H95" s="119">
        <v>0.8</v>
      </c>
      <c r="I95" s="119">
        <v>0.9</v>
      </c>
      <c r="J95" s="53">
        <v>3111</v>
      </c>
      <c r="K95" s="53">
        <v>6222</v>
      </c>
      <c r="L95" s="53">
        <v>963</v>
      </c>
      <c r="M95" s="53">
        <v>694</v>
      </c>
      <c r="N95" s="51">
        <v>41</v>
      </c>
      <c r="O95" s="51" t="s">
        <v>2310</v>
      </c>
      <c r="P95" s="50" t="s">
        <v>97</v>
      </c>
      <c r="Q95" s="51" t="s">
        <v>1098</v>
      </c>
      <c r="R95" s="51" t="s">
        <v>1098</v>
      </c>
      <c r="S95" s="51" t="s">
        <v>1098</v>
      </c>
      <c r="T95" s="28" t="s">
        <v>1265</v>
      </c>
      <c r="U95" s="28" t="s">
        <v>1489</v>
      </c>
      <c r="V95" s="28" t="s">
        <v>1275</v>
      </c>
      <c r="W95" s="28" t="s">
        <v>1490</v>
      </c>
    </row>
    <row r="96" s="28" customFormat="1" ht="12" spans="1:23">
      <c r="A96" s="132" t="s">
        <v>731</v>
      </c>
      <c r="B96" s="28" t="s">
        <v>838</v>
      </c>
      <c r="C96" s="51" t="s">
        <v>285</v>
      </c>
      <c r="D96" s="52" t="s">
        <v>14</v>
      </c>
      <c r="E96" s="52" t="s">
        <v>1098</v>
      </c>
      <c r="F96" s="52" t="s">
        <v>1098</v>
      </c>
      <c r="G96" s="52" t="s">
        <v>14</v>
      </c>
      <c r="H96" s="119">
        <v>0.9</v>
      </c>
      <c r="I96" s="119">
        <v>0.99</v>
      </c>
      <c r="J96" s="53">
        <v>2888</v>
      </c>
      <c r="K96" s="53">
        <v>5776</v>
      </c>
      <c r="L96" s="53">
        <v>1089</v>
      </c>
      <c r="M96" s="53">
        <v>77</v>
      </c>
      <c r="N96" s="51">
        <v>42</v>
      </c>
      <c r="O96" s="51" t="s">
        <v>2310</v>
      </c>
      <c r="P96" s="50" t="s">
        <v>2311</v>
      </c>
      <c r="Q96" s="51" t="s">
        <v>1098</v>
      </c>
      <c r="R96" s="51" t="s">
        <v>1098</v>
      </c>
      <c r="S96" s="51" t="s">
        <v>1098</v>
      </c>
      <c r="T96" s="28" t="s">
        <v>1493</v>
      </c>
      <c r="U96" s="28" t="s">
        <v>1493</v>
      </c>
      <c r="V96" s="28" t="s">
        <v>1254</v>
      </c>
      <c r="W96" s="28" t="s">
        <v>1494</v>
      </c>
    </row>
    <row r="97" s="28" customFormat="1" ht="12" spans="1:23">
      <c r="A97" s="132" t="s">
        <v>736</v>
      </c>
      <c r="B97" s="28" t="s">
        <v>919</v>
      </c>
      <c r="C97" s="51" t="s">
        <v>285</v>
      </c>
      <c r="D97" s="52" t="s">
        <v>1098</v>
      </c>
      <c r="E97" s="52" t="s">
        <v>1098</v>
      </c>
      <c r="F97" s="52" t="s">
        <v>1098</v>
      </c>
      <c r="G97" s="52" t="s">
        <v>1098</v>
      </c>
      <c r="H97" s="119">
        <v>0.9</v>
      </c>
      <c r="I97" s="119">
        <v>0.99</v>
      </c>
      <c r="J97" s="53">
        <v>2940</v>
      </c>
      <c r="K97" s="53">
        <v>5880</v>
      </c>
      <c r="L97" s="53">
        <v>996</v>
      </c>
      <c r="M97" s="53">
        <v>607</v>
      </c>
      <c r="N97" s="51">
        <v>47</v>
      </c>
      <c r="O97" s="51" t="s">
        <v>2310</v>
      </c>
      <c r="P97" s="50" t="s">
        <v>2319</v>
      </c>
      <c r="Q97" s="51" t="s">
        <v>1098</v>
      </c>
      <c r="R97" s="51" t="s">
        <v>1098</v>
      </c>
      <c r="S97" s="51" t="s">
        <v>1098</v>
      </c>
      <c r="T97" s="28" t="s">
        <v>1696</v>
      </c>
      <c r="U97" s="28" t="s">
        <v>1265</v>
      </c>
      <c r="V97" s="28" t="s">
        <v>2356</v>
      </c>
      <c r="W97" s="28" t="s">
        <v>1753</v>
      </c>
    </row>
    <row r="98" s="28" customFormat="1" ht="12" spans="1:23">
      <c r="A98" s="132" t="s">
        <v>768</v>
      </c>
      <c r="B98" s="28" t="s">
        <v>1549</v>
      </c>
      <c r="C98" s="51" t="s">
        <v>285</v>
      </c>
      <c r="D98" s="52" t="s">
        <v>28</v>
      </c>
      <c r="E98" s="52" t="s">
        <v>28</v>
      </c>
      <c r="F98" s="52" t="s">
        <v>28</v>
      </c>
      <c r="G98" s="52" t="s">
        <v>7</v>
      </c>
      <c r="H98" s="119">
        <v>0.5</v>
      </c>
      <c r="I98" s="119">
        <v>0.6</v>
      </c>
      <c r="J98" s="53">
        <v>4100</v>
      </c>
      <c r="K98" s="53">
        <v>8200</v>
      </c>
      <c r="L98" s="53">
        <v>1009</v>
      </c>
      <c r="M98" s="53">
        <v>499</v>
      </c>
      <c r="N98" s="51">
        <v>44</v>
      </c>
      <c r="O98" s="51" t="s">
        <v>2310</v>
      </c>
      <c r="P98" s="50" t="s">
        <v>2319</v>
      </c>
      <c r="Q98" s="51" t="s">
        <v>1098</v>
      </c>
      <c r="R98" s="51" t="s">
        <v>1098</v>
      </c>
      <c r="S98" s="51" t="s">
        <v>1098</v>
      </c>
      <c r="T98" s="28" t="s">
        <v>1491</v>
      </c>
      <c r="U98" s="28" t="s">
        <v>1265</v>
      </c>
      <c r="V98" s="28" t="s">
        <v>1544</v>
      </c>
      <c r="W98" s="28" t="s">
        <v>1550</v>
      </c>
    </row>
    <row r="99" s="28" customFormat="1" ht="12" spans="1:23">
      <c r="A99" s="132" t="s">
        <v>697</v>
      </c>
      <c r="B99" s="28" t="s">
        <v>1532</v>
      </c>
      <c r="C99" s="51" t="s">
        <v>285</v>
      </c>
      <c r="D99" s="52" t="s">
        <v>1098</v>
      </c>
      <c r="E99" s="52" t="s">
        <v>14</v>
      </c>
      <c r="F99" s="52" t="s">
        <v>1098</v>
      </c>
      <c r="G99" s="52" t="s">
        <v>1098</v>
      </c>
      <c r="H99" s="119">
        <v>0.65</v>
      </c>
      <c r="I99" s="119">
        <v>0.75</v>
      </c>
      <c r="J99" s="53">
        <v>3666</v>
      </c>
      <c r="K99" s="53">
        <v>7332</v>
      </c>
      <c r="L99" s="53">
        <v>996</v>
      </c>
      <c r="M99" s="53">
        <v>500</v>
      </c>
      <c r="N99" s="51">
        <v>45</v>
      </c>
      <c r="O99" s="51" t="s">
        <v>2310</v>
      </c>
      <c r="P99" s="50" t="s">
        <v>94</v>
      </c>
      <c r="Q99" s="51" t="s">
        <v>1098</v>
      </c>
      <c r="R99" s="51" t="s">
        <v>1098</v>
      </c>
      <c r="S99" s="51" t="s">
        <v>1098</v>
      </c>
      <c r="T99" s="28" t="s">
        <v>1381</v>
      </c>
      <c r="U99" s="28" t="s">
        <v>1381</v>
      </c>
      <c r="V99" s="28" t="s">
        <v>1489</v>
      </c>
      <c r="W99" s="28" t="s">
        <v>1533</v>
      </c>
    </row>
    <row r="100" s="28" customFormat="1" ht="12" spans="1:23">
      <c r="A100" s="132" t="s">
        <v>802</v>
      </c>
      <c r="B100" s="28" t="s">
        <v>1523</v>
      </c>
      <c r="C100" s="51" t="s">
        <v>285</v>
      </c>
      <c r="D100" s="52" t="s">
        <v>1098</v>
      </c>
      <c r="E100" s="52" t="s">
        <v>1098</v>
      </c>
      <c r="F100" s="52" t="s">
        <v>7</v>
      </c>
      <c r="G100" s="52" t="s">
        <v>1098</v>
      </c>
      <c r="H100" s="119">
        <v>0.95</v>
      </c>
      <c r="I100" s="119">
        <v>0.99</v>
      </c>
      <c r="J100" s="53">
        <v>2680</v>
      </c>
      <c r="K100" s="53">
        <v>5360</v>
      </c>
      <c r="L100" s="53">
        <v>1005</v>
      </c>
      <c r="M100" s="53">
        <v>559</v>
      </c>
      <c r="N100" s="51">
        <v>48</v>
      </c>
      <c r="O100" s="51" t="s">
        <v>2310</v>
      </c>
      <c r="P100" s="50" t="s">
        <v>102</v>
      </c>
      <c r="Q100" s="51" t="s">
        <v>1098</v>
      </c>
      <c r="R100" s="51" t="s">
        <v>1098</v>
      </c>
      <c r="S100" s="51" t="s">
        <v>1098</v>
      </c>
      <c r="T100" s="28" t="s">
        <v>1265</v>
      </c>
      <c r="U100" s="28" t="s">
        <v>1265</v>
      </c>
      <c r="V100" s="28" t="s">
        <v>1479</v>
      </c>
      <c r="W100" s="28" t="s">
        <v>1530</v>
      </c>
    </row>
    <row r="101" s="28" customFormat="1" ht="12" spans="1:23">
      <c r="A101" s="132" t="s">
        <v>786</v>
      </c>
      <c r="B101" s="133" t="s">
        <v>1528</v>
      </c>
      <c r="C101" s="51" t="s">
        <v>285</v>
      </c>
      <c r="D101" s="52" t="s">
        <v>1098</v>
      </c>
      <c r="E101" s="52" t="s">
        <v>14</v>
      </c>
      <c r="F101" s="52" t="s">
        <v>1098</v>
      </c>
      <c r="G101" s="52" t="s">
        <v>14</v>
      </c>
      <c r="H101" s="119">
        <v>0.8</v>
      </c>
      <c r="I101" s="119">
        <v>0.9</v>
      </c>
      <c r="J101" s="53">
        <v>6228</v>
      </c>
      <c r="K101" s="53">
        <v>9999</v>
      </c>
      <c r="L101" s="53">
        <v>1854</v>
      </c>
      <c r="M101" s="53">
        <v>537</v>
      </c>
      <c r="N101" s="51">
        <v>49</v>
      </c>
      <c r="O101" s="124" t="s">
        <v>794</v>
      </c>
      <c r="P101" s="50" t="s">
        <v>2318</v>
      </c>
      <c r="Q101" s="28" t="s">
        <v>928</v>
      </c>
      <c r="R101" s="51" t="s">
        <v>1098</v>
      </c>
      <c r="S101" s="51" t="s">
        <v>1098</v>
      </c>
      <c r="T101" s="28" t="s">
        <v>1509</v>
      </c>
      <c r="U101" s="28" t="s">
        <v>1259</v>
      </c>
      <c r="V101" s="28" t="s">
        <v>1389</v>
      </c>
      <c r="W101" s="51" t="s">
        <v>1535</v>
      </c>
    </row>
    <row r="102" s="28" customFormat="1" ht="12" spans="1:23">
      <c r="A102" s="132" t="s">
        <v>787</v>
      </c>
      <c r="B102" s="28" t="s">
        <v>1499</v>
      </c>
      <c r="C102" s="51" t="s">
        <v>285</v>
      </c>
      <c r="D102" s="52" t="s">
        <v>7</v>
      </c>
      <c r="E102" s="52" t="s">
        <v>1098</v>
      </c>
      <c r="F102" s="52" t="s">
        <v>1098</v>
      </c>
      <c r="G102" s="52" t="s">
        <v>1098</v>
      </c>
      <c r="H102" s="119">
        <v>0.25</v>
      </c>
      <c r="I102" s="119">
        <v>0.35</v>
      </c>
      <c r="J102" s="53">
        <v>5000</v>
      </c>
      <c r="K102" s="53">
        <v>9999</v>
      </c>
      <c r="L102" s="53">
        <v>3333</v>
      </c>
      <c r="M102" s="53">
        <v>652</v>
      </c>
      <c r="N102" s="51">
        <v>42</v>
      </c>
      <c r="O102" s="51" t="s">
        <v>2310</v>
      </c>
      <c r="P102" s="50" t="s">
        <v>2324</v>
      </c>
      <c r="Q102" s="51" t="s">
        <v>1098</v>
      </c>
      <c r="R102" s="51" t="s">
        <v>1098</v>
      </c>
      <c r="S102" s="51" t="s">
        <v>1098</v>
      </c>
      <c r="T102" s="28" t="s">
        <v>1256</v>
      </c>
      <c r="U102" s="28" t="s">
        <v>1452</v>
      </c>
      <c r="V102" s="28" t="s">
        <v>1482</v>
      </c>
      <c r="W102" s="28" t="s">
        <v>1500</v>
      </c>
    </row>
  </sheetData>
  <sheetProtection sheet="1" objects="1" scenarios="1"/>
  <pageMargins left="0.7" right="0.7" top="0.75" bottom="0.75" header="0.3" footer="0.3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>
    <tabColor theme="7" tint="0.399975585192419"/>
  </sheetPr>
  <dimension ref="A1:AB13"/>
  <sheetViews>
    <sheetView zoomScale="120" zoomScaleNormal="120" workbookViewId="0">
      <pane xSplit="2" ySplit="2" topLeftCell="C3" activePane="bottomRight" state="frozen"/>
      <selection/>
      <selection pane="topRight"/>
      <selection pane="bottomLeft"/>
      <selection pane="bottomRight" activeCell="B172" sqref="B172"/>
    </sheetView>
  </sheetViews>
  <sheetFormatPr defaultColWidth="9" defaultRowHeight="11.25"/>
  <cols>
    <col min="1" max="1" width="10" style="28" customWidth="1"/>
    <col min="2" max="2" width="5.75" style="28" customWidth="1"/>
    <col min="3" max="3" width="6.5" style="89" customWidth="1"/>
    <col min="4" max="5" width="5.75" style="28" customWidth="1"/>
    <col min="6" max="8" width="5.5" style="28" customWidth="1"/>
    <col min="9" max="10" width="4.5" style="28" customWidth="1"/>
    <col min="11" max="11" width="5.875" style="28" customWidth="1"/>
    <col min="12" max="12" width="5.75" style="90" customWidth="1"/>
    <col min="13" max="15" width="4.5" style="28" customWidth="1"/>
    <col min="16" max="18" width="4.375" style="28" customWidth="1"/>
    <col min="19" max="19" width="14.125" style="28" customWidth="1"/>
    <col min="20" max="20" width="8" style="28" customWidth="1"/>
    <col min="21" max="22" width="4.375" style="28" customWidth="1"/>
    <col min="23" max="23" width="5.375" style="28" customWidth="1"/>
    <col min="24" max="25" width="8" style="28" customWidth="1"/>
    <col min="26" max="26" width="4.625" style="28" customWidth="1"/>
    <col min="27" max="16384" width="9" style="28"/>
  </cols>
  <sheetData>
    <row r="1" ht="19.9" customHeight="1" spans="1:26">
      <c r="A1" s="91" t="s">
        <v>391</v>
      </c>
      <c r="B1" s="92" t="s">
        <v>242</v>
      </c>
      <c r="C1" s="93"/>
      <c r="D1" s="92" t="s">
        <v>2435</v>
      </c>
      <c r="E1" s="93"/>
      <c r="F1" s="92" t="s">
        <v>30</v>
      </c>
      <c r="G1" s="93"/>
      <c r="H1" s="91" t="s">
        <v>97</v>
      </c>
      <c r="I1" s="91" t="s">
        <v>1756</v>
      </c>
      <c r="J1" s="91" t="s">
        <v>2436</v>
      </c>
      <c r="K1" s="91" t="s">
        <v>1759</v>
      </c>
      <c r="L1" s="92" t="s">
        <v>1758</v>
      </c>
      <c r="M1" s="102"/>
      <c r="N1" s="102"/>
      <c r="O1" s="102"/>
      <c r="P1" s="93"/>
      <c r="Q1" s="91" t="s">
        <v>1760</v>
      </c>
      <c r="R1" s="105" t="s">
        <v>2437</v>
      </c>
      <c r="S1" s="106" t="s">
        <v>1762</v>
      </c>
      <c r="T1" s="107"/>
      <c r="U1" s="91" t="s">
        <v>2438</v>
      </c>
      <c r="V1" s="91" t="s">
        <v>2439</v>
      </c>
      <c r="W1" s="91" t="s">
        <v>2440</v>
      </c>
      <c r="X1" s="91" t="s">
        <v>2441</v>
      </c>
      <c r="Y1" s="91" t="s">
        <v>2442</v>
      </c>
      <c r="Z1" s="91" t="s">
        <v>2443</v>
      </c>
    </row>
    <row r="2" ht="19.9" customHeight="1" spans="1:26">
      <c r="A2" s="94"/>
      <c r="B2" s="92" t="s">
        <v>1769</v>
      </c>
      <c r="C2" s="93" t="s">
        <v>1770</v>
      </c>
      <c r="D2" s="95" t="s">
        <v>1769</v>
      </c>
      <c r="E2" s="95" t="s">
        <v>1770</v>
      </c>
      <c r="F2" s="95" t="s">
        <v>1769</v>
      </c>
      <c r="G2" s="95" t="s">
        <v>1770</v>
      </c>
      <c r="H2" s="94"/>
      <c r="I2" s="94"/>
      <c r="J2" s="94"/>
      <c r="K2" s="94"/>
      <c r="L2" s="95" t="s">
        <v>2444</v>
      </c>
      <c r="M2" s="95" t="s">
        <v>1772</v>
      </c>
      <c r="N2" s="95" t="s">
        <v>2445</v>
      </c>
      <c r="O2" s="95" t="s">
        <v>2446</v>
      </c>
      <c r="P2" s="95" t="s">
        <v>2447</v>
      </c>
      <c r="Q2" s="94"/>
      <c r="R2" s="105"/>
      <c r="S2" s="106"/>
      <c r="T2" s="107"/>
      <c r="U2" s="94"/>
      <c r="V2" s="94"/>
      <c r="W2" s="94"/>
      <c r="X2" s="94"/>
      <c r="Y2" s="94"/>
      <c r="Z2" s="94"/>
    </row>
    <row r="3" ht="12.75" spans="1:26">
      <c r="A3" s="96" t="s">
        <v>1778</v>
      </c>
      <c r="B3" s="97">
        <v>70</v>
      </c>
      <c r="C3" s="98">
        <v>22000</v>
      </c>
      <c r="D3" s="99">
        <v>30</v>
      </c>
      <c r="E3" s="99">
        <v>6500</v>
      </c>
      <c r="F3" s="99">
        <v>10</v>
      </c>
      <c r="G3" s="99">
        <v>2500</v>
      </c>
      <c r="H3" s="100">
        <v>8</v>
      </c>
      <c r="I3" s="100" t="s">
        <v>263</v>
      </c>
      <c r="J3" s="100" t="s">
        <v>254</v>
      </c>
      <c r="K3" s="103">
        <v>0.06</v>
      </c>
      <c r="L3" s="100" t="s">
        <v>14</v>
      </c>
      <c r="M3" s="100" t="s">
        <v>1098</v>
      </c>
      <c r="N3" s="100" t="s">
        <v>14</v>
      </c>
      <c r="O3" s="100" t="s">
        <v>1098</v>
      </c>
      <c r="P3" s="100" t="s">
        <v>1098</v>
      </c>
      <c r="Q3" s="103">
        <v>0.02</v>
      </c>
      <c r="R3" s="106" t="s">
        <v>598</v>
      </c>
      <c r="S3" s="28" t="s">
        <v>1776</v>
      </c>
      <c r="T3" s="28" t="s">
        <v>1780</v>
      </c>
      <c r="U3" s="100">
        <v>0</v>
      </c>
      <c r="V3" s="100">
        <v>0</v>
      </c>
      <c r="W3" s="100">
        <v>0</v>
      </c>
      <c r="X3" s="100">
        <v>0</v>
      </c>
      <c r="Y3" s="100">
        <v>0</v>
      </c>
      <c r="Z3" s="100">
        <v>0</v>
      </c>
    </row>
    <row r="4" ht="12.75" spans="1:26">
      <c r="A4" s="96" t="s">
        <v>1782</v>
      </c>
      <c r="B4" s="97">
        <v>30</v>
      </c>
      <c r="C4" s="98">
        <v>8000</v>
      </c>
      <c r="D4" s="99">
        <v>10</v>
      </c>
      <c r="E4" s="99">
        <v>4500</v>
      </c>
      <c r="F4" s="99">
        <v>80</v>
      </c>
      <c r="G4" s="99">
        <v>6500</v>
      </c>
      <c r="H4" s="100">
        <v>15</v>
      </c>
      <c r="I4" s="100" t="s">
        <v>253</v>
      </c>
      <c r="J4" s="100" t="s">
        <v>263</v>
      </c>
      <c r="K4" s="103">
        <v>0.03</v>
      </c>
      <c r="L4" s="100" t="s">
        <v>1098</v>
      </c>
      <c r="M4" s="100" t="s">
        <v>14</v>
      </c>
      <c r="N4" s="100" t="s">
        <v>1098</v>
      </c>
      <c r="O4" s="100" t="s">
        <v>1098</v>
      </c>
      <c r="P4" s="100" t="s">
        <v>1098</v>
      </c>
      <c r="Q4" s="103">
        <v>0.01</v>
      </c>
      <c r="R4" s="106" t="s">
        <v>598</v>
      </c>
      <c r="S4" s="28" t="s">
        <v>1783</v>
      </c>
      <c r="T4" s="28" t="s">
        <v>1777</v>
      </c>
      <c r="U4" s="100">
        <v>0</v>
      </c>
      <c r="V4" s="100">
        <v>0</v>
      </c>
      <c r="W4" s="100">
        <v>0</v>
      </c>
      <c r="X4" s="100">
        <v>0</v>
      </c>
      <c r="Y4" s="100">
        <v>0</v>
      </c>
      <c r="Z4" s="100">
        <v>0</v>
      </c>
    </row>
    <row r="5" ht="12.75" spans="1:26">
      <c r="A5" s="96" t="s">
        <v>1783</v>
      </c>
      <c r="B5" s="97">
        <v>220</v>
      </c>
      <c r="C5" s="98">
        <v>30000</v>
      </c>
      <c r="D5" s="99">
        <v>50</v>
      </c>
      <c r="E5" s="99">
        <v>8000</v>
      </c>
      <c r="F5" s="99">
        <v>5</v>
      </c>
      <c r="G5" s="99">
        <v>1500</v>
      </c>
      <c r="H5" s="100">
        <v>1</v>
      </c>
      <c r="I5" s="100" t="s">
        <v>254</v>
      </c>
      <c r="J5" s="100" t="s">
        <v>253</v>
      </c>
      <c r="K5" s="103">
        <v>0.08</v>
      </c>
      <c r="L5" s="100" t="s">
        <v>1098</v>
      </c>
      <c r="M5" s="100" t="s">
        <v>1098</v>
      </c>
      <c r="N5" s="100" t="s">
        <v>14</v>
      </c>
      <c r="O5" s="100" t="s">
        <v>14</v>
      </c>
      <c r="P5" s="100" t="s">
        <v>14</v>
      </c>
      <c r="Q5" s="103">
        <v>0.05</v>
      </c>
      <c r="R5" s="106" t="s">
        <v>599</v>
      </c>
      <c r="S5" s="28" t="s">
        <v>1776</v>
      </c>
      <c r="T5" s="28" t="s">
        <v>2448</v>
      </c>
      <c r="U5" s="100">
        <v>0</v>
      </c>
      <c r="V5" s="100">
        <v>0</v>
      </c>
      <c r="W5" s="100">
        <v>0</v>
      </c>
      <c r="X5" s="100">
        <v>0</v>
      </c>
      <c r="Y5" s="100">
        <v>0</v>
      </c>
      <c r="Z5" s="100">
        <v>0</v>
      </c>
    </row>
    <row r="6" ht="12.75" spans="1:28">
      <c r="A6" s="96" t="s">
        <v>1777</v>
      </c>
      <c r="B6" s="97">
        <v>20</v>
      </c>
      <c r="C6" s="98">
        <v>8500</v>
      </c>
      <c r="D6" s="99">
        <v>5</v>
      </c>
      <c r="E6" s="99">
        <v>5000</v>
      </c>
      <c r="F6" s="99">
        <v>20</v>
      </c>
      <c r="G6" s="99">
        <v>5000</v>
      </c>
      <c r="H6" s="100">
        <v>6</v>
      </c>
      <c r="I6" s="100" t="s">
        <v>263</v>
      </c>
      <c r="J6" s="100" t="s">
        <v>255</v>
      </c>
      <c r="K6" s="103">
        <v>0.05</v>
      </c>
      <c r="L6" s="100" t="s">
        <v>14</v>
      </c>
      <c r="M6" s="100" t="s">
        <v>14</v>
      </c>
      <c r="N6" s="100" t="s">
        <v>1098</v>
      </c>
      <c r="O6" s="100" t="s">
        <v>1098</v>
      </c>
      <c r="P6" s="100" t="s">
        <v>1098</v>
      </c>
      <c r="Q6" s="103">
        <v>0.03</v>
      </c>
      <c r="R6" s="106" t="s">
        <v>600</v>
      </c>
      <c r="S6" s="28" t="s">
        <v>1776</v>
      </c>
      <c r="T6" s="28" t="s">
        <v>1778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28" t="s">
        <v>2449</v>
      </c>
      <c r="AB6" s="28" t="s">
        <v>1793</v>
      </c>
    </row>
    <row r="7" ht="12.75" spans="1:28">
      <c r="A7" s="96" t="s">
        <v>1776</v>
      </c>
      <c r="B7" s="97">
        <v>100</v>
      </c>
      <c r="C7" s="98">
        <v>25000</v>
      </c>
      <c r="D7" s="99">
        <v>45</v>
      </c>
      <c r="E7" s="99">
        <v>7500</v>
      </c>
      <c r="F7" s="99">
        <v>15</v>
      </c>
      <c r="G7" s="99">
        <v>2000</v>
      </c>
      <c r="H7" s="100">
        <v>10</v>
      </c>
      <c r="I7" s="100" t="s">
        <v>254</v>
      </c>
      <c r="J7" s="104" t="s">
        <v>260</v>
      </c>
      <c r="K7" s="103">
        <v>0.1</v>
      </c>
      <c r="L7" s="100" t="s">
        <v>1098</v>
      </c>
      <c r="M7" s="100" t="s">
        <v>1098</v>
      </c>
      <c r="N7" s="100" t="s">
        <v>1098</v>
      </c>
      <c r="O7" s="100" t="s">
        <v>14</v>
      </c>
      <c r="P7" s="100" t="s">
        <v>1098</v>
      </c>
      <c r="Q7" s="103">
        <v>0.05</v>
      </c>
      <c r="R7" s="106" t="s">
        <v>597</v>
      </c>
      <c r="S7" s="28" t="s">
        <v>1777</v>
      </c>
      <c r="T7" s="28" t="s">
        <v>1778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28" t="s">
        <v>2450</v>
      </c>
      <c r="AB7" s="28" t="s">
        <v>1797</v>
      </c>
    </row>
    <row r="8" ht="12.75" spans="1:28">
      <c r="A8" s="96" t="s">
        <v>1784</v>
      </c>
      <c r="B8" s="97">
        <v>20</v>
      </c>
      <c r="C8" s="98">
        <v>10000</v>
      </c>
      <c r="D8" s="99">
        <v>10</v>
      </c>
      <c r="E8" s="99">
        <v>6000</v>
      </c>
      <c r="F8" s="99">
        <v>50</v>
      </c>
      <c r="G8" s="99">
        <v>8000</v>
      </c>
      <c r="H8" s="100">
        <v>20</v>
      </c>
      <c r="I8" s="100" t="s">
        <v>255</v>
      </c>
      <c r="J8" s="100" t="s">
        <v>252</v>
      </c>
      <c r="K8" s="103">
        <v>0</v>
      </c>
      <c r="L8" s="100" t="s">
        <v>1098</v>
      </c>
      <c r="M8" s="100" t="s">
        <v>14</v>
      </c>
      <c r="N8" s="100" t="s">
        <v>1098</v>
      </c>
      <c r="O8" s="100" t="s">
        <v>1098</v>
      </c>
      <c r="P8" s="100" t="s">
        <v>1098</v>
      </c>
      <c r="Q8" s="103">
        <v>0.04</v>
      </c>
      <c r="R8" s="106" t="s">
        <v>598</v>
      </c>
      <c r="S8" s="28" t="s">
        <v>2451</v>
      </c>
      <c r="T8" s="28" t="s">
        <v>1778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28" t="s">
        <v>2452</v>
      </c>
      <c r="AB8" s="28" t="s">
        <v>1800</v>
      </c>
    </row>
    <row r="9" ht="12.75" spans="1:28">
      <c r="A9" s="96" t="s">
        <v>1780</v>
      </c>
      <c r="B9" s="97">
        <v>80</v>
      </c>
      <c r="C9" s="98">
        <v>14000</v>
      </c>
      <c r="D9" s="99">
        <v>40</v>
      </c>
      <c r="E9" s="99">
        <v>7000</v>
      </c>
      <c r="F9" s="99">
        <v>10</v>
      </c>
      <c r="G9" s="99">
        <v>2000</v>
      </c>
      <c r="H9" s="100">
        <v>12</v>
      </c>
      <c r="I9" s="104" t="s">
        <v>260</v>
      </c>
      <c r="J9" s="104" t="s">
        <v>253</v>
      </c>
      <c r="K9" s="103">
        <v>0.2</v>
      </c>
      <c r="L9" s="100" t="s">
        <v>14</v>
      </c>
      <c r="M9" s="100" t="s">
        <v>1098</v>
      </c>
      <c r="N9" s="100" t="s">
        <v>14</v>
      </c>
      <c r="O9" s="100" t="s">
        <v>1098</v>
      </c>
      <c r="P9" s="100" t="s">
        <v>1098</v>
      </c>
      <c r="Q9" s="103">
        <v>0.06</v>
      </c>
      <c r="R9" s="106" t="s">
        <v>598</v>
      </c>
      <c r="S9" s="28" t="s">
        <v>2453</v>
      </c>
      <c r="T9" s="28" t="s">
        <v>1778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28" t="s">
        <v>2454</v>
      </c>
      <c r="AB9" s="28" t="s">
        <v>1804</v>
      </c>
    </row>
    <row r="10" ht="12.75" spans="1:28">
      <c r="A10" s="96" t="s">
        <v>1785</v>
      </c>
      <c r="B10" s="97">
        <v>160</v>
      </c>
      <c r="C10" s="98">
        <v>28000</v>
      </c>
      <c r="D10" s="99">
        <v>75</v>
      </c>
      <c r="E10" s="99">
        <v>9000</v>
      </c>
      <c r="F10" s="99">
        <v>5</v>
      </c>
      <c r="G10" s="99">
        <v>1000</v>
      </c>
      <c r="H10" s="100">
        <v>2</v>
      </c>
      <c r="I10" s="100" t="s">
        <v>252</v>
      </c>
      <c r="J10" s="104" t="s">
        <v>260</v>
      </c>
      <c r="K10" s="103">
        <v>0.05</v>
      </c>
      <c r="L10" s="100"/>
      <c r="M10" s="100"/>
      <c r="N10" s="100"/>
      <c r="O10" s="100"/>
      <c r="P10" s="100" t="s">
        <v>14</v>
      </c>
      <c r="Q10" s="103">
        <v>0.07</v>
      </c>
      <c r="R10" s="106" t="s">
        <v>600</v>
      </c>
      <c r="S10" s="28" t="s">
        <v>2455</v>
      </c>
      <c r="T10" s="28" t="s">
        <v>2456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28" t="s">
        <v>2457</v>
      </c>
      <c r="AB10" s="28" t="s">
        <v>1807</v>
      </c>
    </row>
    <row r="11" ht="12.75" spans="1:28">
      <c r="A11" s="96" t="s">
        <v>2455</v>
      </c>
      <c r="B11" s="97">
        <v>140</v>
      </c>
      <c r="C11" s="98">
        <v>26000</v>
      </c>
      <c r="D11" s="99">
        <v>65</v>
      </c>
      <c r="E11" s="99">
        <v>8500</v>
      </c>
      <c r="F11" s="99">
        <v>15</v>
      </c>
      <c r="G11" s="99">
        <v>3000</v>
      </c>
      <c r="H11" s="100">
        <v>16</v>
      </c>
      <c r="I11" s="100" t="s">
        <v>263</v>
      </c>
      <c r="J11" s="100" t="s">
        <v>263</v>
      </c>
      <c r="K11" s="103">
        <v>0.11</v>
      </c>
      <c r="L11" s="100" t="s">
        <v>14</v>
      </c>
      <c r="M11" s="100" t="s">
        <v>14</v>
      </c>
      <c r="N11" s="100" t="s">
        <v>14</v>
      </c>
      <c r="O11" s="100" t="s">
        <v>14</v>
      </c>
      <c r="P11" s="100" t="s">
        <v>14</v>
      </c>
      <c r="Q11" s="103">
        <v>0.08</v>
      </c>
      <c r="R11" s="106" t="s">
        <v>599</v>
      </c>
      <c r="S11" s="28" t="s">
        <v>1776</v>
      </c>
      <c r="T11" s="28" t="s">
        <v>1778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28" t="s">
        <v>2458</v>
      </c>
      <c r="AB11" s="28" t="s">
        <v>1810</v>
      </c>
    </row>
    <row r="12" ht="12.75" spans="1:28">
      <c r="A12" s="96" t="s">
        <v>1786</v>
      </c>
      <c r="B12" s="97">
        <v>130</v>
      </c>
      <c r="C12" s="98">
        <v>19900</v>
      </c>
      <c r="D12" s="99">
        <v>100</v>
      </c>
      <c r="E12" s="99">
        <v>9900</v>
      </c>
      <c r="F12" s="99">
        <v>40</v>
      </c>
      <c r="G12" s="99">
        <v>9900</v>
      </c>
      <c r="H12" s="100">
        <v>0</v>
      </c>
      <c r="I12" s="100" t="s">
        <v>254</v>
      </c>
      <c r="J12" s="104" t="s">
        <v>260</v>
      </c>
      <c r="K12" s="103">
        <v>0.1</v>
      </c>
      <c r="L12" s="100" t="s">
        <v>14</v>
      </c>
      <c r="M12" s="100" t="s">
        <v>14</v>
      </c>
      <c r="N12" s="100" t="s">
        <v>14</v>
      </c>
      <c r="O12" s="100"/>
      <c r="P12" s="100"/>
      <c r="Q12" s="103">
        <v>0.1</v>
      </c>
      <c r="R12" s="106" t="s">
        <v>599</v>
      </c>
      <c r="S12" s="28" t="s">
        <v>2455</v>
      </c>
      <c r="T12" s="28" t="s">
        <v>1778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28" t="s">
        <v>2459</v>
      </c>
      <c r="AB12" s="28" t="s">
        <v>1813</v>
      </c>
    </row>
    <row r="13" spans="1:2">
      <c r="A13" s="101"/>
      <c r="B13" s="101"/>
    </row>
  </sheetData>
  <sheetProtection sheet="1" objects="1" scenarios="1"/>
  <mergeCells count="18">
    <mergeCell ref="B1:C1"/>
    <mergeCell ref="D1:E1"/>
    <mergeCell ref="F1:G1"/>
    <mergeCell ref="L1:P1"/>
    <mergeCell ref="A1:A2"/>
    <mergeCell ref="H1:H2"/>
    <mergeCell ref="I1:I2"/>
    <mergeCell ref="J1:J2"/>
    <mergeCell ref="K1:K2"/>
    <mergeCell ref="Q1:Q2"/>
    <mergeCell ref="R1:R2"/>
    <mergeCell ref="U1:U2"/>
    <mergeCell ref="V1:V2"/>
    <mergeCell ref="W1:W2"/>
    <mergeCell ref="X1:X2"/>
    <mergeCell ref="Y1:Y2"/>
    <mergeCell ref="Z1:Z2"/>
    <mergeCell ref="S1:T2"/>
  </mergeCells>
  <hyperlinks>
    <hyperlink ref="A13" r:id="rId1" tooltip="部分編集"/>
  </hyperlinks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>
    <tabColor theme="7" tint="0.399975585192419"/>
  </sheetPr>
  <dimension ref="A1:W52"/>
  <sheetViews>
    <sheetView zoomScale="110" zoomScaleNormal="110" workbookViewId="0">
      <selection activeCell="B172" sqref="B172"/>
    </sheetView>
  </sheetViews>
  <sheetFormatPr defaultColWidth="9" defaultRowHeight="13.5"/>
  <cols>
    <col min="1" max="1" width="3.25" customWidth="1"/>
    <col min="2" max="2" width="20.5" style="29" customWidth="1"/>
    <col min="3" max="3" width="4.125" customWidth="1"/>
    <col min="4" max="4" width="3.25" customWidth="1"/>
    <col min="5" max="5" width="2.375" customWidth="1"/>
    <col min="6" max="7" width="3.25" customWidth="1"/>
    <col min="8" max="10" width="5.125" style="30" hidden="1" customWidth="1"/>
    <col min="11" max="11" width="4.125" style="30" hidden="1" customWidth="1"/>
    <col min="12" max="13" width="4.125" style="31" hidden="1" customWidth="1"/>
    <col min="14" max="14" width="3.25" hidden="1" customWidth="1"/>
    <col min="15" max="15" width="3.25" style="32" hidden="1" customWidth="1"/>
    <col min="16" max="16" width="5.125" hidden="1" customWidth="1"/>
    <col min="17" max="17" width="22.5" hidden="1" customWidth="1"/>
    <col min="18" max="18" width="20.5" hidden="1" customWidth="1"/>
    <col min="19" max="19" width="16.5" hidden="1" customWidth="1"/>
    <col min="20" max="21" width="20.5" hidden="1" customWidth="1"/>
    <col min="22" max="22" width="22.5" hidden="1" customWidth="1"/>
    <col min="23" max="23" width="57" hidden="1" customWidth="1"/>
  </cols>
  <sheetData>
    <row r="1" s="28" customFormat="1" ht="11.25" spans="1:23">
      <c r="A1" s="85" t="s">
        <v>661</v>
      </c>
      <c r="B1" s="39" t="s">
        <v>903</v>
      </c>
      <c r="C1" s="40" t="s">
        <v>252</v>
      </c>
      <c r="D1" s="41" t="s">
        <v>1098</v>
      </c>
      <c r="E1" s="41" t="s">
        <v>1098</v>
      </c>
      <c r="F1" s="41" t="s">
        <v>14</v>
      </c>
      <c r="G1" s="41" t="s">
        <v>1098</v>
      </c>
      <c r="H1" s="42">
        <v>8</v>
      </c>
      <c r="I1" s="42">
        <v>16</v>
      </c>
      <c r="J1" s="42">
        <v>3</v>
      </c>
      <c r="K1" s="42">
        <v>2</v>
      </c>
      <c r="L1" s="68">
        <v>0.8</v>
      </c>
      <c r="M1" s="68">
        <v>0.9</v>
      </c>
      <c r="N1" s="40">
        <v>2</v>
      </c>
      <c r="O1" s="69" t="s">
        <v>614</v>
      </c>
      <c r="P1" s="87" t="s">
        <v>1098</v>
      </c>
      <c r="Q1" s="78" t="s">
        <v>1105</v>
      </c>
      <c r="R1" s="40" t="s">
        <v>1098</v>
      </c>
      <c r="S1" s="80" t="s">
        <v>1098</v>
      </c>
      <c r="T1" s="78" t="s">
        <v>1106</v>
      </c>
      <c r="U1" s="79" t="s">
        <v>1107</v>
      </c>
      <c r="V1" s="80" t="s">
        <v>1098</v>
      </c>
      <c r="W1" s="81" t="s">
        <v>1108</v>
      </c>
    </row>
    <row r="2" s="28" customFormat="1" ht="11.25" spans="1:23">
      <c r="A2" s="85" t="s">
        <v>759</v>
      </c>
      <c r="B2" s="39" t="s">
        <v>1119</v>
      </c>
      <c r="C2" s="40" t="s">
        <v>252</v>
      </c>
      <c r="D2" s="41" t="s">
        <v>1098</v>
      </c>
      <c r="E2" s="41" t="s">
        <v>1098</v>
      </c>
      <c r="F2" s="41" t="s">
        <v>14</v>
      </c>
      <c r="G2" s="41" t="s">
        <v>1098</v>
      </c>
      <c r="H2" s="42">
        <v>7</v>
      </c>
      <c r="I2" s="42">
        <v>14</v>
      </c>
      <c r="J2" s="42">
        <v>3</v>
      </c>
      <c r="K2" s="42">
        <v>1</v>
      </c>
      <c r="L2" s="68">
        <v>0.6</v>
      </c>
      <c r="M2" s="68">
        <v>0.7</v>
      </c>
      <c r="N2" s="40">
        <v>1</v>
      </c>
      <c r="O2" s="69" t="s">
        <v>614</v>
      </c>
      <c r="P2" s="70" t="s">
        <v>35</v>
      </c>
      <c r="Q2" s="78" t="s">
        <v>1120</v>
      </c>
      <c r="R2" s="40" t="s">
        <v>1098</v>
      </c>
      <c r="S2" s="80" t="s">
        <v>1098</v>
      </c>
      <c r="T2" s="78" t="s">
        <v>1102</v>
      </c>
      <c r="U2" s="79" t="s">
        <v>1121</v>
      </c>
      <c r="V2" s="80" t="s">
        <v>1098</v>
      </c>
      <c r="W2" s="81" t="s">
        <v>1122</v>
      </c>
    </row>
    <row r="3" s="28" customFormat="1" ht="11.25" spans="1:23">
      <c r="A3" s="85" t="s">
        <v>802</v>
      </c>
      <c r="B3" s="43" t="s">
        <v>643</v>
      </c>
      <c r="C3" s="40" t="s">
        <v>255</v>
      </c>
      <c r="D3" s="41" t="s">
        <v>1098</v>
      </c>
      <c r="E3" s="41" t="s">
        <v>1098</v>
      </c>
      <c r="F3" s="41" t="s">
        <v>14</v>
      </c>
      <c r="G3" s="41" t="s">
        <v>1098</v>
      </c>
      <c r="H3" s="42">
        <v>20</v>
      </c>
      <c r="I3" s="42">
        <v>40</v>
      </c>
      <c r="J3" s="42">
        <v>8</v>
      </c>
      <c r="K3" s="42">
        <v>3</v>
      </c>
      <c r="L3" s="68">
        <v>0.8</v>
      </c>
      <c r="M3" s="68">
        <v>0.9</v>
      </c>
      <c r="N3" s="40">
        <v>2</v>
      </c>
      <c r="O3" s="69" t="s">
        <v>642</v>
      </c>
      <c r="P3" s="70" t="s">
        <v>105</v>
      </c>
      <c r="Q3" s="78" t="s">
        <v>1137</v>
      </c>
      <c r="R3" s="79" t="s">
        <v>1138</v>
      </c>
      <c r="S3" s="80" t="s">
        <v>1098</v>
      </c>
      <c r="T3" s="78" t="s">
        <v>1115</v>
      </c>
      <c r="U3" s="79" t="s">
        <v>1106</v>
      </c>
      <c r="V3" s="82" t="s">
        <v>1102</v>
      </c>
      <c r="W3" s="81" t="s">
        <v>1139</v>
      </c>
    </row>
    <row r="4" s="28" customFormat="1" ht="11.25" spans="1:23">
      <c r="A4" s="38" t="s">
        <v>612</v>
      </c>
      <c r="B4" s="39" t="s">
        <v>852</v>
      </c>
      <c r="C4" s="40" t="s">
        <v>254</v>
      </c>
      <c r="D4" s="41" t="s">
        <v>1098</v>
      </c>
      <c r="E4" s="41" t="s">
        <v>1098</v>
      </c>
      <c r="F4" s="41" t="s">
        <v>14</v>
      </c>
      <c r="G4" s="41" t="s">
        <v>1098</v>
      </c>
      <c r="H4" s="42">
        <v>26</v>
      </c>
      <c r="I4" s="42">
        <v>52</v>
      </c>
      <c r="J4" s="42">
        <v>16</v>
      </c>
      <c r="K4" s="42">
        <v>7</v>
      </c>
      <c r="L4" s="68">
        <v>0.75</v>
      </c>
      <c r="M4" s="68">
        <v>0.85</v>
      </c>
      <c r="N4" s="40">
        <v>5</v>
      </c>
      <c r="O4" s="69" t="s">
        <v>614</v>
      </c>
      <c r="P4" s="70" t="s">
        <v>94</v>
      </c>
      <c r="Q4" s="78" t="s">
        <v>1146</v>
      </c>
      <c r="R4" s="40" t="s">
        <v>1098</v>
      </c>
      <c r="S4" s="80" t="s">
        <v>1098</v>
      </c>
      <c r="T4" s="78" t="s">
        <v>1147</v>
      </c>
      <c r="U4" s="79" t="s">
        <v>1148</v>
      </c>
      <c r="V4" s="82" t="s">
        <v>1149</v>
      </c>
      <c r="W4" s="81" t="s">
        <v>1150</v>
      </c>
    </row>
    <row r="5" s="28" customFormat="1" ht="11.25" spans="1:23">
      <c r="A5" s="38" t="s">
        <v>718</v>
      </c>
      <c r="B5" s="39" t="s">
        <v>2460</v>
      </c>
      <c r="C5" s="40" t="s">
        <v>263</v>
      </c>
      <c r="D5" s="41" t="s">
        <v>1098</v>
      </c>
      <c r="E5" s="41" t="s">
        <v>1098</v>
      </c>
      <c r="F5" s="41" t="s">
        <v>14</v>
      </c>
      <c r="G5" s="41" t="s">
        <v>1098</v>
      </c>
      <c r="H5" s="42">
        <v>69</v>
      </c>
      <c r="I5" s="42">
        <v>138</v>
      </c>
      <c r="J5" s="42">
        <v>24</v>
      </c>
      <c r="K5" s="42">
        <v>7</v>
      </c>
      <c r="L5" s="68">
        <v>0.7</v>
      </c>
      <c r="M5" s="68">
        <v>0.8</v>
      </c>
      <c r="N5" s="40">
        <v>5</v>
      </c>
      <c r="O5" s="69" t="s">
        <v>614</v>
      </c>
      <c r="P5" s="70" t="s">
        <v>115</v>
      </c>
      <c r="Q5" s="78" t="s">
        <v>1157</v>
      </c>
      <c r="R5" s="40" t="s">
        <v>1098</v>
      </c>
      <c r="S5" s="80" t="s">
        <v>1098</v>
      </c>
      <c r="T5" s="78" t="s">
        <v>1158</v>
      </c>
      <c r="U5" s="79" t="s">
        <v>1159</v>
      </c>
      <c r="V5" s="82" t="s">
        <v>1160</v>
      </c>
      <c r="W5" s="81" t="s">
        <v>1161</v>
      </c>
    </row>
    <row r="6" s="28" customFormat="1" ht="11.25" spans="1:23">
      <c r="A6" s="38" t="s">
        <v>802</v>
      </c>
      <c r="B6" s="39" t="s">
        <v>2461</v>
      </c>
      <c r="C6" s="40" t="s">
        <v>263</v>
      </c>
      <c r="D6" s="41" t="s">
        <v>1098</v>
      </c>
      <c r="E6" s="41" t="s">
        <v>1098</v>
      </c>
      <c r="F6" s="41" t="s">
        <v>14</v>
      </c>
      <c r="G6" s="41" t="s">
        <v>1098</v>
      </c>
      <c r="H6" s="42">
        <v>77</v>
      </c>
      <c r="I6" s="42">
        <v>154</v>
      </c>
      <c r="J6" s="42">
        <v>25</v>
      </c>
      <c r="K6" s="42">
        <v>9</v>
      </c>
      <c r="L6" s="68">
        <v>0.7</v>
      </c>
      <c r="M6" s="68">
        <v>0.8</v>
      </c>
      <c r="N6" s="40">
        <v>5</v>
      </c>
      <c r="O6" s="69" t="s">
        <v>642</v>
      </c>
      <c r="P6" s="70" t="s">
        <v>105</v>
      </c>
      <c r="Q6" s="83" t="s">
        <v>1098</v>
      </c>
      <c r="R6" s="40" t="s">
        <v>1098</v>
      </c>
      <c r="S6" s="80" t="s">
        <v>1098</v>
      </c>
      <c r="T6" s="78" t="s">
        <v>1143</v>
      </c>
      <c r="U6" s="79" t="s">
        <v>1106</v>
      </c>
      <c r="V6" s="82" t="s">
        <v>1102</v>
      </c>
      <c r="W6" s="88" t="s">
        <v>1169</v>
      </c>
    </row>
    <row r="7" s="28" customFormat="1" ht="11.25" spans="1:23">
      <c r="A7" s="44" t="s">
        <v>620</v>
      </c>
      <c r="B7" s="39" t="s">
        <v>2462</v>
      </c>
      <c r="C7" s="40" t="s">
        <v>253</v>
      </c>
      <c r="D7" s="41" t="s">
        <v>1098</v>
      </c>
      <c r="E7" s="41" t="s">
        <v>1098</v>
      </c>
      <c r="F7" s="41" t="s">
        <v>14</v>
      </c>
      <c r="G7" s="41" t="s">
        <v>1098</v>
      </c>
      <c r="H7" s="42">
        <v>70</v>
      </c>
      <c r="I7" s="42">
        <v>140</v>
      </c>
      <c r="J7" s="42">
        <v>100</v>
      </c>
      <c r="K7" s="42">
        <v>23</v>
      </c>
      <c r="L7" s="68">
        <v>0.4</v>
      </c>
      <c r="M7" s="68">
        <v>0.5</v>
      </c>
      <c r="N7" s="40">
        <v>7</v>
      </c>
      <c r="O7" s="69" t="s">
        <v>642</v>
      </c>
      <c r="P7" s="87" t="s">
        <v>1098</v>
      </c>
      <c r="Q7" s="78" t="s">
        <v>1178</v>
      </c>
      <c r="R7" s="79" t="s">
        <v>1179</v>
      </c>
      <c r="S7" s="80" t="s">
        <v>1098</v>
      </c>
      <c r="T7" s="78" t="s">
        <v>1180</v>
      </c>
      <c r="U7" s="79" t="s">
        <v>1178</v>
      </c>
      <c r="V7" s="80" t="s">
        <v>1098</v>
      </c>
      <c r="W7" s="81" t="s">
        <v>1181</v>
      </c>
    </row>
    <row r="8" s="28" customFormat="1" ht="11.25" spans="1:23">
      <c r="A8" s="44" t="s">
        <v>630</v>
      </c>
      <c r="B8" s="39" t="s">
        <v>867</v>
      </c>
      <c r="C8" s="40" t="s">
        <v>253</v>
      </c>
      <c r="D8" s="41" t="s">
        <v>14</v>
      </c>
      <c r="E8" s="41" t="s">
        <v>1098</v>
      </c>
      <c r="F8" s="41" t="s">
        <v>14</v>
      </c>
      <c r="G8" s="41" t="s">
        <v>1098</v>
      </c>
      <c r="H8" s="42">
        <v>217</v>
      </c>
      <c r="I8" s="42">
        <v>434</v>
      </c>
      <c r="J8" s="42">
        <v>47</v>
      </c>
      <c r="K8" s="42">
        <v>24</v>
      </c>
      <c r="L8" s="68">
        <v>0.65</v>
      </c>
      <c r="M8" s="68">
        <v>0.75</v>
      </c>
      <c r="N8" s="40">
        <v>7</v>
      </c>
      <c r="O8" s="69" t="s">
        <v>614</v>
      </c>
      <c r="P8" s="70" t="s">
        <v>94</v>
      </c>
      <c r="Q8" s="78" t="s">
        <v>1164</v>
      </c>
      <c r="R8" s="79" t="s">
        <v>1165</v>
      </c>
      <c r="S8" s="80" t="s">
        <v>1098</v>
      </c>
      <c r="T8" s="78" t="s">
        <v>1099</v>
      </c>
      <c r="U8" s="79" t="s">
        <v>1166</v>
      </c>
      <c r="V8" s="82" t="s">
        <v>1149</v>
      </c>
      <c r="W8" s="88" t="s">
        <v>1167</v>
      </c>
    </row>
    <row r="9" s="28" customFormat="1" ht="11.25" spans="1:23">
      <c r="A9" s="44" t="s">
        <v>768</v>
      </c>
      <c r="B9" s="39" t="s">
        <v>2463</v>
      </c>
      <c r="C9" s="40" t="s">
        <v>260</v>
      </c>
      <c r="D9" s="41" t="s">
        <v>1098</v>
      </c>
      <c r="E9" s="41" t="s">
        <v>1098</v>
      </c>
      <c r="F9" s="41" t="s">
        <v>14</v>
      </c>
      <c r="G9" s="41" t="s">
        <v>1098</v>
      </c>
      <c r="H9" s="42">
        <v>394</v>
      </c>
      <c r="I9" s="42">
        <v>788</v>
      </c>
      <c r="J9" s="42">
        <v>154</v>
      </c>
      <c r="K9" s="42">
        <v>30</v>
      </c>
      <c r="L9" s="68">
        <v>0.4</v>
      </c>
      <c r="M9" s="68">
        <v>0.5</v>
      </c>
      <c r="N9" s="40">
        <v>6</v>
      </c>
      <c r="O9" s="69" t="s">
        <v>614</v>
      </c>
      <c r="P9" s="70" t="s">
        <v>115</v>
      </c>
      <c r="Q9" s="83" t="s">
        <v>1098</v>
      </c>
      <c r="R9" s="40" t="s">
        <v>1098</v>
      </c>
      <c r="S9" s="80" t="s">
        <v>1098</v>
      </c>
      <c r="T9" s="78" t="s">
        <v>1198</v>
      </c>
      <c r="U9" s="79" t="s">
        <v>1198</v>
      </c>
      <c r="V9" s="82" t="s">
        <v>1198</v>
      </c>
      <c r="W9" s="81" t="s">
        <v>1199</v>
      </c>
    </row>
    <row r="10" s="28" customFormat="1" ht="11.25" spans="1:23">
      <c r="A10" s="45" t="s">
        <v>620</v>
      </c>
      <c r="B10" s="39" t="s">
        <v>551</v>
      </c>
      <c r="C10" s="40" t="s">
        <v>274</v>
      </c>
      <c r="D10" s="41" t="s">
        <v>1098</v>
      </c>
      <c r="E10" s="41" t="s">
        <v>1098</v>
      </c>
      <c r="F10" s="41" t="s">
        <v>14</v>
      </c>
      <c r="G10" s="41" t="s">
        <v>1098</v>
      </c>
      <c r="H10" s="42">
        <v>264</v>
      </c>
      <c r="I10" s="42">
        <v>528</v>
      </c>
      <c r="J10" s="42">
        <v>297</v>
      </c>
      <c r="K10" s="42">
        <v>45</v>
      </c>
      <c r="L10" s="68">
        <v>0.35</v>
      </c>
      <c r="M10" s="68">
        <v>0.45</v>
      </c>
      <c r="N10" s="40">
        <v>14</v>
      </c>
      <c r="O10" s="69" t="s">
        <v>642</v>
      </c>
      <c r="P10" s="87" t="s">
        <v>1098</v>
      </c>
      <c r="Q10" s="78" t="s">
        <v>1212</v>
      </c>
      <c r="R10" s="40" t="s">
        <v>1098</v>
      </c>
      <c r="S10" s="80" t="s">
        <v>1098</v>
      </c>
      <c r="T10" s="78" t="s">
        <v>1198</v>
      </c>
      <c r="U10" s="79" t="s">
        <v>1198</v>
      </c>
      <c r="V10" s="82" t="s">
        <v>1198</v>
      </c>
      <c r="W10" s="81" t="s">
        <v>1213</v>
      </c>
    </row>
    <row r="11" s="28" customFormat="1" ht="11.25" spans="1:23">
      <c r="A11" s="45" t="s">
        <v>768</v>
      </c>
      <c r="B11" s="39" t="s">
        <v>2464</v>
      </c>
      <c r="C11" s="40" t="s">
        <v>278</v>
      </c>
      <c r="D11" s="41" t="s">
        <v>1098</v>
      </c>
      <c r="E11" s="41" t="s">
        <v>1098</v>
      </c>
      <c r="F11" s="41" t="s">
        <v>14</v>
      </c>
      <c r="G11" s="41" t="s">
        <v>1098</v>
      </c>
      <c r="H11" s="42">
        <v>1483</v>
      </c>
      <c r="I11" s="42">
        <v>2966</v>
      </c>
      <c r="J11" s="42">
        <v>414</v>
      </c>
      <c r="K11" s="42">
        <v>106</v>
      </c>
      <c r="L11" s="68">
        <v>0.35</v>
      </c>
      <c r="M11" s="68">
        <v>0.45</v>
      </c>
      <c r="N11" s="40">
        <v>17</v>
      </c>
      <c r="O11" s="69" t="s">
        <v>614</v>
      </c>
      <c r="P11" s="70" t="s">
        <v>115</v>
      </c>
      <c r="Q11" s="83" t="s">
        <v>1098</v>
      </c>
      <c r="R11" s="40" t="s">
        <v>1098</v>
      </c>
      <c r="S11" s="80" t="s">
        <v>1098</v>
      </c>
      <c r="T11" s="78" t="s">
        <v>1180</v>
      </c>
      <c r="U11" s="79" t="s">
        <v>1180</v>
      </c>
      <c r="V11" s="82" t="s">
        <v>1180</v>
      </c>
      <c r="W11" s="81" t="s">
        <v>1221</v>
      </c>
    </row>
    <row r="12" s="28" customFormat="1" ht="11.25" spans="1:23">
      <c r="A12" s="45" t="s">
        <v>786</v>
      </c>
      <c r="B12" s="39" t="s">
        <v>2465</v>
      </c>
      <c r="C12" s="40" t="s">
        <v>278</v>
      </c>
      <c r="D12" s="41" t="s">
        <v>1098</v>
      </c>
      <c r="E12" s="41" t="s">
        <v>1098</v>
      </c>
      <c r="F12" s="41" t="s">
        <v>14</v>
      </c>
      <c r="G12" s="41" t="s">
        <v>1098</v>
      </c>
      <c r="H12" s="42">
        <v>1927</v>
      </c>
      <c r="I12" s="42">
        <v>3854</v>
      </c>
      <c r="J12" s="42">
        <v>251</v>
      </c>
      <c r="K12" s="42">
        <v>101</v>
      </c>
      <c r="L12" s="68">
        <v>0.85</v>
      </c>
      <c r="M12" s="68">
        <v>0.95</v>
      </c>
      <c r="N12" s="40">
        <v>15</v>
      </c>
      <c r="O12" s="69" t="s">
        <v>642</v>
      </c>
      <c r="P12" s="70" t="s">
        <v>87</v>
      </c>
      <c r="Q12" s="83" t="s">
        <v>1098</v>
      </c>
      <c r="R12" s="40" t="s">
        <v>1098</v>
      </c>
      <c r="S12" s="80" t="s">
        <v>1098</v>
      </c>
      <c r="T12" s="78" t="s">
        <v>1143</v>
      </c>
      <c r="U12" s="79" t="s">
        <v>1224</v>
      </c>
      <c r="V12" s="82" t="s">
        <v>1231</v>
      </c>
      <c r="W12" s="81" t="s">
        <v>1232</v>
      </c>
    </row>
    <row r="13" s="28" customFormat="1" ht="11.25" spans="1:23">
      <c r="A13" s="46" t="s">
        <v>620</v>
      </c>
      <c r="B13" s="39" t="s">
        <v>570</v>
      </c>
      <c r="C13" s="40" t="s">
        <v>282</v>
      </c>
      <c r="D13" s="41" t="s">
        <v>1098</v>
      </c>
      <c r="E13" s="41" t="s">
        <v>1098</v>
      </c>
      <c r="F13" s="41" t="s">
        <v>14</v>
      </c>
      <c r="G13" s="41" t="s">
        <v>1098</v>
      </c>
      <c r="H13" s="42">
        <v>675</v>
      </c>
      <c r="I13" s="42">
        <v>1350</v>
      </c>
      <c r="J13" s="42">
        <v>750</v>
      </c>
      <c r="K13" s="42">
        <v>217</v>
      </c>
      <c r="L13" s="68">
        <v>0.2</v>
      </c>
      <c r="M13" s="68">
        <v>0.3</v>
      </c>
      <c r="N13" s="40">
        <v>22</v>
      </c>
      <c r="O13" s="69" t="s">
        <v>642</v>
      </c>
      <c r="P13" s="87" t="s">
        <v>1098</v>
      </c>
      <c r="Q13" s="78" t="s">
        <v>1241</v>
      </c>
      <c r="R13" s="79" t="s">
        <v>1234</v>
      </c>
      <c r="S13" s="82" t="s">
        <v>1242</v>
      </c>
      <c r="T13" s="78" t="s">
        <v>1180</v>
      </c>
      <c r="U13" s="79" t="s">
        <v>1180</v>
      </c>
      <c r="V13" s="82" t="s">
        <v>1180</v>
      </c>
      <c r="W13" s="81" t="s">
        <v>1243</v>
      </c>
    </row>
    <row r="14" s="28" customFormat="1" ht="11.25" spans="1:23">
      <c r="A14" s="46" t="s">
        <v>674</v>
      </c>
      <c r="B14" s="39" t="s">
        <v>2466</v>
      </c>
      <c r="C14" s="40" t="s">
        <v>282</v>
      </c>
      <c r="D14" s="41" t="s">
        <v>1098</v>
      </c>
      <c r="E14" s="41" t="s">
        <v>1098</v>
      </c>
      <c r="F14" s="41" t="s">
        <v>14</v>
      </c>
      <c r="G14" s="41" t="s">
        <v>1098</v>
      </c>
      <c r="H14" s="42">
        <v>2858</v>
      </c>
      <c r="I14" s="42">
        <v>5716</v>
      </c>
      <c r="J14" s="42">
        <v>792</v>
      </c>
      <c r="K14" s="42">
        <v>237</v>
      </c>
      <c r="L14" s="68">
        <v>0.2</v>
      </c>
      <c r="M14" s="68">
        <v>0.3</v>
      </c>
      <c r="N14" s="40">
        <v>28</v>
      </c>
      <c r="O14" s="69" t="s">
        <v>614</v>
      </c>
      <c r="P14" s="70" t="s">
        <v>115</v>
      </c>
      <c r="Q14" s="83" t="s">
        <v>1098</v>
      </c>
      <c r="R14" s="40" t="s">
        <v>1098</v>
      </c>
      <c r="S14" s="80" t="s">
        <v>1098</v>
      </c>
      <c r="T14" s="78" t="s">
        <v>1254</v>
      </c>
      <c r="U14" s="79" t="s">
        <v>1254</v>
      </c>
      <c r="V14" s="82" t="s">
        <v>1254</v>
      </c>
      <c r="W14" s="81" t="s">
        <v>1255</v>
      </c>
    </row>
    <row r="15" s="28" customFormat="1" ht="11.25" spans="1:23">
      <c r="A15" s="46" t="s">
        <v>661</v>
      </c>
      <c r="B15" s="39" t="s">
        <v>780</v>
      </c>
      <c r="C15" s="40" t="s">
        <v>282</v>
      </c>
      <c r="D15" s="41" t="s">
        <v>1098</v>
      </c>
      <c r="E15" s="41" t="s">
        <v>1098</v>
      </c>
      <c r="F15" s="41" t="s">
        <v>14</v>
      </c>
      <c r="G15" s="41" t="s">
        <v>1098</v>
      </c>
      <c r="H15" s="42">
        <v>2818</v>
      </c>
      <c r="I15" s="42">
        <v>5636</v>
      </c>
      <c r="J15" s="42">
        <v>404</v>
      </c>
      <c r="K15" s="42">
        <v>223</v>
      </c>
      <c r="L15" s="68">
        <v>0.15</v>
      </c>
      <c r="M15" s="68">
        <v>0.25</v>
      </c>
      <c r="N15" s="40">
        <v>30</v>
      </c>
      <c r="O15" s="69" t="s">
        <v>614</v>
      </c>
      <c r="P15" s="70" t="s">
        <v>91</v>
      </c>
      <c r="Q15" s="78" t="s">
        <v>1263</v>
      </c>
      <c r="R15" s="40" t="s">
        <v>1098</v>
      </c>
      <c r="S15" s="80" t="s">
        <v>1098</v>
      </c>
      <c r="T15" s="78" t="s">
        <v>1254</v>
      </c>
      <c r="U15" s="79" t="s">
        <v>1254</v>
      </c>
      <c r="V15" s="82" t="s">
        <v>1254</v>
      </c>
      <c r="W15" s="81" t="s">
        <v>1264</v>
      </c>
    </row>
    <row r="16" s="28" customFormat="1" ht="11.25" spans="1:23">
      <c r="A16" s="46" t="s">
        <v>759</v>
      </c>
      <c r="B16" s="39" t="s">
        <v>983</v>
      </c>
      <c r="C16" s="40" t="s">
        <v>282</v>
      </c>
      <c r="D16" s="41" t="s">
        <v>1098</v>
      </c>
      <c r="E16" s="41" t="s">
        <v>1098</v>
      </c>
      <c r="F16" s="41" t="s">
        <v>14</v>
      </c>
      <c r="G16" s="41" t="s">
        <v>14</v>
      </c>
      <c r="H16" s="42">
        <v>2640</v>
      </c>
      <c r="I16" s="42">
        <v>5280</v>
      </c>
      <c r="J16" s="42">
        <v>409</v>
      </c>
      <c r="K16" s="42">
        <v>286</v>
      </c>
      <c r="L16" s="68">
        <v>0.6</v>
      </c>
      <c r="M16" s="68">
        <v>0.7</v>
      </c>
      <c r="N16" s="40">
        <v>28</v>
      </c>
      <c r="O16" s="69" t="s">
        <v>642</v>
      </c>
      <c r="P16" s="70" t="s">
        <v>94</v>
      </c>
      <c r="Q16" s="78" t="s">
        <v>1244</v>
      </c>
      <c r="R16" s="40" t="s">
        <v>1098</v>
      </c>
      <c r="S16" s="80" t="s">
        <v>1098</v>
      </c>
      <c r="T16" s="78" t="s">
        <v>1241</v>
      </c>
      <c r="U16" s="79" t="s">
        <v>1245</v>
      </c>
      <c r="V16" s="82" t="s">
        <v>1164</v>
      </c>
      <c r="W16" s="81" t="s">
        <v>1246</v>
      </c>
    </row>
    <row r="17" s="28" customFormat="1" ht="11.25" spans="1:23">
      <c r="A17" s="46" t="s">
        <v>641</v>
      </c>
      <c r="B17" s="39" t="s">
        <v>982</v>
      </c>
      <c r="C17" s="40" t="s">
        <v>285</v>
      </c>
      <c r="D17" s="41" t="s">
        <v>1098</v>
      </c>
      <c r="E17" s="41" t="s">
        <v>1098</v>
      </c>
      <c r="F17" s="41" t="s">
        <v>14</v>
      </c>
      <c r="G17" s="41" t="s">
        <v>14</v>
      </c>
      <c r="H17" s="42">
        <v>4600</v>
      </c>
      <c r="I17" s="42">
        <v>9200</v>
      </c>
      <c r="J17" s="42">
        <v>764</v>
      </c>
      <c r="K17" s="42">
        <v>412</v>
      </c>
      <c r="L17" s="68">
        <v>0.6</v>
      </c>
      <c r="M17" s="68">
        <v>0.7</v>
      </c>
      <c r="N17" s="40">
        <v>46</v>
      </c>
      <c r="O17" s="69" t="s">
        <v>642</v>
      </c>
      <c r="P17" s="70" t="s">
        <v>94</v>
      </c>
      <c r="Q17" s="83" t="s">
        <v>1098</v>
      </c>
      <c r="R17" s="40" t="s">
        <v>1098</v>
      </c>
      <c r="S17" s="80" t="s">
        <v>1098</v>
      </c>
      <c r="T17" s="78" t="s">
        <v>1237</v>
      </c>
      <c r="U17" s="79" t="s">
        <v>1237</v>
      </c>
      <c r="V17" s="82" t="s">
        <v>1265</v>
      </c>
      <c r="W17" s="81" t="s">
        <v>1266</v>
      </c>
    </row>
    <row r="18" s="28" customFormat="1" ht="12" spans="1:23">
      <c r="A18" s="46" t="s">
        <v>736</v>
      </c>
      <c r="B18" s="39" t="s">
        <v>863</v>
      </c>
      <c r="C18" s="40" t="s">
        <v>285</v>
      </c>
      <c r="D18" s="41" t="s">
        <v>1098</v>
      </c>
      <c r="E18" s="41" t="s">
        <v>1098</v>
      </c>
      <c r="F18" s="41" t="s">
        <v>14</v>
      </c>
      <c r="G18" s="41" t="s">
        <v>14</v>
      </c>
      <c r="H18" s="42">
        <v>2910</v>
      </c>
      <c r="I18" s="42">
        <v>5820</v>
      </c>
      <c r="J18" s="42">
        <v>1572</v>
      </c>
      <c r="K18" s="42">
        <v>590</v>
      </c>
      <c r="L18" s="68">
        <v>0.45</v>
      </c>
      <c r="M18" s="68">
        <v>0.55</v>
      </c>
      <c r="N18" s="40">
        <v>49</v>
      </c>
      <c r="O18" s="69" t="s">
        <v>642</v>
      </c>
      <c r="P18" s="70" t="s">
        <v>35</v>
      </c>
      <c r="Q18" s="83" t="s">
        <v>1098</v>
      </c>
      <c r="R18" s="40" t="s">
        <v>1098</v>
      </c>
      <c r="S18" s="80" t="s">
        <v>1098</v>
      </c>
      <c r="T18" s="78" t="s">
        <v>1259</v>
      </c>
      <c r="U18" s="79" t="s">
        <v>1275</v>
      </c>
      <c r="V18" s="82" t="s">
        <v>1275</v>
      </c>
      <c r="W18" s="81" t="s">
        <v>1276</v>
      </c>
    </row>
    <row r="19" s="28" customFormat="1" ht="12" spans="1:23">
      <c r="A19" s="49" t="s">
        <v>620</v>
      </c>
      <c r="B19" s="50" t="s">
        <v>615</v>
      </c>
      <c r="C19" s="51" t="s">
        <v>252</v>
      </c>
      <c r="D19" s="52" t="s">
        <v>1098</v>
      </c>
      <c r="E19" s="52" t="s">
        <v>1098</v>
      </c>
      <c r="F19" s="52" t="s">
        <v>14</v>
      </c>
      <c r="G19" s="52" t="s">
        <v>1098</v>
      </c>
      <c r="H19" s="53">
        <v>4</v>
      </c>
      <c r="I19" s="53">
        <v>8</v>
      </c>
      <c r="J19" s="53">
        <v>7</v>
      </c>
      <c r="K19" s="53">
        <v>1</v>
      </c>
      <c r="L19" s="71">
        <v>0.8</v>
      </c>
      <c r="M19" s="71">
        <v>0.9</v>
      </c>
      <c r="N19" s="51">
        <v>1</v>
      </c>
      <c r="O19" s="72" t="s">
        <v>614</v>
      </c>
      <c r="P19" s="52" t="s">
        <v>102</v>
      </c>
      <c r="Q19" s="28" t="s">
        <v>1285</v>
      </c>
      <c r="R19" s="28" t="s">
        <v>1286</v>
      </c>
      <c r="S19" s="51" t="s">
        <v>1098</v>
      </c>
      <c r="T19" s="28" t="s">
        <v>1286</v>
      </c>
      <c r="U19" s="51" t="s">
        <v>1098</v>
      </c>
      <c r="V19" s="51" t="s">
        <v>1098</v>
      </c>
      <c r="W19" s="51" t="s">
        <v>1287</v>
      </c>
    </row>
    <row r="20" s="28" customFormat="1" ht="12" spans="1:23">
      <c r="A20" s="49" t="s">
        <v>645</v>
      </c>
      <c r="B20" s="50" t="s">
        <v>702</v>
      </c>
      <c r="C20" s="51" t="s">
        <v>252</v>
      </c>
      <c r="D20" s="52" t="s">
        <v>1098</v>
      </c>
      <c r="E20" s="52" t="s">
        <v>1098</v>
      </c>
      <c r="F20" s="52" t="s">
        <v>14</v>
      </c>
      <c r="G20" s="52" t="s">
        <v>1098</v>
      </c>
      <c r="H20" s="53">
        <v>4</v>
      </c>
      <c r="I20" s="53">
        <v>8</v>
      </c>
      <c r="J20" s="53">
        <v>6</v>
      </c>
      <c r="K20" s="53">
        <v>1</v>
      </c>
      <c r="L20" s="71">
        <v>0.6</v>
      </c>
      <c r="M20" s="71">
        <v>0.7</v>
      </c>
      <c r="N20" s="51">
        <v>2</v>
      </c>
      <c r="O20" s="72" t="s">
        <v>642</v>
      </c>
      <c r="P20" s="52" t="s">
        <v>102</v>
      </c>
      <c r="Q20" s="28" t="s">
        <v>1293</v>
      </c>
      <c r="R20" s="28" t="s">
        <v>1159</v>
      </c>
      <c r="S20" s="51" t="s">
        <v>1098</v>
      </c>
      <c r="T20" s="28" t="s">
        <v>1159</v>
      </c>
      <c r="U20" s="51" t="s">
        <v>1098</v>
      </c>
      <c r="V20" s="51" t="s">
        <v>1098</v>
      </c>
      <c r="W20" s="28" t="s">
        <v>1294</v>
      </c>
    </row>
    <row r="21" s="28" customFormat="1" ht="12" spans="1:23">
      <c r="A21" s="56" t="s">
        <v>645</v>
      </c>
      <c r="B21" s="57" t="s">
        <v>873</v>
      </c>
      <c r="C21" s="51" t="s">
        <v>254</v>
      </c>
      <c r="D21" s="52" t="s">
        <v>1098</v>
      </c>
      <c r="E21" s="52" t="s">
        <v>1098</v>
      </c>
      <c r="F21" s="52" t="s">
        <v>14</v>
      </c>
      <c r="G21" s="52" t="s">
        <v>1098</v>
      </c>
      <c r="H21" s="53">
        <v>31</v>
      </c>
      <c r="I21" s="53">
        <v>62</v>
      </c>
      <c r="J21" s="53">
        <v>18</v>
      </c>
      <c r="K21" s="53">
        <v>4</v>
      </c>
      <c r="L21" s="71">
        <v>0.75</v>
      </c>
      <c r="M21" s="71">
        <v>0.85</v>
      </c>
      <c r="N21" s="51">
        <v>3</v>
      </c>
      <c r="O21" s="72" t="s">
        <v>614</v>
      </c>
      <c r="P21" s="52" t="s">
        <v>91</v>
      </c>
      <c r="Q21" s="28" t="s">
        <v>1299</v>
      </c>
      <c r="R21" s="51" t="s">
        <v>1098</v>
      </c>
      <c r="S21" s="51" t="s">
        <v>1098</v>
      </c>
      <c r="T21" s="28" t="s">
        <v>1171</v>
      </c>
      <c r="U21" s="28" t="s">
        <v>1115</v>
      </c>
      <c r="V21" s="28" t="s">
        <v>1166</v>
      </c>
      <c r="W21" s="28" t="s">
        <v>1300</v>
      </c>
    </row>
    <row r="22" s="28" customFormat="1" ht="12" spans="1:23">
      <c r="A22" s="56" t="s">
        <v>787</v>
      </c>
      <c r="B22" s="57" t="s">
        <v>669</v>
      </c>
      <c r="C22" s="51" t="s">
        <v>263</v>
      </c>
      <c r="D22" s="52" t="s">
        <v>1098</v>
      </c>
      <c r="E22" s="52" t="s">
        <v>1098</v>
      </c>
      <c r="F22" s="52" t="s">
        <v>14</v>
      </c>
      <c r="G22" s="52" t="s">
        <v>1098</v>
      </c>
      <c r="H22" s="53">
        <v>63</v>
      </c>
      <c r="I22" s="53">
        <v>126</v>
      </c>
      <c r="J22" s="53">
        <v>19</v>
      </c>
      <c r="K22" s="53">
        <v>7</v>
      </c>
      <c r="L22" s="71">
        <v>0.6</v>
      </c>
      <c r="M22" s="71">
        <v>0.7</v>
      </c>
      <c r="N22" s="51">
        <v>6</v>
      </c>
      <c r="O22" s="72" t="s">
        <v>614</v>
      </c>
      <c r="P22" s="52" t="s">
        <v>97</v>
      </c>
      <c r="Q22" s="28" t="s">
        <v>1307</v>
      </c>
      <c r="R22" s="51" t="s">
        <v>1098</v>
      </c>
      <c r="S22" s="51" t="s">
        <v>1098</v>
      </c>
      <c r="T22" s="28" t="s">
        <v>1141</v>
      </c>
      <c r="U22" s="28" t="s">
        <v>1143</v>
      </c>
      <c r="V22" s="28" t="s">
        <v>1291</v>
      </c>
      <c r="W22" s="28" t="s">
        <v>1308</v>
      </c>
    </row>
    <row r="23" s="28" customFormat="1" ht="12" spans="1:23">
      <c r="A23" s="58" t="s">
        <v>679</v>
      </c>
      <c r="B23" s="50" t="s">
        <v>2343</v>
      </c>
      <c r="C23" s="51" t="s">
        <v>253</v>
      </c>
      <c r="D23" s="52" t="s">
        <v>1098</v>
      </c>
      <c r="E23" s="52" t="s">
        <v>1098</v>
      </c>
      <c r="F23" s="52" t="s">
        <v>14</v>
      </c>
      <c r="G23" s="52" t="s">
        <v>14</v>
      </c>
      <c r="H23" s="53">
        <v>252</v>
      </c>
      <c r="I23" s="53">
        <v>504</v>
      </c>
      <c r="J23" s="53">
        <v>39</v>
      </c>
      <c r="K23" s="53">
        <v>21</v>
      </c>
      <c r="L23" s="71">
        <v>0.95</v>
      </c>
      <c r="M23" s="71">
        <v>0.99</v>
      </c>
      <c r="N23" s="51">
        <v>8</v>
      </c>
      <c r="O23" s="72" t="s">
        <v>642</v>
      </c>
      <c r="P23" s="52" t="s">
        <v>35</v>
      </c>
      <c r="Q23" s="28" t="s">
        <v>1315</v>
      </c>
      <c r="R23" s="51" t="s">
        <v>1098</v>
      </c>
      <c r="S23" s="51" t="s">
        <v>1098</v>
      </c>
      <c r="T23" s="28" t="s">
        <v>1171</v>
      </c>
      <c r="U23" s="28" t="s">
        <v>1152</v>
      </c>
      <c r="V23" s="28" t="s">
        <v>1143</v>
      </c>
      <c r="W23" s="51" t="s">
        <v>1316</v>
      </c>
    </row>
    <row r="24" s="28" customFormat="1" ht="12" spans="1:23">
      <c r="A24" s="58" t="s">
        <v>768</v>
      </c>
      <c r="B24" s="50" t="s">
        <v>2348</v>
      </c>
      <c r="C24" s="51" t="s">
        <v>260</v>
      </c>
      <c r="D24" s="52" t="s">
        <v>1098</v>
      </c>
      <c r="E24" s="52" t="s">
        <v>1098</v>
      </c>
      <c r="F24" s="52" t="s">
        <v>14</v>
      </c>
      <c r="G24" s="52" t="s">
        <v>14</v>
      </c>
      <c r="H24" s="53">
        <v>248</v>
      </c>
      <c r="I24" s="53">
        <v>496</v>
      </c>
      <c r="J24" s="53">
        <v>62</v>
      </c>
      <c r="K24" s="53">
        <v>24</v>
      </c>
      <c r="L24" s="71">
        <v>0.9</v>
      </c>
      <c r="M24" s="71">
        <v>0.99</v>
      </c>
      <c r="N24" s="51">
        <v>7</v>
      </c>
      <c r="O24" s="72" t="s">
        <v>614</v>
      </c>
      <c r="P24" s="52" t="s">
        <v>112</v>
      </c>
      <c r="Q24" s="28" t="s">
        <v>2349</v>
      </c>
      <c r="R24" s="51" t="s">
        <v>1098</v>
      </c>
      <c r="S24" s="51" t="s">
        <v>1098</v>
      </c>
      <c r="T24" s="28" t="s">
        <v>1297</v>
      </c>
      <c r="U24" s="28" t="s">
        <v>1252</v>
      </c>
      <c r="V24" s="28" t="s">
        <v>1252</v>
      </c>
      <c r="W24" s="28" t="s">
        <v>1328</v>
      </c>
    </row>
    <row r="25" s="28" customFormat="1" ht="12" spans="1:23">
      <c r="A25" s="59" t="s">
        <v>620</v>
      </c>
      <c r="B25" s="50" t="s">
        <v>1334</v>
      </c>
      <c r="C25" s="51" t="s">
        <v>274</v>
      </c>
      <c r="D25" s="52" t="s">
        <v>1098</v>
      </c>
      <c r="E25" s="52" t="s">
        <v>1098</v>
      </c>
      <c r="F25" s="52" t="s">
        <v>14</v>
      </c>
      <c r="G25" s="52" t="s">
        <v>1098</v>
      </c>
      <c r="H25" s="53">
        <v>624</v>
      </c>
      <c r="I25" s="53">
        <v>1284</v>
      </c>
      <c r="J25" s="53">
        <v>204</v>
      </c>
      <c r="K25" s="53">
        <v>43</v>
      </c>
      <c r="L25" s="71">
        <v>0.8</v>
      </c>
      <c r="M25" s="71">
        <v>0.9</v>
      </c>
      <c r="N25" s="51">
        <v>11</v>
      </c>
      <c r="O25" s="72" t="s">
        <v>614</v>
      </c>
      <c r="P25" s="52" t="s">
        <v>35</v>
      </c>
      <c r="Q25" s="51" t="s">
        <v>1098</v>
      </c>
      <c r="R25" s="51" t="s">
        <v>1098</v>
      </c>
      <c r="S25" s="51" t="s">
        <v>1098</v>
      </c>
      <c r="T25" s="28" t="s">
        <v>1312</v>
      </c>
      <c r="U25" s="28" t="s">
        <v>1335</v>
      </c>
      <c r="V25" s="28" t="s">
        <v>1335</v>
      </c>
      <c r="W25" s="28" t="s">
        <v>1336</v>
      </c>
    </row>
    <row r="26" s="28" customFormat="1" ht="12" spans="1:23">
      <c r="A26" s="59" t="s">
        <v>759</v>
      </c>
      <c r="B26" s="50" t="s">
        <v>994</v>
      </c>
      <c r="C26" s="51" t="s">
        <v>274</v>
      </c>
      <c r="D26" s="52" t="s">
        <v>1098</v>
      </c>
      <c r="E26" s="52" t="s">
        <v>1098</v>
      </c>
      <c r="F26" s="52" t="s">
        <v>14</v>
      </c>
      <c r="G26" s="52" t="s">
        <v>1098</v>
      </c>
      <c r="H26" s="53">
        <v>819</v>
      </c>
      <c r="I26" s="53">
        <v>1638</v>
      </c>
      <c r="J26" s="53">
        <v>119</v>
      </c>
      <c r="K26" s="53">
        <v>39</v>
      </c>
      <c r="L26" s="71">
        <v>0.25</v>
      </c>
      <c r="M26" s="71">
        <v>0.35</v>
      </c>
      <c r="N26" s="51">
        <v>13</v>
      </c>
      <c r="O26" s="72" t="s">
        <v>642</v>
      </c>
      <c r="P26" s="52" t="s">
        <v>94</v>
      </c>
      <c r="Q26" s="51" t="s">
        <v>1098</v>
      </c>
      <c r="R26" s="51" t="s">
        <v>1098</v>
      </c>
      <c r="S26" s="51" t="s">
        <v>1098</v>
      </c>
      <c r="T26" s="28" t="s">
        <v>1343</v>
      </c>
      <c r="U26" s="28" t="s">
        <v>1180</v>
      </c>
      <c r="V26" s="28" t="s">
        <v>1180</v>
      </c>
      <c r="W26" s="28" t="s">
        <v>1344</v>
      </c>
    </row>
    <row r="27" s="28" customFormat="1" ht="12" spans="1:23">
      <c r="A27" s="59" t="s">
        <v>612</v>
      </c>
      <c r="B27" s="50" t="s">
        <v>2349</v>
      </c>
      <c r="C27" s="51" t="s">
        <v>274</v>
      </c>
      <c r="D27" s="52" t="s">
        <v>14</v>
      </c>
      <c r="E27" s="52" t="s">
        <v>1098</v>
      </c>
      <c r="F27" s="52" t="s">
        <v>14</v>
      </c>
      <c r="G27" s="52" t="s">
        <v>1098</v>
      </c>
      <c r="H27" s="53">
        <v>695</v>
      </c>
      <c r="I27" s="53">
        <v>1390</v>
      </c>
      <c r="J27" s="53">
        <v>114</v>
      </c>
      <c r="K27" s="53">
        <v>44</v>
      </c>
      <c r="L27" s="71">
        <v>0.6</v>
      </c>
      <c r="M27" s="71">
        <v>0.7</v>
      </c>
      <c r="N27" s="51">
        <v>15</v>
      </c>
      <c r="O27" s="72" t="s">
        <v>614</v>
      </c>
      <c r="P27" s="52" t="s">
        <v>105</v>
      </c>
      <c r="Q27" s="51" t="s">
        <v>1098</v>
      </c>
      <c r="R27" s="51" t="s">
        <v>1098</v>
      </c>
      <c r="S27" s="51" t="s">
        <v>1098</v>
      </c>
      <c r="T27" s="28" t="s">
        <v>1340</v>
      </c>
      <c r="U27" s="28" t="s">
        <v>2356</v>
      </c>
      <c r="V27" s="28" t="s">
        <v>1245</v>
      </c>
      <c r="W27" s="28" t="s">
        <v>1341</v>
      </c>
    </row>
    <row r="28" s="28" customFormat="1" ht="12" spans="1:23">
      <c r="A28" s="59" t="s">
        <v>718</v>
      </c>
      <c r="B28" s="50" t="s">
        <v>1347</v>
      </c>
      <c r="C28" s="51" t="s">
        <v>278</v>
      </c>
      <c r="D28" s="52" t="s">
        <v>14</v>
      </c>
      <c r="E28" s="52" t="s">
        <v>1098</v>
      </c>
      <c r="F28" s="52" t="s">
        <v>14</v>
      </c>
      <c r="G28" s="52" t="s">
        <v>1098</v>
      </c>
      <c r="H28" s="53">
        <v>1300</v>
      </c>
      <c r="I28" s="53">
        <v>2600</v>
      </c>
      <c r="J28" s="53">
        <v>197</v>
      </c>
      <c r="K28" s="53">
        <v>109</v>
      </c>
      <c r="L28" s="71">
        <v>0.9</v>
      </c>
      <c r="M28" s="71">
        <v>0.99</v>
      </c>
      <c r="N28" s="51">
        <v>15</v>
      </c>
      <c r="O28" s="72" t="s">
        <v>614</v>
      </c>
      <c r="P28" s="52" t="s">
        <v>87</v>
      </c>
      <c r="Q28" s="28" t="s">
        <v>1348</v>
      </c>
      <c r="R28" s="51" t="s">
        <v>1098</v>
      </c>
      <c r="S28" s="51" t="s">
        <v>1098</v>
      </c>
      <c r="T28" s="28" t="s">
        <v>1303</v>
      </c>
      <c r="U28" s="28" t="s">
        <v>1321</v>
      </c>
      <c r="V28" s="28" t="s">
        <v>1349</v>
      </c>
      <c r="W28" s="51" t="s">
        <v>1350</v>
      </c>
    </row>
    <row r="29" s="28" customFormat="1" ht="12" spans="1:23">
      <c r="A29" s="59" t="s">
        <v>768</v>
      </c>
      <c r="B29" s="50" t="s">
        <v>1364</v>
      </c>
      <c r="C29" s="51" t="s">
        <v>278</v>
      </c>
      <c r="D29" s="52" t="s">
        <v>1098</v>
      </c>
      <c r="E29" s="52" t="s">
        <v>1098</v>
      </c>
      <c r="F29" s="52" t="s">
        <v>14</v>
      </c>
      <c r="G29" s="52" t="s">
        <v>14</v>
      </c>
      <c r="H29" s="53">
        <v>1944</v>
      </c>
      <c r="I29" s="53">
        <v>3888</v>
      </c>
      <c r="J29" s="53">
        <v>207</v>
      </c>
      <c r="K29" s="53">
        <v>81</v>
      </c>
      <c r="L29" s="71">
        <v>0.5</v>
      </c>
      <c r="M29" s="71">
        <v>0.6</v>
      </c>
      <c r="N29" s="51">
        <v>20</v>
      </c>
      <c r="O29" s="72" t="s">
        <v>642</v>
      </c>
      <c r="P29" s="52" t="s">
        <v>105</v>
      </c>
      <c r="Q29" s="28" t="s">
        <v>1365</v>
      </c>
      <c r="R29" s="51" t="s">
        <v>1098</v>
      </c>
      <c r="S29" s="51" t="s">
        <v>1098</v>
      </c>
      <c r="T29" s="28" t="s">
        <v>1366</v>
      </c>
      <c r="U29" s="28" t="s">
        <v>1245</v>
      </c>
      <c r="V29" s="28" t="s">
        <v>1367</v>
      </c>
      <c r="W29" s="51" t="s">
        <v>1368</v>
      </c>
    </row>
    <row r="30" s="28" customFormat="1" ht="12" spans="1:23">
      <c r="A30" s="59" t="s">
        <v>787</v>
      </c>
      <c r="B30" s="50" t="s">
        <v>1374</v>
      </c>
      <c r="C30" s="51" t="s">
        <v>278</v>
      </c>
      <c r="D30" s="52" t="s">
        <v>1098</v>
      </c>
      <c r="E30" s="52" t="s">
        <v>1098</v>
      </c>
      <c r="F30" s="52" t="s">
        <v>14</v>
      </c>
      <c r="G30" s="52" t="s">
        <v>14</v>
      </c>
      <c r="H30" s="53">
        <v>1854</v>
      </c>
      <c r="I30" s="53">
        <v>3708</v>
      </c>
      <c r="J30" s="53">
        <v>198</v>
      </c>
      <c r="K30" s="53">
        <v>103</v>
      </c>
      <c r="L30" s="71">
        <v>0.85</v>
      </c>
      <c r="M30" s="71">
        <v>0.95</v>
      </c>
      <c r="N30" s="51">
        <v>20</v>
      </c>
      <c r="O30" s="72" t="s">
        <v>642</v>
      </c>
      <c r="P30" s="52" t="s">
        <v>112</v>
      </c>
      <c r="Q30" s="51" t="s">
        <v>1098</v>
      </c>
      <c r="R30" s="51" t="s">
        <v>1098</v>
      </c>
      <c r="S30" s="51" t="s">
        <v>1098</v>
      </c>
      <c r="T30" s="28" t="s">
        <v>1235</v>
      </c>
      <c r="U30" s="28" t="s">
        <v>1257</v>
      </c>
      <c r="V30" s="28" t="s">
        <v>1231</v>
      </c>
      <c r="W30" s="51" t="s">
        <v>1375</v>
      </c>
    </row>
    <row r="31" s="28" customFormat="1" ht="12" spans="1:23">
      <c r="A31" s="60" t="s">
        <v>658</v>
      </c>
      <c r="B31" s="50" t="s">
        <v>946</v>
      </c>
      <c r="C31" s="51" t="s">
        <v>282</v>
      </c>
      <c r="D31" s="52" t="s">
        <v>28</v>
      </c>
      <c r="E31" s="52" t="s">
        <v>28</v>
      </c>
      <c r="F31" s="52" t="s">
        <v>7</v>
      </c>
      <c r="G31" s="52" t="s">
        <v>28</v>
      </c>
      <c r="H31" s="53">
        <v>2478</v>
      </c>
      <c r="I31" s="53">
        <v>4956</v>
      </c>
      <c r="J31" s="53">
        <v>282</v>
      </c>
      <c r="K31" s="53">
        <v>210</v>
      </c>
      <c r="L31" s="71">
        <v>0.85</v>
      </c>
      <c r="M31" s="71">
        <v>0.95</v>
      </c>
      <c r="N31" s="51">
        <v>21</v>
      </c>
      <c r="O31" s="72" t="s">
        <v>614</v>
      </c>
      <c r="P31" s="52" t="s">
        <v>115</v>
      </c>
      <c r="Q31" s="51" t="s">
        <v>1098</v>
      </c>
      <c r="R31" s="51" t="s">
        <v>1098</v>
      </c>
      <c r="S31" s="51" t="s">
        <v>1098</v>
      </c>
      <c r="T31" s="28" t="s">
        <v>1319</v>
      </c>
      <c r="U31" s="28" t="s">
        <v>1275</v>
      </c>
      <c r="V31" s="28" t="s">
        <v>1254</v>
      </c>
      <c r="W31" s="28" t="s">
        <v>1377</v>
      </c>
    </row>
    <row r="32" s="28" customFormat="1" ht="12" spans="1:23">
      <c r="A32" s="60" t="s">
        <v>674</v>
      </c>
      <c r="B32" s="50" t="s">
        <v>1365</v>
      </c>
      <c r="C32" s="51" t="s">
        <v>282</v>
      </c>
      <c r="D32" s="52" t="s">
        <v>28</v>
      </c>
      <c r="E32" s="52" t="s">
        <v>1098</v>
      </c>
      <c r="F32" s="52" t="s">
        <v>14</v>
      </c>
      <c r="G32" s="52" t="s">
        <v>1098</v>
      </c>
      <c r="H32" s="53">
        <v>3190</v>
      </c>
      <c r="I32" s="53">
        <v>6380</v>
      </c>
      <c r="J32" s="53">
        <v>309</v>
      </c>
      <c r="K32" s="53">
        <v>171</v>
      </c>
      <c r="L32" s="71">
        <v>0.9</v>
      </c>
      <c r="M32" s="71">
        <v>0.99</v>
      </c>
      <c r="N32" s="51">
        <v>29</v>
      </c>
      <c r="O32" s="72" t="s">
        <v>642</v>
      </c>
      <c r="P32" s="52" t="s">
        <v>105</v>
      </c>
      <c r="Q32" s="28" t="s">
        <v>1385</v>
      </c>
      <c r="R32" s="51" t="s">
        <v>1098</v>
      </c>
      <c r="S32" s="51" t="s">
        <v>1098</v>
      </c>
      <c r="T32" s="28" t="s">
        <v>1265</v>
      </c>
      <c r="U32" s="28" t="s">
        <v>1366</v>
      </c>
      <c r="V32" s="28" t="s">
        <v>1249</v>
      </c>
      <c r="W32" s="28" t="s">
        <v>1386</v>
      </c>
    </row>
    <row r="33" s="28" customFormat="1" ht="12" spans="1:23">
      <c r="A33" s="60" t="s">
        <v>661</v>
      </c>
      <c r="B33" s="50" t="s">
        <v>2361</v>
      </c>
      <c r="C33" s="51" t="s">
        <v>282</v>
      </c>
      <c r="D33" s="52" t="s">
        <v>1098</v>
      </c>
      <c r="E33" s="52" t="s">
        <v>14</v>
      </c>
      <c r="F33" s="52" t="s">
        <v>14</v>
      </c>
      <c r="G33" s="52" t="s">
        <v>28</v>
      </c>
      <c r="H33" s="53">
        <v>2761</v>
      </c>
      <c r="I33" s="53">
        <v>5522</v>
      </c>
      <c r="J33" s="53">
        <v>297</v>
      </c>
      <c r="K33" s="53">
        <v>204</v>
      </c>
      <c r="L33" s="71">
        <v>0.95</v>
      </c>
      <c r="M33" s="71">
        <v>0.99</v>
      </c>
      <c r="N33" s="51">
        <v>28</v>
      </c>
      <c r="O33" s="72" t="s">
        <v>642</v>
      </c>
      <c r="P33" s="52" t="s">
        <v>109</v>
      </c>
      <c r="Q33" s="28" t="s">
        <v>1394</v>
      </c>
      <c r="R33" s="51" t="s">
        <v>1098</v>
      </c>
      <c r="S33" s="51" t="s">
        <v>1098</v>
      </c>
      <c r="T33" s="28" t="s">
        <v>1257</v>
      </c>
      <c r="U33" s="28" t="s">
        <v>1231</v>
      </c>
      <c r="V33" s="28" t="s">
        <v>2356</v>
      </c>
      <c r="W33" s="28" t="s">
        <v>2362</v>
      </c>
    </row>
    <row r="34" s="28" customFormat="1" ht="12" spans="1:23">
      <c r="A34" s="60" t="s">
        <v>759</v>
      </c>
      <c r="B34" s="50" t="s">
        <v>980</v>
      </c>
      <c r="C34" s="51" t="s">
        <v>282</v>
      </c>
      <c r="D34" s="52" t="s">
        <v>28</v>
      </c>
      <c r="E34" s="52" t="s">
        <v>1098</v>
      </c>
      <c r="F34" s="52" t="s">
        <v>14</v>
      </c>
      <c r="G34" s="52" t="s">
        <v>14</v>
      </c>
      <c r="H34" s="53">
        <v>2873</v>
      </c>
      <c r="I34" s="53">
        <v>5746</v>
      </c>
      <c r="J34" s="53">
        <v>292</v>
      </c>
      <c r="K34" s="53">
        <v>212</v>
      </c>
      <c r="L34" s="71">
        <v>0.9</v>
      </c>
      <c r="M34" s="71">
        <v>0.99</v>
      </c>
      <c r="N34" s="51">
        <v>27</v>
      </c>
      <c r="O34" s="72" t="s">
        <v>642</v>
      </c>
      <c r="P34" s="52" t="s">
        <v>105</v>
      </c>
      <c r="Q34" s="28" t="s">
        <v>1398</v>
      </c>
      <c r="R34" s="51" t="s">
        <v>1098</v>
      </c>
      <c r="S34" s="51" t="s">
        <v>1098</v>
      </c>
      <c r="T34" s="28" t="s">
        <v>1257</v>
      </c>
      <c r="U34" s="28" t="s">
        <v>1254</v>
      </c>
      <c r="V34" s="28" t="s">
        <v>1231</v>
      </c>
      <c r="W34" s="28" t="s">
        <v>1399</v>
      </c>
    </row>
    <row r="35" s="28" customFormat="1" ht="12" spans="1:23">
      <c r="A35" s="60" t="s">
        <v>634</v>
      </c>
      <c r="B35" s="50" t="s">
        <v>916</v>
      </c>
      <c r="C35" s="51" t="s">
        <v>285</v>
      </c>
      <c r="D35" s="52" t="s">
        <v>1098</v>
      </c>
      <c r="E35" s="52" t="s">
        <v>1098</v>
      </c>
      <c r="F35" s="52" t="s">
        <v>14</v>
      </c>
      <c r="G35" s="52" t="s">
        <v>1098</v>
      </c>
      <c r="H35" s="53">
        <v>3740</v>
      </c>
      <c r="I35" s="53">
        <v>7480</v>
      </c>
      <c r="J35" s="53">
        <v>1278</v>
      </c>
      <c r="K35" s="53">
        <v>470</v>
      </c>
      <c r="L35" s="71">
        <v>0.5</v>
      </c>
      <c r="M35" s="71">
        <v>0.6</v>
      </c>
      <c r="N35" s="51">
        <v>50</v>
      </c>
      <c r="O35" s="72" t="s">
        <v>642</v>
      </c>
      <c r="P35" s="52" t="s">
        <v>102</v>
      </c>
      <c r="Q35" s="51" t="s">
        <v>1098</v>
      </c>
      <c r="R35" s="51" t="s">
        <v>1098</v>
      </c>
      <c r="S35" s="51" t="s">
        <v>1098</v>
      </c>
      <c r="T35" s="28" t="s">
        <v>1310</v>
      </c>
      <c r="U35" s="28" t="s">
        <v>1231</v>
      </c>
      <c r="V35" s="28" t="s">
        <v>1389</v>
      </c>
      <c r="W35" s="28" t="s">
        <v>1407</v>
      </c>
    </row>
    <row r="36" s="28" customFormat="1" ht="12" spans="1:23">
      <c r="A36" s="60" t="s">
        <v>641</v>
      </c>
      <c r="B36" s="50" t="s">
        <v>2363</v>
      </c>
      <c r="C36" s="51" t="s">
        <v>285</v>
      </c>
      <c r="D36" s="52" t="s">
        <v>14</v>
      </c>
      <c r="E36" s="52" t="s">
        <v>1098</v>
      </c>
      <c r="F36" s="52" t="s">
        <v>14</v>
      </c>
      <c r="G36" s="52" t="s">
        <v>1098</v>
      </c>
      <c r="H36" s="53">
        <v>3216</v>
      </c>
      <c r="I36" s="53">
        <v>6432</v>
      </c>
      <c r="J36" s="53">
        <v>2800</v>
      </c>
      <c r="K36" s="53">
        <v>325</v>
      </c>
      <c r="L36" s="71">
        <v>0.8</v>
      </c>
      <c r="M36" s="71">
        <v>0.9</v>
      </c>
      <c r="N36" s="51">
        <v>45</v>
      </c>
      <c r="O36" s="72" t="s">
        <v>614</v>
      </c>
      <c r="P36" s="52" t="s">
        <v>94</v>
      </c>
      <c r="Q36" s="51" t="s">
        <v>1098</v>
      </c>
      <c r="R36" s="51" t="s">
        <v>1098</v>
      </c>
      <c r="S36" s="51" t="s">
        <v>1098</v>
      </c>
      <c r="T36" s="28" t="s">
        <v>1257</v>
      </c>
      <c r="U36" s="28" t="s">
        <v>1254</v>
      </c>
      <c r="V36" s="28" t="s">
        <v>1381</v>
      </c>
      <c r="W36" s="28" t="s">
        <v>1382</v>
      </c>
    </row>
    <row r="37" s="28" customFormat="1" ht="12" spans="1:23">
      <c r="A37" s="60" t="s">
        <v>718</v>
      </c>
      <c r="B37" s="50" t="s">
        <v>1419</v>
      </c>
      <c r="C37" s="51" t="s">
        <v>285</v>
      </c>
      <c r="D37" s="52" t="s">
        <v>1098</v>
      </c>
      <c r="E37" s="52" t="s">
        <v>1098</v>
      </c>
      <c r="F37" s="52" t="s">
        <v>14</v>
      </c>
      <c r="G37" s="52" t="s">
        <v>1098</v>
      </c>
      <c r="H37" s="53">
        <v>3024</v>
      </c>
      <c r="I37" s="53">
        <v>6048</v>
      </c>
      <c r="J37" s="53">
        <v>705</v>
      </c>
      <c r="K37" s="53">
        <v>441</v>
      </c>
      <c r="L37" s="71">
        <v>0.9</v>
      </c>
      <c r="M37" s="71">
        <v>0.99</v>
      </c>
      <c r="N37" s="51">
        <v>49</v>
      </c>
      <c r="O37" s="72" t="s">
        <v>614</v>
      </c>
      <c r="P37" s="52" t="s">
        <v>115</v>
      </c>
      <c r="Q37" s="51" t="s">
        <v>1098</v>
      </c>
      <c r="R37" s="51" t="s">
        <v>1098</v>
      </c>
      <c r="S37" s="51" t="s">
        <v>1098</v>
      </c>
      <c r="T37" s="28" t="s">
        <v>1265</v>
      </c>
      <c r="U37" s="28" t="s">
        <v>1348</v>
      </c>
      <c r="V37" s="28" t="s">
        <v>1258</v>
      </c>
      <c r="W37" s="28" t="s">
        <v>1420</v>
      </c>
    </row>
    <row r="38" s="28" customFormat="1" ht="12" spans="1:23">
      <c r="A38" s="60" t="s">
        <v>802</v>
      </c>
      <c r="B38" s="50" t="s">
        <v>998</v>
      </c>
      <c r="C38" s="51" t="s">
        <v>285</v>
      </c>
      <c r="D38" s="52" t="s">
        <v>1098</v>
      </c>
      <c r="E38" s="52" t="s">
        <v>1098</v>
      </c>
      <c r="F38" s="52" t="s">
        <v>14</v>
      </c>
      <c r="G38" s="52" t="s">
        <v>14</v>
      </c>
      <c r="H38" s="53">
        <v>6500</v>
      </c>
      <c r="I38" s="53">
        <v>9999</v>
      </c>
      <c r="J38" s="53">
        <v>594</v>
      </c>
      <c r="K38" s="53">
        <v>367</v>
      </c>
      <c r="L38" s="71">
        <v>0.95</v>
      </c>
      <c r="M38" s="71">
        <v>0.99</v>
      </c>
      <c r="N38" s="51">
        <v>50</v>
      </c>
      <c r="O38" s="72" t="s">
        <v>794</v>
      </c>
      <c r="P38" s="52" t="s">
        <v>109</v>
      </c>
      <c r="Q38" s="51" t="s">
        <v>1098</v>
      </c>
      <c r="R38" s="51" t="s">
        <v>1098</v>
      </c>
      <c r="S38" s="51" t="s">
        <v>1098</v>
      </c>
      <c r="T38" s="28" t="s">
        <v>1249</v>
      </c>
      <c r="U38" s="28" t="s">
        <v>1425</v>
      </c>
      <c r="V38" s="28" t="s">
        <v>1426</v>
      </c>
      <c r="W38" s="28" t="s">
        <v>1427</v>
      </c>
    </row>
    <row r="39" s="28" customFormat="1" ht="12" spans="1:23">
      <c r="A39" s="86" t="s">
        <v>661</v>
      </c>
      <c r="B39" s="50" t="s">
        <v>662</v>
      </c>
      <c r="C39" s="51" t="s">
        <v>252</v>
      </c>
      <c r="D39" s="52" t="s">
        <v>1098</v>
      </c>
      <c r="E39" s="52" t="s">
        <v>1098</v>
      </c>
      <c r="F39" s="52" t="s">
        <v>14</v>
      </c>
      <c r="G39" s="52" t="s">
        <v>1098</v>
      </c>
      <c r="H39" s="53">
        <v>2</v>
      </c>
      <c r="I39" s="53">
        <v>4</v>
      </c>
      <c r="J39" s="53">
        <v>7</v>
      </c>
      <c r="K39" s="53">
        <v>2</v>
      </c>
      <c r="L39" s="71">
        <v>0.4</v>
      </c>
      <c r="M39" s="71">
        <v>0.5</v>
      </c>
      <c r="N39" s="51">
        <v>1</v>
      </c>
      <c r="O39" s="72" t="s">
        <v>614</v>
      </c>
      <c r="P39" s="50" t="s">
        <v>91</v>
      </c>
      <c r="Q39" s="28" t="s">
        <v>1437</v>
      </c>
      <c r="R39" s="51" t="s">
        <v>1098</v>
      </c>
      <c r="S39" s="51" t="s">
        <v>1098</v>
      </c>
      <c r="T39" s="28" t="s">
        <v>1437</v>
      </c>
      <c r="U39" s="51" t="s">
        <v>1098</v>
      </c>
      <c r="V39" s="51" t="s">
        <v>1098</v>
      </c>
      <c r="W39" s="51" t="s">
        <v>1438</v>
      </c>
    </row>
    <row r="40" s="28" customFormat="1" ht="12" spans="1:23">
      <c r="A40" s="86" t="s">
        <v>736</v>
      </c>
      <c r="B40" s="50" t="s">
        <v>2382</v>
      </c>
      <c r="C40" s="51" t="s">
        <v>255</v>
      </c>
      <c r="D40" s="52" t="s">
        <v>1098</v>
      </c>
      <c r="E40" s="52" t="s">
        <v>1098</v>
      </c>
      <c r="F40" s="52" t="s">
        <v>14</v>
      </c>
      <c r="G40" s="52" t="s">
        <v>1098</v>
      </c>
      <c r="H40" s="53">
        <v>11</v>
      </c>
      <c r="I40" s="53">
        <v>22</v>
      </c>
      <c r="J40" s="53">
        <v>9</v>
      </c>
      <c r="K40" s="53">
        <v>4</v>
      </c>
      <c r="L40" s="71">
        <v>0.65</v>
      </c>
      <c r="M40" s="71">
        <v>0.75</v>
      </c>
      <c r="N40" s="51">
        <v>2</v>
      </c>
      <c r="O40" s="72" t="s">
        <v>614</v>
      </c>
      <c r="P40" s="50" t="s">
        <v>35</v>
      </c>
      <c r="Q40" s="51" t="s">
        <v>1098</v>
      </c>
      <c r="R40" s="51" t="s">
        <v>1098</v>
      </c>
      <c r="S40" s="51" t="s">
        <v>1098</v>
      </c>
      <c r="T40" s="28" t="s">
        <v>1148</v>
      </c>
      <c r="U40" s="28" t="s">
        <v>1297</v>
      </c>
      <c r="V40" s="28" t="s">
        <v>1106</v>
      </c>
      <c r="W40" s="28" t="s">
        <v>1443</v>
      </c>
    </row>
    <row r="41" s="28" customFormat="1" ht="12" spans="1:23">
      <c r="A41" s="86" t="s">
        <v>697</v>
      </c>
      <c r="B41" s="50" t="s">
        <v>701</v>
      </c>
      <c r="C41" s="51" t="s">
        <v>255</v>
      </c>
      <c r="D41" s="52" t="s">
        <v>1098</v>
      </c>
      <c r="E41" s="52" t="s">
        <v>1098</v>
      </c>
      <c r="F41" s="52" t="s">
        <v>14</v>
      </c>
      <c r="G41" s="52" t="s">
        <v>1098</v>
      </c>
      <c r="H41" s="53">
        <v>8</v>
      </c>
      <c r="I41" s="53">
        <v>16</v>
      </c>
      <c r="J41" s="53">
        <v>18</v>
      </c>
      <c r="K41" s="53">
        <v>5</v>
      </c>
      <c r="L41" s="71">
        <v>0.85</v>
      </c>
      <c r="M41" s="71">
        <v>0.95</v>
      </c>
      <c r="N41" s="51">
        <v>2</v>
      </c>
      <c r="O41" s="72" t="s">
        <v>614</v>
      </c>
      <c r="P41" s="50" t="s">
        <v>105</v>
      </c>
      <c r="Q41" s="28" t="s">
        <v>1446</v>
      </c>
      <c r="R41" s="51" t="s">
        <v>1098</v>
      </c>
      <c r="S41" s="51" t="s">
        <v>1098</v>
      </c>
      <c r="T41" s="28" t="s">
        <v>1297</v>
      </c>
      <c r="U41" s="28" t="s">
        <v>1297</v>
      </c>
      <c r="V41" s="28" t="s">
        <v>1338</v>
      </c>
      <c r="W41" s="28" t="s">
        <v>1447</v>
      </c>
    </row>
    <row r="42" s="28" customFormat="1" ht="12" spans="1:23">
      <c r="A42" s="61" t="s">
        <v>665</v>
      </c>
      <c r="B42" s="57" t="s">
        <v>1455</v>
      </c>
      <c r="C42" s="51" t="s">
        <v>254</v>
      </c>
      <c r="D42" s="52" t="s">
        <v>1098</v>
      </c>
      <c r="E42" s="52" t="s">
        <v>1098</v>
      </c>
      <c r="F42" s="52" t="s">
        <v>7</v>
      </c>
      <c r="G42" s="52" t="s">
        <v>7</v>
      </c>
      <c r="H42" s="53">
        <v>24</v>
      </c>
      <c r="I42" s="53">
        <v>48</v>
      </c>
      <c r="J42" s="53">
        <v>18</v>
      </c>
      <c r="K42" s="53">
        <v>8</v>
      </c>
      <c r="L42" s="71">
        <v>0.2</v>
      </c>
      <c r="M42" s="71">
        <v>0.3</v>
      </c>
      <c r="N42" s="51">
        <v>4</v>
      </c>
      <c r="O42" s="72" t="s">
        <v>614</v>
      </c>
      <c r="P42" s="50" t="s">
        <v>97</v>
      </c>
      <c r="Q42" s="28" t="s">
        <v>1456</v>
      </c>
      <c r="R42" s="51" t="s">
        <v>1098</v>
      </c>
      <c r="S42" s="51" t="s">
        <v>1098</v>
      </c>
      <c r="T42" s="28" t="s">
        <v>1457</v>
      </c>
      <c r="U42" s="28" t="s">
        <v>1457</v>
      </c>
      <c r="V42" s="28" t="s">
        <v>1457</v>
      </c>
      <c r="W42" s="28" t="s">
        <v>1458</v>
      </c>
    </row>
    <row r="43" s="28" customFormat="1" ht="12" spans="1:23">
      <c r="A43" s="61" t="s">
        <v>612</v>
      </c>
      <c r="B43" s="50" t="s">
        <v>2392</v>
      </c>
      <c r="C43" s="51" t="s">
        <v>254</v>
      </c>
      <c r="D43" s="52" t="s">
        <v>1098</v>
      </c>
      <c r="E43" s="52" t="s">
        <v>1098</v>
      </c>
      <c r="F43" s="52" t="s">
        <v>14</v>
      </c>
      <c r="G43" s="52" t="s">
        <v>1098</v>
      </c>
      <c r="H43" s="53">
        <v>24</v>
      </c>
      <c r="I43" s="53">
        <v>48</v>
      </c>
      <c r="J43" s="53">
        <v>32</v>
      </c>
      <c r="K43" s="53">
        <v>6</v>
      </c>
      <c r="L43" s="71">
        <v>0.75</v>
      </c>
      <c r="M43" s="71">
        <v>0.85</v>
      </c>
      <c r="N43" s="51">
        <v>5</v>
      </c>
      <c r="O43" s="72" t="s">
        <v>614</v>
      </c>
      <c r="P43" s="50" t="s">
        <v>112</v>
      </c>
      <c r="Q43" s="28" t="s">
        <v>1349</v>
      </c>
      <c r="R43" s="51" t="s">
        <v>1098</v>
      </c>
      <c r="S43" s="51" t="s">
        <v>1098</v>
      </c>
      <c r="T43" s="28" t="s">
        <v>1410</v>
      </c>
      <c r="U43" s="28" t="s">
        <v>1149</v>
      </c>
      <c r="V43" s="28" t="s">
        <v>1166</v>
      </c>
      <c r="W43" s="28" t="s">
        <v>1465</v>
      </c>
    </row>
    <row r="44" s="28" customFormat="1" ht="12" spans="1:23">
      <c r="A44" s="61" t="s">
        <v>786</v>
      </c>
      <c r="B44" s="50" t="s">
        <v>811</v>
      </c>
      <c r="C44" s="51" t="s">
        <v>263</v>
      </c>
      <c r="D44" s="52" t="s">
        <v>1098</v>
      </c>
      <c r="E44" s="52" t="s">
        <v>1098</v>
      </c>
      <c r="F44" s="52" t="s">
        <v>14</v>
      </c>
      <c r="G44" s="52" t="s">
        <v>1098</v>
      </c>
      <c r="H44" s="53">
        <v>39</v>
      </c>
      <c r="I44" s="53">
        <v>78</v>
      </c>
      <c r="J44" s="53">
        <v>27</v>
      </c>
      <c r="K44" s="53">
        <v>12</v>
      </c>
      <c r="L44" s="71">
        <v>0.6</v>
      </c>
      <c r="M44" s="71">
        <v>0.7</v>
      </c>
      <c r="N44" s="51">
        <v>4</v>
      </c>
      <c r="O44" s="72" t="s">
        <v>614</v>
      </c>
      <c r="P44" s="50" t="s">
        <v>97</v>
      </c>
      <c r="Q44" s="51" t="s">
        <v>1098</v>
      </c>
      <c r="R44" s="51" t="s">
        <v>1098</v>
      </c>
      <c r="S44" s="51" t="s">
        <v>1098</v>
      </c>
      <c r="T44" s="28" t="s">
        <v>1470</v>
      </c>
      <c r="U44" s="28" t="s">
        <v>1470</v>
      </c>
      <c r="V44" s="28" t="s">
        <v>1471</v>
      </c>
      <c r="W44" s="28" t="s">
        <v>1472</v>
      </c>
    </row>
    <row r="45" s="28" customFormat="1" ht="12" spans="1:23">
      <c r="A45" s="62" t="s">
        <v>718</v>
      </c>
      <c r="B45" s="50" t="s">
        <v>2415</v>
      </c>
      <c r="C45" s="51" t="s">
        <v>260</v>
      </c>
      <c r="D45" s="52" t="s">
        <v>1098</v>
      </c>
      <c r="E45" s="52" t="s">
        <v>1098</v>
      </c>
      <c r="F45" s="52" t="s">
        <v>14</v>
      </c>
      <c r="G45" s="52" t="s">
        <v>1098</v>
      </c>
      <c r="H45" s="53">
        <v>143</v>
      </c>
      <c r="I45" s="53">
        <v>286</v>
      </c>
      <c r="J45" s="53">
        <v>229</v>
      </c>
      <c r="K45" s="53">
        <v>35</v>
      </c>
      <c r="L45" s="71">
        <v>0.45</v>
      </c>
      <c r="M45" s="71">
        <v>0.55</v>
      </c>
      <c r="N45" s="51">
        <v>9</v>
      </c>
      <c r="O45" s="72" t="s">
        <v>614</v>
      </c>
      <c r="P45" s="50" t="s">
        <v>102</v>
      </c>
      <c r="Q45" s="28" t="s">
        <v>1479</v>
      </c>
      <c r="R45" s="28" t="s">
        <v>1315</v>
      </c>
      <c r="S45" s="51" t="s">
        <v>1098</v>
      </c>
      <c r="T45" s="28" t="s">
        <v>1173</v>
      </c>
      <c r="U45" s="28" t="s">
        <v>1479</v>
      </c>
      <c r="V45" s="51" t="s">
        <v>1098</v>
      </c>
      <c r="W45" s="51" t="s">
        <v>1480</v>
      </c>
    </row>
    <row r="46" s="28" customFormat="1" ht="12" spans="1:23">
      <c r="A46" s="63" t="s">
        <v>661</v>
      </c>
      <c r="B46" s="50" t="s">
        <v>1487</v>
      </c>
      <c r="C46" s="51" t="s">
        <v>274</v>
      </c>
      <c r="D46" s="52" t="s">
        <v>1098</v>
      </c>
      <c r="E46" s="52" t="s">
        <v>1098</v>
      </c>
      <c r="F46" s="52" t="s">
        <v>7</v>
      </c>
      <c r="G46" s="52" t="s">
        <v>1098</v>
      </c>
      <c r="H46" s="53">
        <v>535</v>
      </c>
      <c r="I46" s="53">
        <v>1070</v>
      </c>
      <c r="J46" s="53">
        <v>184</v>
      </c>
      <c r="K46" s="53">
        <v>62</v>
      </c>
      <c r="L46" s="71">
        <v>0.85</v>
      </c>
      <c r="M46" s="71">
        <v>0.95</v>
      </c>
      <c r="N46" s="51">
        <v>12</v>
      </c>
      <c r="O46" s="72" t="s">
        <v>614</v>
      </c>
      <c r="P46" s="50" t="s">
        <v>94</v>
      </c>
      <c r="Q46" s="51" t="s">
        <v>1098</v>
      </c>
      <c r="R46" s="51" t="s">
        <v>1098</v>
      </c>
      <c r="S46" s="51" t="s">
        <v>1098</v>
      </c>
      <c r="T46" s="28" t="s">
        <v>1320</v>
      </c>
      <c r="U46" s="28" t="s">
        <v>1320</v>
      </c>
      <c r="V46" s="28" t="s">
        <v>1320</v>
      </c>
      <c r="W46" s="28" t="s">
        <v>1488</v>
      </c>
    </row>
    <row r="47" s="28" customFormat="1" ht="12" spans="1:23">
      <c r="A47" s="63" t="s">
        <v>759</v>
      </c>
      <c r="B47" s="50" t="s">
        <v>907</v>
      </c>
      <c r="C47" s="51" t="s">
        <v>274</v>
      </c>
      <c r="D47" s="52" t="s">
        <v>1098</v>
      </c>
      <c r="E47" s="52" t="s">
        <v>1098</v>
      </c>
      <c r="F47" s="52" t="s">
        <v>14</v>
      </c>
      <c r="G47" s="52" t="s">
        <v>1098</v>
      </c>
      <c r="H47" s="53">
        <v>508</v>
      </c>
      <c r="I47" s="53">
        <v>1016</v>
      </c>
      <c r="J47" s="53">
        <v>187</v>
      </c>
      <c r="K47" s="53">
        <v>64</v>
      </c>
      <c r="L47" s="71">
        <v>0.6</v>
      </c>
      <c r="M47" s="71">
        <v>0.7</v>
      </c>
      <c r="N47" s="51">
        <v>11</v>
      </c>
      <c r="O47" s="72" t="s">
        <v>614</v>
      </c>
      <c r="P47" s="50" t="s">
        <v>102</v>
      </c>
      <c r="Q47" s="51" t="s">
        <v>1098</v>
      </c>
      <c r="R47" s="51" t="s">
        <v>1098</v>
      </c>
      <c r="S47" s="51" t="s">
        <v>1098</v>
      </c>
      <c r="T47" s="28" t="s">
        <v>1491</v>
      </c>
      <c r="U47" s="28" t="s">
        <v>1320</v>
      </c>
      <c r="V47" s="28" t="s">
        <v>1320</v>
      </c>
      <c r="W47" s="28" t="s">
        <v>1492</v>
      </c>
    </row>
    <row r="48" s="28" customFormat="1" ht="12" spans="1:23">
      <c r="A48" s="63" t="s">
        <v>718</v>
      </c>
      <c r="B48" s="50" t="s">
        <v>1473</v>
      </c>
      <c r="C48" s="51" t="s">
        <v>278</v>
      </c>
      <c r="D48" s="52" t="s">
        <v>14</v>
      </c>
      <c r="E48" s="52" t="s">
        <v>1098</v>
      </c>
      <c r="F48" s="52" t="s">
        <v>14</v>
      </c>
      <c r="G48" s="52" t="s">
        <v>1098</v>
      </c>
      <c r="H48" s="53">
        <v>908</v>
      </c>
      <c r="I48" s="53">
        <v>1816</v>
      </c>
      <c r="J48" s="53">
        <v>268</v>
      </c>
      <c r="K48" s="53">
        <v>136</v>
      </c>
      <c r="L48" s="71">
        <v>0.75</v>
      </c>
      <c r="M48" s="71">
        <v>0.85</v>
      </c>
      <c r="N48" s="51">
        <v>17</v>
      </c>
      <c r="O48" s="72" t="s">
        <v>614</v>
      </c>
      <c r="P48" s="50" t="s">
        <v>94</v>
      </c>
      <c r="Q48" s="51" t="s">
        <v>1098</v>
      </c>
      <c r="R48" s="51" t="s">
        <v>1098</v>
      </c>
      <c r="S48" s="51" t="s">
        <v>1098</v>
      </c>
      <c r="T48" s="28" t="s">
        <v>1474</v>
      </c>
      <c r="U48" s="28" t="s">
        <v>1474</v>
      </c>
      <c r="V48" s="28" t="s">
        <v>1474</v>
      </c>
      <c r="W48" s="28" t="s">
        <v>1475</v>
      </c>
    </row>
    <row r="49" s="28" customFormat="1" ht="12" spans="1:23">
      <c r="A49" s="63" t="s">
        <v>731</v>
      </c>
      <c r="B49" s="50" t="s">
        <v>1504</v>
      </c>
      <c r="C49" s="51" t="s">
        <v>278</v>
      </c>
      <c r="D49" s="52" t="s">
        <v>1098</v>
      </c>
      <c r="E49" s="52" t="s">
        <v>1098</v>
      </c>
      <c r="F49" s="52" t="s">
        <v>7</v>
      </c>
      <c r="G49" s="52" t="s">
        <v>7</v>
      </c>
      <c r="H49" s="53">
        <v>1050</v>
      </c>
      <c r="I49" s="53">
        <v>2100</v>
      </c>
      <c r="J49" s="53">
        <v>1666</v>
      </c>
      <c r="K49" s="53">
        <v>162</v>
      </c>
      <c r="L49" s="71">
        <v>0.1</v>
      </c>
      <c r="M49" s="71">
        <v>0.2</v>
      </c>
      <c r="N49" s="51">
        <v>20</v>
      </c>
      <c r="O49" s="72" t="s">
        <v>614</v>
      </c>
      <c r="P49" s="50" t="s">
        <v>97</v>
      </c>
      <c r="Q49" s="51" t="s">
        <v>1098</v>
      </c>
      <c r="R49" s="51" t="s">
        <v>1098</v>
      </c>
      <c r="S49" s="51" t="s">
        <v>1098</v>
      </c>
      <c r="T49" s="28" t="s">
        <v>1474</v>
      </c>
      <c r="U49" s="28" t="s">
        <v>1474</v>
      </c>
      <c r="V49" s="28" t="s">
        <v>1474</v>
      </c>
      <c r="W49" s="28" t="s">
        <v>1505</v>
      </c>
    </row>
    <row r="50" s="28" customFormat="1" ht="12" spans="1:23">
      <c r="A50" s="63" t="s">
        <v>768</v>
      </c>
      <c r="B50" s="50" t="s">
        <v>1513</v>
      </c>
      <c r="C50" s="51" t="s">
        <v>278</v>
      </c>
      <c r="D50" s="52" t="s">
        <v>1098</v>
      </c>
      <c r="E50" s="52" t="s">
        <v>1098</v>
      </c>
      <c r="F50" s="52" t="s">
        <v>7</v>
      </c>
      <c r="G50" s="52" t="s">
        <v>1098</v>
      </c>
      <c r="H50" s="53">
        <v>947</v>
      </c>
      <c r="I50" s="53">
        <v>1894</v>
      </c>
      <c r="J50" s="53">
        <v>316</v>
      </c>
      <c r="K50" s="53">
        <v>142</v>
      </c>
      <c r="L50" s="71">
        <v>0.9</v>
      </c>
      <c r="M50" s="71">
        <v>0.99</v>
      </c>
      <c r="N50" s="51">
        <v>19</v>
      </c>
      <c r="O50" s="72" t="s">
        <v>614</v>
      </c>
      <c r="P50" s="50" t="s">
        <v>109</v>
      </c>
      <c r="Q50" s="28" t="s">
        <v>1514</v>
      </c>
      <c r="R50" s="51" t="s">
        <v>1098</v>
      </c>
      <c r="S50" s="51" t="s">
        <v>1098</v>
      </c>
      <c r="T50" s="28" t="s">
        <v>1320</v>
      </c>
      <c r="U50" s="28" t="s">
        <v>1462</v>
      </c>
      <c r="V50" s="28" t="s">
        <v>1462</v>
      </c>
      <c r="W50" s="28" t="s">
        <v>1515</v>
      </c>
    </row>
    <row r="51" s="28" customFormat="1" ht="12" spans="1:23">
      <c r="A51" s="64" t="s">
        <v>620</v>
      </c>
      <c r="B51" s="50" t="s">
        <v>1521</v>
      </c>
      <c r="C51" s="51" t="s">
        <v>282</v>
      </c>
      <c r="D51" s="52" t="s">
        <v>1098</v>
      </c>
      <c r="E51" s="52" t="s">
        <v>1098</v>
      </c>
      <c r="F51" s="52" t="s">
        <v>14</v>
      </c>
      <c r="G51" s="52" t="s">
        <v>1098</v>
      </c>
      <c r="H51" s="53">
        <v>809</v>
      </c>
      <c r="I51" s="53">
        <v>1618</v>
      </c>
      <c r="J51" s="53">
        <v>1888</v>
      </c>
      <c r="K51" s="53">
        <v>327</v>
      </c>
      <c r="L51" s="71">
        <v>0.1</v>
      </c>
      <c r="M51" s="71">
        <v>0.2</v>
      </c>
      <c r="N51" s="51">
        <v>29</v>
      </c>
      <c r="O51" s="72" t="s">
        <v>614</v>
      </c>
      <c r="P51" s="50" t="s">
        <v>102</v>
      </c>
      <c r="Q51" s="28" t="s">
        <v>1522</v>
      </c>
      <c r="R51" s="28" t="s">
        <v>1419</v>
      </c>
      <c r="S51" s="28" t="s">
        <v>1523</v>
      </c>
      <c r="T51" s="28" t="s">
        <v>1275</v>
      </c>
      <c r="U51" s="28" t="s">
        <v>1249</v>
      </c>
      <c r="V51" s="28" t="s">
        <v>1320</v>
      </c>
      <c r="W51" s="51" t="s">
        <v>1524</v>
      </c>
    </row>
    <row r="52" s="28" customFormat="1" ht="12" spans="1:23">
      <c r="A52" s="64" t="s">
        <v>802</v>
      </c>
      <c r="B52" s="50" t="s">
        <v>1523</v>
      </c>
      <c r="C52" s="51" t="s">
        <v>285</v>
      </c>
      <c r="D52" s="52" t="s">
        <v>1098</v>
      </c>
      <c r="E52" s="52" t="s">
        <v>1098</v>
      </c>
      <c r="F52" s="52" t="s">
        <v>7</v>
      </c>
      <c r="G52" s="52" t="s">
        <v>1098</v>
      </c>
      <c r="H52" s="53">
        <v>2680</v>
      </c>
      <c r="I52" s="53">
        <v>5360</v>
      </c>
      <c r="J52" s="53">
        <v>1005</v>
      </c>
      <c r="K52" s="53">
        <v>559</v>
      </c>
      <c r="L52" s="71">
        <v>0.95</v>
      </c>
      <c r="M52" s="71">
        <v>0.99</v>
      </c>
      <c r="N52" s="51">
        <v>48</v>
      </c>
      <c r="O52" s="72" t="s">
        <v>614</v>
      </c>
      <c r="P52" s="50" t="s">
        <v>102</v>
      </c>
      <c r="Q52" s="51" t="s">
        <v>1098</v>
      </c>
      <c r="R52" s="51" t="s">
        <v>1098</v>
      </c>
      <c r="S52" s="51" t="s">
        <v>1098</v>
      </c>
      <c r="T52" s="28" t="s">
        <v>1265</v>
      </c>
      <c r="U52" s="28" t="s">
        <v>1265</v>
      </c>
      <c r="V52" s="28" t="s">
        <v>1479</v>
      </c>
      <c r="W52" s="28" t="s">
        <v>1530</v>
      </c>
    </row>
  </sheetData>
  <sheetProtection sheet="1" objects="1" scenarios="1"/>
  <hyperlinks>
    <hyperlink ref="P19" r:id="rId1" display="餌＋"/>
    <hyperlink ref="P20" r:id="rId1" display="餌＋"/>
    <hyperlink ref="P21" r:id="rId1" display="动↑"/>
    <hyperlink ref="P22" r:id="rId1" display="探索"/>
    <hyperlink ref="P23" r:id="rId1" display="状态"/>
    <hyperlink ref="P24" r:id="rId1" display="状卖"/>
    <hyperlink ref="P25" r:id="rId1" display="状态"/>
    <hyperlink ref="P26" r:id="rId1" display="属性"/>
    <hyperlink ref="P27" r:id="rId1" display="库卖"/>
    <hyperlink ref="P28" r:id="rId1" display="冒↑"/>
    <hyperlink ref="P29" r:id="rId1" display="库卖"/>
    <hyperlink ref="P30" r:id="rId1" display="状卖"/>
    <hyperlink ref="P31" r:id="rId1" display="动卖"/>
    <hyperlink ref="P32" r:id="rId1" display="库卖"/>
    <hyperlink ref="P33" r:id="rId1" display="客卖"/>
    <hyperlink ref="P34" r:id="rId1" display="库卖"/>
    <hyperlink ref="P35" r:id="rId1" display="餌＋"/>
    <hyperlink ref="P36" r:id="rId1" display="属性"/>
    <hyperlink ref="P37" r:id="rId1" display="动卖"/>
    <hyperlink ref="P38" r:id="rId1" display="客卖"/>
  </hyperlink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theme="7" tint="0.399975585192419"/>
  </sheetPr>
  <dimension ref="A1:W64"/>
  <sheetViews>
    <sheetView zoomScale="110" zoomScaleNormal="110" workbookViewId="0">
      <selection activeCell="B172" sqref="B172"/>
    </sheetView>
  </sheetViews>
  <sheetFormatPr defaultColWidth="9" defaultRowHeight="13.5"/>
  <cols>
    <col min="1" max="1" width="3.25" customWidth="1"/>
    <col min="2" max="2" width="20.5" style="29" customWidth="1"/>
    <col min="3" max="3" width="4.125" customWidth="1"/>
    <col min="4" max="7" width="3.25" customWidth="1"/>
    <col min="8" max="10" width="5.125" style="30" hidden="1" customWidth="1"/>
    <col min="11" max="11" width="4.125" style="30" hidden="1" customWidth="1"/>
    <col min="12" max="13" width="4.125" style="31" hidden="1" customWidth="1"/>
    <col min="14" max="14" width="3.25" hidden="1" customWidth="1"/>
    <col min="15" max="15" width="3.25" style="32" hidden="1" customWidth="1"/>
    <col min="16" max="16" width="5.125" hidden="1" customWidth="1"/>
    <col min="17" max="17" width="20.5" hidden="1" customWidth="1"/>
    <col min="18" max="18" width="16.5" hidden="1" customWidth="1"/>
    <col min="19" max="19" width="2.375" hidden="1" customWidth="1"/>
    <col min="20" max="21" width="20.5" hidden="1" customWidth="1"/>
    <col min="22" max="22" width="22.5" hidden="1" customWidth="1"/>
    <col min="23" max="23" width="34.25" hidden="1" customWidth="1"/>
    <col min="24" max="24" width="8.875" customWidth="1"/>
  </cols>
  <sheetData>
    <row r="1" s="28" customFormat="1" ht="12" spans="1:23">
      <c r="A1" s="33" t="s">
        <v>787</v>
      </c>
      <c r="B1" s="34" t="s">
        <v>851</v>
      </c>
      <c r="C1" s="35" t="s">
        <v>255</v>
      </c>
      <c r="D1" s="36" t="s">
        <v>1098</v>
      </c>
      <c r="E1" s="36" t="s">
        <v>1098</v>
      </c>
      <c r="F1" s="36" t="s">
        <v>1098</v>
      </c>
      <c r="G1" s="36" t="s">
        <v>14</v>
      </c>
      <c r="H1" s="37">
        <v>13</v>
      </c>
      <c r="I1" s="37">
        <v>26</v>
      </c>
      <c r="J1" s="37">
        <v>8</v>
      </c>
      <c r="K1" s="37">
        <v>5</v>
      </c>
      <c r="L1" s="65">
        <v>0.75</v>
      </c>
      <c r="M1" s="65">
        <v>0.85</v>
      </c>
      <c r="N1" s="35">
        <v>2</v>
      </c>
      <c r="O1" s="66" t="s">
        <v>614</v>
      </c>
      <c r="P1" s="67" t="s">
        <v>94</v>
      </c>
      <c r="Q1" s="73" t="s">
        <v>1109</v>
      </c>
      <c r="R1" s="35" t="s">
        <v>1098</v>
      </c>
      <c r="S1" s="74" t="s">
        <v>1098</v>
      </c>
      <c r="T1" s="73" t="s">
        <v>1110</v>
      </c>
      <c r="U1" s="75" t="s">
        <v>1111</v>
      </c>
      <c r="V1" s="76" t="s">
        <v>1112</v>
      </c>
      <c r="W1" s="77" t="s">
        <v>1113</v>
      </c>
    </row>
    <row r="2" s="28" customFormat="1" ht="12" spans="1:23">
      <c r="A2" s="38" t="s">
        <v>630</v>
      </c>
      <c r="B2" s="39" t="s">
        <v>1123</v>
      </c>
      <c r="C2" s="40" t="s">
        <v>254</v>
      </c>
      <c r="D2" s="41" t="s">
        <v>1098</v>
      </c>
      <c r="E2" s="41" t="s">
        <v>1098</v>
      </c>
      <c r="F2" s="41" t="s">
        <v>1098</v>
      </c>
      <c r="G2" s="41" t="s">
        <v>14</v>
      </c>
      <c r="H2" s="42">
        <v>36</v>
      </c>
      <c r="I2" s="42">
        <v>72</v>
      </c>
      <c r="J2" s="42">
        <v>18</v>
      </c>
      <c r="K2" s="42">
        <v>8</v>
      </c>
      <c r="L2" s="68">
        <v>0.8</v>
      </c>
      <c r="M2" s="68">
        <v>0.9</v>
      </c>
      <c r="N2" s="40">
        <v>4</v>
      </c>
      <c r="O2" s="69" t="s">
        <v>614</v>
      </c>
      <c r="P2" s="70" t="s">
        <v>109</v>
      </c>
      <c r="Q2" s="78" t="s">
        <v>1124</v>
      </c>
      <c r="R2" s="79" t="s">
        <v>865</v>
      </c>
      <c r="S2" s="80" t="s">
        <v>1098</v>
      </c>
      <c r="T2" s="78" t="s">
        <v>1125</v>
      </c>
      <c r="U2" s="79" t="s">
        <v>1126</v>
      </c>
      <c r="V2" s="80" t="s">
        <v>1098</v>
      </c>
      <c r="W2" s="81" t="s">
        <v>1127</v>
      </c>
    </row>
    <row r="3" s="28" customFormat="1" ht="11.25" spans="1:23">
      <c r="A3" s="38" t="s">
        <v>679</v>
      </c>
      <c r="B3" s="43" t="s">
        <v>668</v>
      </c>
      <c r="C3" s="40" t="s">
        <v>254</v>
      </c>
      <c r="D3" s="41" t="s">
        <v>1098</v>
      </c>
      <c r="E3" s="41" t="s">
        <v>1098</v>
      </c>
      <c r="F3" s="41" t="s">
        <v>1098</v>
      </c>
      <c r="G3" s="41" t="s">
        <v>14</v>
      </c>
      <c r="H3" s="42">
        <v>38</v>
      </c>
      <c r="I3" s="42">
        <v>76</v>
      </c>
      <c r="J3" s="42">
        <v>15</v>
      </c>
      <c r="K3" s="42">
        <v>7</v>
      </c>
      <c r="L3" s="68">
        <v>0.7</v>
      </c>
      <c r="M3" s="68">
        <v>0.8</v>
      </c>
      <c r="N3" s="40">
        <v>5</v>
      </c>
      <c r="O3" s="69" t="s">
        <v>614</v>
      </c>
      <c r="P3" s="70" t="s">
        <v>97</v>
      </c>
      <c r="Q3" s="78" t="s">
        <v>1140</v>
      </c>
      <c r="R3" s="40" t="s">
        <v>1098</v>
      </c>
      <c r="S3" s="80" t="s">
        <v>1098</v>
      </c>
      <c r="T3" s="78" t="s">
        <v>1102</v>
      </c>
      <c r="U3" s="79" t="s">
        <v>1103</v>
      </c>
      <c r="V3" s="82" t="s">
        <v>1141</v>
      </c>
      <c r="W3" s="81" t="s">
        <v>1142</v>
      </c>
    </row>
    <row r="4" s="28" customFormat="1" ht="11.25" spans="1:23">
      <c r="A4" s="38" t="s">
        <v>736</v>
      </c>
      <c r="B4" s="43" t="s">
        <v>897</v>
      </c>
      <c r="C4" s="40" t="s">
        <v>263</v>
      </c>
      <c r="D4" s="41" t="s">
        <v>1098</v>
      </c>
      <c r="E4" s="41" t="s">
        <v>1098</v>
      </c>
      <c r="F4" s="41" t="s">
        <v>1098</v>
      </c>
      <c r="G4" s="41" t="s">
        <v>14</v>
      </c>
      <c r="H4" s="42">
        <v>66</v>
      </c>
      <c r="I4" s="42">
        <v>132</v>
      </c>
      <c r="J4" s="42">
        <v>26</v>
      </c>
      <c r="K4" s="42">
        <v>9</v>
      </c>
      <c r="L4" s="68">
        <v>0.6</v>
      </c>
      <c r="M4" s="68">
        <v>0.7</v>
      </c>
      <c r="N4" s="40">
        <v>6</v>
      </c>
      <c r="O4" s="69" t="s">
        <v>614</v>
      </c>
      <c r="P4" s="70" t="s">
        <v>97</v>
      </c>
      <c r="Q4" s="83" t="s">
        <v>1098</v>
      </c>
      <c r="R4" s="40" t="s">
        <v>1098</v>
      </c>
      <c r="S4" s="80" t="s">
        <v>1098</v>
      </c>
      <c r="T4" s="78" t="s">
        <v>1133</v>
      </c>
      <c r="U4" s="79" t="s">
        <v>1112</v>
      </c>
      <c r="V4" s="80" t="s">
        <v>1098</v>
      </c>
      <c r="W4" s="81" t="s">
        <v>1151</v>
      </c>
    </row>
    <row r="5" s="28" customFormat="1" ht="11.25" spans="1:23">
      <c r="A5" s="38" t="s">
        <v>786</v>
      </c>
      <c r="B5" s="39" t="s">
        <v>871</v>
      </c>
      <c r="C5" s="40" t="s">
        <v>263</v>
      </c>
      <c r="D5" s="41" t="s">
        <v>1098</v>
      </c>
      <c r="E5" s="41" t="s">
        <v>1098</v>
      </c>
      <c r="F5" s="41" t="s">
        <v>1098</v>
      </c>
      <c r="G5" s="41" t="s">
        <v>14</v>
      </c>
      <c r="H5" s="42">
        <v>67</v>
      </c>
      <c r="I5" s="42">
        <v>134</v>
      </c>
      <c r="J5" s="42">
        <v>23</v>
      </c>
      <c r="K5" s="42">
        <v>9</v>
      </c>
      <c r="L5" s="68">
        <v>0.5</v>
      </c>
      <c r="M5" s="68">
        <v>0.6</v>
      </c>
      <c r="N5" s="40">
        <v>5</v>
      </c>
      <c r="O5" s="69" t="s">
        <v>614</v>
      </c>
      <c r="P5" s="70" t="s">
        <v>35</v>
      </c>
      <c r="Q5" s="78" t="s">
        <v>1162</v>
      </c>
      <c r="R5" s="40" t="s">
        <v>1098</v>
      </c>
      <c r="S5" s="80" t="s">
        <v>1098</v>
      </c>
      <c r="T5" s="78" t="s">
        <v>1152</v>
      </c>
      <c r="U5" s="79" t="s">
        <v>1143</v>
      </c>
      <c r="V5" s="82" t="s">
        <v>1112</v>
      </c>
      <c r="W5" s="81" t="s">
        <v>1163</v>
      </c>
    </row>
    <row r="6" s="28" customFormat="1" ht="11.25" spans="1:23">
      <c r="A6" s="38" t="s">
        <v>787</v>
      </c>
      <c r="B6" s="43" t="s">
        <v>868</v>
      </c>
      <c r="C6" s="40" t="s">
        <v>263</v>
      </c>
      <c r="D6" s="41" t="s">
        <v>1098</v>
      </c>
      <c r="E6" s="41" t="s">
        <v>28</v>
      </c>
      <c r="F6" s="41" t="s">
        <v>1098</v>
      </c>
      <c r="G6" s="41" t="s">
        <v>7</v>
      </c>
      <c r="H6" s="42">
        <v>103</v>
      </c>
      <c r="I6" s="42">
        <v>206</v>
      </c>
      <c r="J6" s="42">
        <v>24</v>
      </c>
      <c r="K6" s="42">
        <v>11</v>
      </c>
      <c r="L6" s="68">
        <v>0.85</v>
      </c>
      <c r="M6" s="68">
        <v>0.95</v>
      </c>
      <c r="N6" s="40">
        <v>6</v>
      </c>
      <c r="O6" s="69" t="s">
        <v>642</v>
      </c>
      <c r="P6" s="70" t="s">
        <v>115</v>
      </c>
      <c r="Q6" s="78" t="s">
        <v>1170</v>
      </c>
      <c r="R6" s="40" t="s">
        <v>1098</v>
      </c>
      <c r="S6" s="80" t="s">
        <v>1098</v>
      </c>
      <c r="T6" s="78" t="s">
        <v>1171</v>
      </c>
      <c r="U6" s="79" t="s">
        <v>1160</v>
      </c>
      <c r="V6" s="82" t="s">
        <v>1102</v>
      </c>
      <c r="W6" s="81" t="s">
        <v>1172</v>
      </c>
    </row>
    <row r="7" s="28" customFormat="1" ht="11.25" spans="1:23">
      <c r="A7" s="44" t="s">
        <v>759</v>
      </c>
      <c r="B7" s="39" t="s">
        <v>2467</v>
      </c>
      <c r="C7" s="40" t="s">
        <v>253</v>
      </c>
      <c r="D7" s="41" t="s">
        <v>1098</v>
      </c>
      <c r="E7" s="41" t="s">
        <v>1098</v>
      </c>
      <c r="F7" s="41" t="s">
        <v>1098</v>
      </c>
      <c r="G7" s="41" t="s">
        <v>14</v>
      </c>
      <c r="H7" s="42">
        <v>304</v>
      </c>
      <c r="I7" s="42">
        <v>608</v>
      </c>
      <c r="J7" s="42">
        <v>53</v>
      </c>
      <c r="K7" s="42">
        <v>20</v>
      </c>
      <c r="L7" s="68">
        <v>0.75</v>
      </c>
      <c r="M7" s="68">
        <v>0.85</v>
      </c>
      <c r="N7" s="40">
        <v>8</v>
      </c>
      <c r="O7" s="69" t="s">
        <v>642</v>
      </c>
      <c r="P7" s="70" t="s">
        <v>91</v>
      </c>
      <c r="Q7" s="78" t="s">
        <v>1183</v>
      </c>
      <c r="R7" s="40" t="s">
        <v>1098</v>
      </c>
      <c r="S7" s="80" t="s">
        <v>1098</v>
      </c>
      <c r="T7" s="78" t="s">
        <v>1184</v>
      </c>
      <c r="U7" s="79" t="s">
        <v>1160</v>
      </c>
      <c r="V7" s="82" t="s">
        <v>1132</v>
      </c>
      <c r="W7" s="81" t="s">
        <v>1185</v>
      </c>
    </row>
    <row r="8" s="28" customFormat="1" ht="11.25" spans="1:23">
      <c r="A8" s="44" t="s">
        <v>787</v>
      </c>
      <c r="B8" s="39" t="s">
        <v>462</v>
      </c>
      <c r="C8" s="40" t="s">
        <v>260</v>
      </c>
      <c r="D8" s="41" t="s">
        <v>28</v>
      </c>
      <c r="E8" s="41" t="s">
        <v>28</v>
      </c>
      <c r="F8" s="41" t="s">
        <v>28</v>
      </c>
      <c r="G8" s="41" t="s">
        <v>7</v>
      </c>
      <c r="H8" s="42">
        <v>387</v>
      </c>
      <c r="I8" s="42">
        <v>774</v>
      </c>
      <c r="J8" s="42">
        <v>190</v>
      </c>
      <c r="K8" s="42">
        <v>25</v>
      </c>
      <c r="L8" s="68">
        <v>0.25</v>
      </c>
      <c r="M8" s="68">
        <v>0.35</v>
      </c>
      <c r="N8" s="40">
        <v>6</v>
      </c>
      <c r="O8" s="69" t="s">
        <v>614</v>
      </c>
      <c r="P8" s="70" t="s">
        <v>97</v>
      </c>
      <c r="Q8" s="83" t="s">
        <v>1098</v>
      </c>
      <c r="R8" s="40" t="s">
        <v>1098</v>
      </c>
      <c r="S8" s="80" t="s">
        <v>1098</v>
      </c>
      <c r="T8" s="78" t="s">
        <v>1190</v>
      </c>
      <c r="U8" s="79" t="s">
        <v>1191</v>
      </c>
      <c r="V8" s="82" t="s">
        <v>1166</v>
      </c>
      <c r="W8" s="81" t="s">
        <v>1192</v>
      </c>
    </row>
    <row r="9" s="28" customFormat="1" ht="11.25" spans="1:23">
      <c r="A9" s="45" t="s">
        <v>630</v>
      </c>
      <c r="B9" s="39" t="s">
        <v>1200</v>
      </c>
      <c r="C9" s="40" t="s">
        <v>274</v>
      </c>
      <c r="D9" s="41" t="s">
        <v>1098</v>
      </c>
      <c r="E9" s="41" t="s">
        <v>1098</v>
      </c>
      <c r="F9" s="41" t="s">
        <v>1098</v>
      </c>
      <c r="G9" s="41" t="s">
        <v>14</v>
      </c>
      <c r="H9" s="42">
        <v>1290</v>
      </c>
      <c r="I9" s="42">
        <v>2580</v>
      </c>
      <c r="J9" s="42">
        <v>157</v>
      </c>
      <c r="K9" s="42">
        <v>42</v>
      </c>
      <c r="L9" s="68">
        <v>0.65</v>
      </c>
      <c r="M9" s="68">
        <v>0.75</v>
      </c>
      <c r="N9" s="40">
        <v>10</v>
      </c>
      <c r="O9" s="69" t="s">
        <v>642</v>
      </c>
      <c r="P9" s="70" t="s">
        <v>97</v>
      </c>
      <c r="Q9" s="83" t="s">
        <v>1098</v>
      </c>
      <c r="R9" s="40" t="s">
        <v>1098</v>
      </c>
      <c r="S9" s="80" t="s">
        <v>1098</v>
      </c>
      <c r="T9" s="78" t="s">
        <v>1140</v>
      </c>
      <c r="U9" s="79" t="s">
        <v>1201</v>
      </c>
      <c r="V9" s="82" t="s">
        <v>2356</v>
      </c>
      <c r="W9" s="81" t="s">
        <v>1203</v>
      </c>
    </row>
    <row r="10" s="28" customFormat="1" ht="11.25" spans="1:23">
      <c r="A10" s="45" t="s">
        <v>674</v>
      </c>
      <c r="B10" s="39" t="s">
        <v>989</v>
      </c>
      <c r="C10" s="40" t="s">
        <v>274</v>
      </c>
      <c r="D10" s="41" t="s">
        <v>1098</v>
      </c>
      <c r="E10" s="41" t="s">
        <v>1098</v>
      </c>
      <c r="F10" s="41" t="s">
        <v>1098</v>
      </c>
      <c r="G10" s="41" t="s">
        <v>14</v>
      </c>
      <c r="H10" s="42">
        <v>983</v>
      </c>
      <c r="I10" s="42">
        <v>1966</v>
      </c>
      <c r="J10" s="42">
        <v>153</v>
      </c>
      <c r="K10" s="42">
        <v>59</v>
      </c>
      <c r="L10" s="68">
        <v>0.4</v>
      </c>
      <c r="M10" s="68">
        <v>0.5</v>
      </c>
      <c r="N10" s="40">
        <v>11</v>
      </c>
      <c r="O10" s="69" t="s">
        <v>642</v>
      </c>
      <c r="P10" s="70" t="s">
        <v>91</v>
      </c>
      <c r="Q10" s="83" t="s">
        <v>1098</v>
      </c>
      <c r="R10" s="40" t="s">
        <v>1098</v>
      </c>
      <c r="S10" s="80" t="s">
        <v>1098</v>
      </c>
      <c r="T10" s="78" t="s">
        <v>1158</v>
      </c>
      <c r="U10" s="79" t="s">
        <v>1180</v>
      </c>
      <c r="V10" s="82" t="s">
        <v>1214</v>
      </c>
      <c r="W10" s="81" t="s">
        <v>1215</v>
      </c>
    </row>
    <row r="11" s="28" customFormat="1" ht="11.25" spans="1:23">
      <c r="A11" s="45" t="s">
        <v>759</v>
      </c>
      <c r="B11" s="39" t="s">
        <v>933</v>
      </c>
      <c r="C11" s="40" t="s">
        <v>274</v>
      </c>
      <c r="D11" s="41" t="s">
        <v>1098</v>
      </c>
      <c r="E11" s="41" t="s">
        <v>28</v>
      </c>
      <c r="F11" s="41" t="s">
        <v>1098</v>
      </c>
      <c r="G11" s="41" t="s">
        <v>7</v>
      </c>
      <c r="H11" s="42">
        <v>528</v>
      </c>
      <c r="I11" s="42">
        <v>1056</v>
      </c>
      <c r="J11" s="42">
        <v>147</v>
      </c>
      <c r="K11" s="42">
        <v>44</v>
      </c>
      <c r="L11" s="68">
        <v>0.9</v>
      </c>
      <c r="M11" s="68">
        <v>0.99</v>
      </c>
      <c r="N11" s="40">
        <v>15</v>
      </c>
      <c r="O11" s="69" t="s">
        <v>614</v>
      </c>
      <c r="P11" s="70" t="s">
        <v>112</v>
      </c>
      <c r="Q11" s="83" t="s">
        <v>1098</v>
      </c>
      <c r="R11" s="40" t="s">
        <v>1098</v>
      </c>
      <c r="S11" s="80" t="s">
        <v>1098</v>
      </c>
      <c r="T11" s="78" t="s">
        <v>1193</v>
      </c>
      <c r="U11" s="79" t="s">
        <v>1210</v>
      </c>
      <c r="V11" s="82" t="s">
        <v>2356</v>
      </c>
      <c r="W11" s="81" t="s">
        <v>2468</v>
      </c>
    </row>
    <row r="12" s="28" customFormat="1" ht="11.25" spans="1:23">
      <c r="A12" s="45" t="s">
        <v>612</v>
      </c>
      <c r="B12" s="39" t="s">
        <v>1204</v>
      </c>
      <c r="C12" s="40" t="s">
        <v>274</v>
      </c>
      <c r="D12" s="41" t="s">
        <v>14</v>
      </c>
      <c r="E12" s="41" t="s">
        <v>28</v>
      </c>
      <c r="F12" s="41" t="s">
        <v>1098</v>
      </c>
      <c r="G12" s="41" t="s">
        <v>14</v>
      </c>
      <c r="H12" s="42">
        <v>1307</v>
      </c>
      <c r="I12" s="42">
        <v>2614</v>
      </c>
      <c r="J12" s="42">
        <v>156</v>
      </c>
      <c r="K12" s="42">
        <v>57</v>
      </c>
      <c r="L12" s="68">
        <v>0.95</v>
      </c>
      <c r="M12" s="68">
        <v>0.99</v>
      </c>
      <c r="N12" s="40">
        <v>11</v>
      </c>
      <c r="O12" s="69" t="s">
        <v>642</v>
      </c>
      <c r="P12" s="70" t="s">
        <v>91</v>
      </c>
      <c r="Q12" s="78" t="s">
        <v>1205</v>
      </c>
      <c r="R12" s="40" t="s">
        <v>1098</v>
      </c>
      <c r="S12" s="80" t="s">
        <v>1098</v>
      </c>
      <c r="T12" s="78" t="s">
        <v>1201</v>
      </c>
      <c r="U12" s="79" t="s">
        <v>1193</v>
      </c>
      <c r="V12" s="82" t="s">
        <v>1206</v>
      </c>
      <c r="W12" s="81" t="s">
        <v>2469</v>
      </c>
    </row>
    <row r="13" s="28" customFormat="1" ht="11.25" spans="1:23">
      <c r="A13" s="46" t="s">
        <v>759</v>
      </c>
      <c r="B13" s="39" t="s">
        <v>983</v>
      </c>
      <c r="C13" s="40" t="s">
        <v>282</v>
      </c>
      <c r="D13" s="41" t="s">
        <v>1098</v>
      </c>
      <c r="E13" s="41" t="s">
        <v>1098</v>
      </c>
      <c r="F13" s="41" t="s">
        <v>14</v>
      </c>
      <c r="G13" s="41" t="s">
        <v>14</v>
      </c>
      <c r="H13" s="42">
        <v>2640</v>
      </c>
      <c r="I13" s="42">
        <v>5280</v>
      </c>
      <c r="J13" s="42">
        <v>409</v>
      </c>
      <c r="K13" s="42">
        <v>286</v>
      </c>
      <c r="L13" s="68">
        <v>0.6</v>
      </c>
      <c r="M13" s="68">
        <v>0.7</v>
      </c>
      <c r="N13" s="40">
        <v>28</v>
      </c>
      <c r="O13" s="69" t="s">
        <v>642</v>
      </c>
      <c r="P13" s="70" t="s">
        <v>94</v>
      </c>
      <c r="Q13" s="78" t="s">
        <v>1244</v>
      </c>
      <c r="R13" s="40" t="s">
        <v>1098</v>
      </c>
      <c r="S13" s="80" t="s">
        <v>1098</v>
      </c>
      <c r="T13" s="78" t="s">
        <v>1241</v>
      </c>
      <c r="U13" s="79" t="s">
        <v>1245</v>
      </c>
      <c r="V13" s="82" t="s">
        <v>1164</v>
      </c>
      <c r="W13" s="81" t="s">
        <v>1246</v>
      </c>
    </row>
    <row r="14" s="28" customFormat="1" ht="11.25" spans="1:23">
      <c r="A14" s="46" t="s">
        <v>612</v>
      </c>
      <c r="B14" s="39" t="s">
        <v>961</v>
      </c>
      <c r="C14" s="40" t="s">
        <v>282</v>
      </c>
      <c r="D14" s="41" t="s">
        <v>28</v>
      </c>
      <c r="E14" s="41" t="s">
        <v>28</v>
      </c>
      <c r="F14" s="41" t="s">
        <v>28</v>
      </c>
      <c r="G14" s="41" t="s">
        <v>7</v>
      </c>
      <c r="H14" s="42">
        <v>2930</v>
      </c>
      <c r="I14" s="42">
        <v>5860</v>
      </c>
      <c r="J14" s="42">
        <v>365</v>
      </c>
      <c r="K14" s="42">
        <v>259</v>
      </c>
      <c r="L14" s="68">
        <v>0.55</v>
      </c>
      <c r="M14" s="68">
        <v>0.65</v>
      </c>
      <c r="N14" s="40">
        <v>88</v>
      </c>
      <c r="O14" s="69" t="s">
        <v>642</v>
      </c>
      <c r="P14" s="70" t="s">
        <v>109</v>
      </c>
      <c r="Q14" s="78" t="s">
        <v>1256</v>
      </c>
      <c r="R14" s="40" t="s">
        <v>1098</v>
      </c>
      <c r="S14" s="80" t="s">
        <v>1098</v>
      </c>
      <c r="T14" s="78" t="s">
        <v>1257</v>
      </c>
      <c r="U14" s="79" t="s">
        <v>1258</v>
      </c>
      <c r="V14" s="82" t="s">
        <v>1259</v>
      </c>
      <c r="W14" s="81" t="s">
        <v>1260</v>
      </c>
    </row>
    <row r="15" s="28" customFormat="1" ht="11.25" spans="1:23">
      <c r="A15" s="46" t="s">
        <v>641</v>
      </c>
      <c r="B15" s="39" t="s">
        <v>982</v>
      </c>
      <c r="C15" s="40" t="s">
        <v>285</v>
      </c>
      <c r="D15" s="41" t="s">
        <v>1098</v>
      </c>
      <c r="E15" s="41" t="s">
        <v>1098</v>
      </c>
      <c r="F15" s="41" t="s">
        <v>14</v>
      </c>
      <c r="G15" s="41" t="s">
        <v>14</v>
      </c>
      <c r="H15" s="42">
        <v>4600</v>
      </c>
      <c r="I15" s="42">
        <v>9200</v>
      </c>
      <c r="J15" s="42">
        <v>764</v>
      </c>
      <c r="K15" s="42">
        <v>412</v>
      </c>
      <c r="L15" s="68">
        <v>0.6</v>
      </c>
      <c r="M15" s="68">
        <v>0.7</v>
      </c>
      <c r="N15" s="40">
        <v>46</v>
      </c>
      <c r="O15" s="69" t="s">
        <v>642</v>
      </c>
      <c r="P15" s="70" t="s">
        <v>94</v>
      </c>
      <c r="Q15" s="83" t="s">
        <v>1098</v>
      </c>
      <c r="R15" s="40" t="s">
        <v>1098</v>
      </c>
      <c r="S15" s="80" t="s">
        <v>1098</v>
      </c>
      <c r="T15" s="78" t="s">
        <v>1237</v>
      </c>
      <c r="U15" s="79" t="s">
        <v>1237</v>
      </c>
      <c r="V15" s="82" t="s">
        <v>1265</v>
      </c>
      <c r="W15" s="81" t="s">
        <v>1266</v>
      </c>
    </row>
    <row r="16" s="28" customFormat="1" ht="11.25" spans="1:23">
      <c r="A16" s="46" t="s">
        <v>731</v>
      </c>
      <c r="B16" s="39" t="s">
        <v>956</v>
      </c>
      <c r="C16" s="40" t="s">
        <v>285</v>
      </c>
      <c r="D16" s="41" t="s">
        <v>1098</v>
      </c>
      <c r="E16" s="41" t="s">
        <v>28</v>
      </c>
      <c r="F16" s="41" t="s">
        <v>1098</v>
      </c>
      <c r="G16" s="41" t="s">
        <v>7</v>
      </c>
      <c r="H16" s="42">
        <v>3550</v>
      </c>
      <c r="I16" s="42">
        <v>7100</v>
      </c>
      <c r="J16" s="42">
        <v>753</v>
      </c>
      <c r="K16" s="42">
        <v>554</v>
      </c>
      <c r="L16" s="68">
        <v>0.75</v>
      </c>
      <c r="M16" s="68">
        <v>0.85</v>
      </c>
      <c r="N16" s="40">
        <v>49</v>
      </c>
      <c r="O16" s="69" t="s">
        <v>642</v>
      </c>
      <c r="P16" s="70" t="s">
        <v>109</v>
      </c>
      <c r="Q16" s="83" t="s">
        <v>1098</v>
      </c>
      <c r="R16" s="40" t="s">
        <v>1098</v>
      </c>
      <c r="S16" s="80" t="s">
        <v>1098</v>
      </c>
      <c r="T16" s="78" t="s">
        <v>1212</v>
      </c>
      <c r="U16" s="79" t="s">
        <v>1271</v>
      </c>
      <c r="V16" s="82" t="s">
        <v>1241</v>
      </c>
      <c r="W16" s="81" t="s">
        <v>1272</v>
      </c>
    </row>
    <row r="17" s="28" customFormat="1" ht="11.25" spans="1:23">
      <c r="A17" s="46" t="s">
        <v>736</v>
      </c>
      <c r="B17" s="39" t="s">
        <v>863</v>
      </c>
      <c r="C17" s="40" t="s">
        <v>285</v>
      </c>
      <c r="D17" s="41" t="s">
        <v>1098</v>
      </c>
      <c r="E17" s="41" t="s">
        <v>1098</v>
      </c>
      <c r="F17" s="41" t="s">
        <v>14</v>
      </c>
      <c r="G17" s="41" t="s">
        <v>14</v>
      </c>
      <c r="H17" s="42">
        <v>2910</v>
      </c>
      <c r="I17" s="42">
        <v>5820</v>
      </c>
      <c r="J17" s="42">
        <v>1572</v>
      </c>
      <c r="K17" s="42">
        <v>590</v>
      </c>
      <c r="L17" s="68">
        <v>0.45</v>
      </c>
      <c r="M17" s="68">
        <v>0.55</v>
      </c>
      <c r="N17" s="40">
        <v>49</v>
      </c>
      <c r="O17" s="69" t="s">
        <v>642</v>
      </c>
      <c r="P17" s="70" t="s">
        <v>35</v>
      </c>
      <c r="Q17" s="83" t="s">
        <v>1098</v>
      </c>
      <c r="R17" s="40" t="s">
        <v>1098</v>
      </c>
      <c r="S17" s="80" t="s">
        <v>1098</v>
      </c>
      <c r="T17" s="78" t="s">
        <v>1259</v>
      </c>
      <c r="U17" s="79" t="s">
        <v>1275</v>
      </c>
      <c r="V17" s="82" t="s">
        <v>1275</v>
      </c>
      <c r="W17" s="81" t="s">
        <v>1276</v>
      </c>
    </row>
    <row r="18" s="28" customFormat="1" ht="11.25" spans="1:23">
      <c r="A18" s="46" t="s">
        <v>768</v>
      </c>
      <c r="B18" s="39" t="s">
        <v>950</v>
      </c>
      <c r="C18" s="40" t="s">
        <v>285</v>
      </c>
      <c r="D18" s="41" t="s">
        <v>1098</v>
      </c>
      <c r="E18" s="41" t="s">
        <v>1098</v>
      </c>
      <c r="F18" s="41" t="s">
        <v>1098</v>
      </c>
      <c r="G18" s="41" t="s">
        <v>14</v>
      </c>
      <c r="H18" s="42">
        <v>3720</v>
      </c>
      <c r="I18" s="42">
        <v>7440</v>
      </c>
      <c r="J18" s="42">
        <v>832</v>
      </c>
      <c r="K18" s="42">
        <v>403</v>
      </c>
      <c r="L18" s="68">
        <v>0.65</v>
      </c>
      <c r="M18" s="68">
        <v>0.75</v>
      </c>
      <c r="N18" s="40">
        <v>44</v>
      </c>
      <c r="O18" s="69" t="s">
        <v>614</v>
      </c>
      <c r="P18" s="70" t="s">
        <v>109</v>
      </c>
      <c r="Q18" s="83" t="s">
        <v>1098</v>
      </c>
      <c r="R18" s="40" t="s">
        <v>1098</v>
      </c>
      <c r="S18" s="80" t="s">
        <v>1098</v>
      </c>
      <c r="T18" s="78" t="s">
        <v>752</v>
      </c>
      <c r="U18" s="79" t="s">
        <v>1258</v>
      </c>
      <c r="V18" s="82" t="s">
        <v>1234</v>
      </c>
      <c r="W18" s="81" t="s">
        <v>1281</v>
      </c>
    </row>
    <row r="19" s="28" customFormat="1" ht="12" spans="1:23">
      <c r="A19" s="47" t="s">
        <v>787</v>
      </c>
      <c r="B19" s="48" t="s">
        <v>836</v>
      </c>
      <c r="C19" s="35" t="s">
        <v>285</v>
      </c>
      <c r="D19" s="36" t="s">
        <v>14</v>
      </c>
      <c r="E19" s="36" t="s">
        <v>1098</v>
      </c>
      <c r="F19" s="36" t="s">
        <v>1098</v>
      </c>
      <c r="G19" s="36" t="s">
        <v>14</v>
      </c>
      <c r="H19" s="37">
        <v>3980</v>
      </c>
      <c r="I19" s="37">
        <v>7960</v>
      </c>
      <c r="J19" s="37">
        <v>783</v>
      </c>
      <c r="K19" s="37">
        <v>511</v>
      </c>
      <c r="L19" s="65">
        <v>0.95</v>
      </c>
      <c r="M19" s="65">
        <v>0.99</v>
      </c>
      <c r="N19" s="35">
        <v>50</v>
      </c>
      <c r="O19" s="66" t="s">
        <v>642</v>
      </c>
      <c r="P19" s="67" t="s">
        <v>35</v>
      </c>
      <c r="Q19" s="84" t="s">
        <v>1098</v>
      </c>
      <c r="R19" s="35" t="s">
        <v>1098</v>
      </c>
      <c r="S19" s="74" t="s">
        <v>1098</v>
      </c>
      <c r="T19" s="73" t="s">
        <v>1205</v>
      </c>
      <c r="U19" s="75" t="s">
        <v>1257</v>
      </c>
      <c r="V19" s="76" t="s">
        <v>1249</v>
      </c>
      <c r="W19" s="77" t="s">
        <v>1261</v>
      </c>
    </row>
    <row r="20" s="28" customFormat="1" ht="12.75" spans="1:23">
      <c r="A20" s="49" t="s">
        <v>630</v>
      </c>
      <c r="B20" s="50" t="s">
        <v>632</v>
      </c>
      <c r="C20" s="51" t="s">
        <v>252</v>
      </c>
      <c r="D20" s="52" t="s">
        <v>14</v>
      </c>
      <c r="E20" s="52" t="s">
        <v>1098</v>
      </c>
      <c r="F20" s="52" t="s">
        <v>1098</v>
      </c>
      <c r="G20" s="52" t="s">
        <v>14</v>
      </c>
      <c r="H20" s="53">
        <v>8</v>
      </c>
      <c r="I20" s="53">
        <v>16</v>
      </c>
      <c r="J20" s="53">
        <v>2</v>
      </c>
      <c r="K20" s="53">
        <v>1</v>
      </c>
      <c r="L20" s="71">
        <v>0.65</v>
      </c>
      <c r="M20" s="71">
        <v>0.75</v>
      </c>
      <c r="N20" s="51">
        <v>2</v>
      </c>
      <c r="O20" s="72" t="s">
        <v>614</v>
      </c>
      <c r="P20" s="52" t="s">
        <v>109</v>
      </c>
      <c r="Q20" s="51" t="s">
        <v>1098</v>
      </c>
      <c r="R20" s="51" t="s">
        <v>1098</v>
      </c>
      <c r="S20" s="51" t="s">
        <v>1098</v>
      </c>
      <c r="T20" s="28" t="s">
        <v>1273</v>
      </c>
      <c r="U20" s="51" t="s">
        <v>1098</v>
      </c>
      <c r="V20" s="51" t="s">
        <v>1098</v>
      </c>
      <c r="W20" s="28" t="s">
        <v>1274</v>
      </c>
    </row>
    <row r="21" s="28" customFormat="1" ht="12" spans="1:23">
      <c r="A21" s="49" t="s">
        <v>674</v>
      </c>
      <c r="B21" s="50" t="s">
        <v>870</v>
      </c>
      <c r="C21" s="54" t="s">
        <v>252</v>
      </c>
      <c r="D21" s="55" t="s">
        <v>1098</v>
      </c>
      <c r="E21" s="55" t="s">
        <v>1098</v>
      </c>
      <c r="F21" s="55" t="s">
        <v>1098</v>
      </c>
      <c r="G21" s="55" t="s">
        <v>7</v>
      </c>
      <c r="H21" s="53">
        <v>7</v>
      </c>
      <c r="I21" s="53">
        <v>14</v>
      </c>
      <c r="J21" s="53">
        <v>3</v>
      </c>
      <c r="K21" s="53">
        <v>1</v>
      </c>
      <c r="L21" s="71">
        <v>0.95</v>
      </c>
      <c r="M21" s="71">
        <v>0.99</v>
      </c>
      <c r="N21" s="51">
        <v>2</v>
      </c>
      <c r="O21" s="72" t="s">
        <v>614</v>
      </c>
      <c r="P21" s="52" t="s">
        <v>35</v>
      </c>
      <c r="Q21" s="28" t="s">
        <v>1301</v>
      </c>
      <c r="R21" s="51" t="s">
        <v>1098</v>
      </c>
      <c r="S21" s="51" t="s">
        <v>1098</v>
      </c>
      <c r="T21" s="28" t="s">
        <v>1106</v>
      </c>
      <c r="U21" s="28" t="s">
        <v>1297</v>
      </c>
      <c r="V21" s="28" t="s">
        <v>1297</v>
      </c>
      <c r="W21" s="28" t="s">
        <v>1302</v>
      </c>
    </row>
    <row r="22" s="28" customFormat="1" ht="12" spans="1:23">
      <c r="A22" s="49" t="s">
        <v>661</v>
      </c>
      <c r="B22" s="50" t="s">
        <v>703</v>
      </c>
      <c r="C22" s="51" t="s">
        <v>252</v>
      </c>
      <c r="D22" s="52" t="s">
        <v>1098</v>
      </c>
      <c r="E22" s="52" t="s">
        <v>1098</v>
      </c>
      <c r="F22" s="52" t="s">
        <v>1098</v>
      </c>
      <c r="G22" s="52" t="s">
        <v>14</v>
      </c>
      <c r="H22" s="53">
        <v>5</v>
      </c>
      <c r="I22" s="53">
        <v>10</v>
      </c>
      <c r="J22" s="53">
        <v>6</v>
      </c>
      <c r="K22" s="53">
        <v>1</v>
      </c>
      <c r="L22" s="71">
        <v>0.75</v>
      </c>
      <c r="M22" s="71">
        <v>0.85</v>
      </c>
      <c r="N22" s="51">
        <v>1</v>
      </c>
      <c r="O22" s="72" t="s">
        <v>614</v>
      </c>
      <c r="P22" s="52" t="s">
        <v>87</v>
      </c>
      <c r="Q22" s="51" t="s">
        <v>1098</v>
      </c>
      <c r="R22" s="51" t="s">
        <v>1098</v>
      </c>
      <c r="S22" s="51" t="s">
        <v>1098</v>
      </c>
      <c r="T22" s="28" t="s">
        <v>1309</v>
      </c>
      <c r="U22" s="51" t="s">
        <v>1098</v>
      </c>
      <c r="V22" s="51" t="s">
        <v>1098</v>
      </c>
      <c r="W22" s="51" t="s">
        <v>1284</v>
      </c>
    </row>
    <row r="23" s="28" customFormat="1" ht="12" spans="1:23">
      <c r="A23" s="49" t="s">
        <v>612</v>
      </c>
      <c r="B23" s="50" t="s">
        <v>819</v>
      </c>
      <c r="C23" s="51" t="s">
        <v>252</v>
      </c>
      <c r="D23" s="52" t="s">
        <v>1098</v>
      </c>
      <c r="E23" s="52" t="s">
        <v>1098</v>
      </c>
      <c r="F23" s="52" t="s">
        <v>1098</v>
      </c>
      <c r="G23" s="52" t="s">
        <v>14</v>
      </c>
      <c r="H23" s="53">
        <v>4</v>
      </c>
      <c r="I23" s="53">
        <v>8</v>
      </c>
      <c r="J23" s="53">
        <v>4</v>
      </c>
      <c r="K23" s="53">
        <v>1</v>
      </c>
      <c r="L23" s="71">
        <v>0.9</v>
      </c>
      <c r="M23" s="71">
        <v>0.99</v>
      </c>
      <c r="N23" s="51">
        <v>1</v>
      </c>
      <c r="O23" s="72" t="s">
        <v>614</v>
      </c>
      <c r="P23" s="52" t="s">
        <v>35</v>
      </c>
      <c r="Q23" s="28" t="s">
        <v>1317</v>
      </c>
      <c r="R23" s="51" t="s">
        <v>1098</v>
      </c>
      <c r="S23" s="51" t="s">
        <v>1098</v>
      </c>
      <c r="T23" s="28" t="s">
        <v>1309</v>
      </c>
      <c r="U23" s="51" t="s">
        <v>1098</v>
      </c>
      <c r="V23" s="51" t="s">
        <v>1098</v>
      </c>
      <c r="W23" s="51" t="s">
        <v>1284</v>
      </c>
    </row>
    <row r="24" s="28" customFormat="1" ht="12" spans="1:23">
      <c r="A24" s="49" t="s">
        <v>718</v>
      </c>
      <c r="B24" s="50" t="s">
        <v>749</v>
      </c>
      <c r="C24" s="51" t="s">
        <v>255</v>
      </c>
      <c r="D24" s="52" t="s">
        <v>1098</v>
      </c>
      <c r="E24" s="52" t="s">
        <v>1098</v>
      </c>
      <c r="F24" s="52" t="s">
        <v>1098</v>
      </c>
      <c r="G24" s="52" t="s">
        <v>14</v>
      </c>
      <c r="H24" s="53">
        <v>8</v>
      </c>
      <c r="I24" s="53">
        <v>16</v>
      </c>
      <c r="J24" s="53">
        <v>13</v>
      </c>
      <c r="K24" s="53">
        <v>2</v>
      </c>
      <c r="L24" s="71">
        <v>0.4</v>
      </c>
      <c r="M24" s="71">
        <v>0.5</v>
      </c>
      <c r="N24" s="51">
        <v>2</v>
      </c>
      <c r="O24" s="72" t="s">
        <v>614</v>
      </c>
      <c r="P24" s="52" t="s">
        <v>91</v>
      </c>
      <c r="Q24" s="28" t="s">
        <v>1329</v>
      </c>
      <c r="R24" s="28" t="s">
        <v>1129</v>
      </c>
      <c r="S24" s="51" t="s">
        <v>1098</v>
      </c>
      <c r="T24" s="28" t="s">
        <v>1322</v>
      </c>
      <c r="U24" s="51" t="s">
        <v>1098</v>
      </c>
      <c r="V24" s="51" t="s">
        <v>1098</v>
      </c>
      <c r="W24" s="28" t="s">
        <v>1330</v>
      </c>
    </row>
    <row r="25" s="28" customFormat="1" ht="12" spans="1:23">
      <c r="A25" s="49" t="s">
        <v>768</v>
      </c>
      <c r="B25" s="50" t="s">
        <v>1337</v>
      </c>
      <c r="C25" s="51" t="s">
        <v>255</v>
      </c>
      <c r="D25" s="52" t="s">
        <v>1098</v>
      </c>
      <c r="E25" s="52" t="s">
        <v>1098</v>
      </c>
      <c r="F25" s="52" t="s">
        <v>1098</v>
      </c>
      <c r="G25" s="52" t="s">
        <v>7</v>
      </c>
      <c r="H25" s="53">
        <v>13</v>
      </c>
      <c r="I25" s="53">
        <v>26</v>
      </c>
      <c r="J25" s="53">
        <v>7</v>
      </c>
      <c r="K25" s="53">
        <v>3</v>
      </c>
      <c r="L25" s="71">
        <v>0.65</v>
      </c>
      <c r="M25" s="71">
        <v>0.75</v>
      </c>
      <c r="N25" s="51">
        <v>3</v>
      </c>
      <c r="O25" s="72" t="s">
        <v>614</v>
      </c>
      <c r="P25" s="52" t="s">
        <v>94</v>
      </c>
      <c r="Q25" s="51" t="s">
        <v>1098</v>
      </c>
      <c r="R25" s="51" t="s">
        <v>1098</v>
      </c>
      <c r="S25" s="51" t="s">
        <v>1098</v>
      </c>
      <c r="T25" s="28" t="s">
        <v>1155</v>
      </c>
      <c r="U25" s="28" t="s">
        <v>1297</v>
      </c>
      <c r="V25" s="28" t="s">
        <v>1338</v>
      </c>
      <c r="W25" s="28" t="s">
        <v>1339</v>
      </c>
    </row>
    <row r="26" s="28" customFormat="1" ht="12" spans="1:23">
      <c r="A26" s="49" t="s">
        <v>787</v>
      </c>
      <c r="B26" s="50" t="s">
        <v>1074</v>
      </c>
      <c r="C26" s="51" t="s">
        <v>255</v>
      </c>
      <c r="D26" s="52" t="s">
        <v>1098</v>
      </c>
      <c r="E26" s="52" t="s">
        <v>1098</v>
      </c>
      <c r="F26" s="52" t="s">
        <v>1098</v>
      </c>
      <c r="G26" s="52" t="s">
        <v>14</v>
      </c>
      <c r="H26" s="53">
        <v>14</v>
      </c>
      <c r="I26" s="53">
        <v>28</v>
      </c>
      <c r="J26" s="53">
        <v>8</v>
      </c>
      <c r="K26" s="53">
        <v>4</v>
      </c>
      <c r="L26" s="71">
        <v>0.6</v>
      </c>
      <c r="M26" s="71">
        <v>0.7</v>
      </c>
      <c r="N26" s="51">
        <v>2</v>
      </c>
      <c r="O26" s="72" t="s">
        <v>614</v>
      </c>
      <c r="P26" s="52" t="s">
        <v>109</v>
      </c>
      <c r="Q26" s="51" t="s">
        <v>1098</v>
      </c>
      <c r="R26" s="51" t="s">
        <v>1098</v>
      </c>
      <c r="S26" s="51" t="s">
        <v>1098</v>
      </c>
      <c r="T26" s="28" t="s">
        <v>1345</v>
      </c>
      <c r="U26" s="28" t="s">
        <v>1345</v>
      </c>
      <c r="V26" s="51" t="s">
        <v>1098</v>
      </c>
      <c r="W26" s="28" t="s">
        <v>1346</v>
      </c>
    </row>
    <row r="27" s="28" customFormat="1" ht="12" spans="1:23">
      <c r="A27" s="56" t="s">
        <v>658</v>
      </c>
      <c r="B27" s="57" t="s">
        <v>891</v>
      </c>
      <c r="C27" s="51" t="s">
        <v>254</v>
      </c>
      <c r="D27" s="52" t="s">
        <v>1098</v>
      </c>
      <c r="E27" s="52" t="s">
        <v>1098</v>
      </c>
      <c r="F27" s="52" t="s">
        <v>1098</v>
      </c>
      <c r="G27" s="52" t="s">
        <v>14</v>
      </c>
      <c r="H27" s="53">
        <v>33</v>
      </c>
      <c r="I27" s="53">
        <v>66</v>
      </c>
      <c r="J27" s="53">
        <v>12</v>
      </c>
      <c r="K27" s="53">
        <v>5</v>
      </c>
      <c r="L27" s="71">
        <v>0.7</v>
      </c>
      <c r="M27" s="71">
        <v>0.8</v>
      </c>
      <c r="N27" s="51">
        <v>3</v>
      </c>
      <c r="O27" s="72" t="s">
        <v>614</v>
      </c>
      <c r="P27" s="52" t="s">
        <v>97</v>
      </c>
      <c r="Q27" s="28" t="s">
        <v>1187</v>
      </c>
      <c r="R27" s="51" t="s">
        <v>1098</v>
      </c>
      <c r="S27" s="51" t="s">
        <v>1098</v>
      </c>
      <c r="T27" s="28" t="s">
        <v>1301</v>
      </c>
      <c r="U27" s="28" t="s">
        <v>1353</v>
      </c>
      <c r="V27" s="28" t="s">
        <v>1354</v>
      </c>
      <c r="W27" s="28" t="s">
        <v>1355</v>
      </c>
    </row>
    <row r="28" s="28" customFormat="1" ht="12" spans="1:23">
      <c r="A28" s="56" t="s">
        <v>612</v>
      </c>
      <c r="B28" s="50" t="s">
        <v>889</v>
      </c>
      <c r="C28" s="51" t="s">
        <v>254</v>
      </c>
      <c r="D28" s="52" t="s">
        <v>1098</v>
      </c>
      <c r="E28" s="52" t="s">
        <v>1098</v>
      </c>
      <c r="F28" s="52" t="s">
        <v>1098</v>
      </c>
      <c r="G28" s="52" t="s">
        <v>14</v>
      </c>
      <c r="H28" s="53">
        <v>29</v>
      </c>
      <c r="I28" s="53">
        <v>58</v>
      </c>
      <c r="J28" s="53">
        <v>12</v>
      </c>
      <c r="K28" s="53">
        <v>4</v>
      </c>
      <c r="L28" s="71">
        <v>0.55</v>
      </c>
      <c r="M28" s="71">
        <v>0.65</v>
      </c>
      <c r="N28" s="51">
        <v>5</v>
      </c>
      <c r="O28" s="72" t="s">
        <v>614</v>
      </c>
      <c r="P28" s="52" t="s">
        <v>97</v>
      </c>
      <c r="Q28" s="51" t="s">
        <v>1098</v>
      </c>
      <c r="R28" s="51" t="s">
        <v>1098</v>
      </c>
      <c r="S28" s="51" t="s">
        <v>1098</v>
      </c>
      <c r="T28" s="28" t="s">
        <v>1125</v>
      </c>
      <c r="U28" s="28" t="s">
        <v>1309</v>
      </c>
      <c r="V28" s="28" t="s">
        <v>1309</v>
      </c>
      <c r="W28" s="28" t="s">
        <v>1361</v>
      </c>
    </row>
    <row r="29" s="28" customFormat="1" ht="12" spans="1:23">
      <c r="A29" s="58" t="s">
        <v>658</v>
      </c>
      <c r="B29" s="50" t="s">
        <v>2338</v>
      </c>
      <c r="C29" s="51" t="s">
        <v>253</v>
      </c>
      <c r="D29" s="52" t="s">
        <v>1098</v>
      </c>
      <c r="E29" s="52" t="s">
        <v>1098</v>
      </c>
      <c r="F29" s="52" t="s">
        <v>1098</v>
      </c>
      <c r="G29" s="52" t="s">
        <v>14</v>
      </c>
      <c r="H29" s="53">
        <v>194</v>
      </c>
      <c r="I29" s="53">
        <v>388</v>
      </c>
      <c r="J29" s="53">
        <v>45</v>
      </c>
      <c r="K29" s="53">
        <v>14</v>
      </c>
      <c r="L29" s="71">
        <v>0.4</v>
      </c>
      <c r="M29" s="71">
        <v>0.5</v>
      </c>
      <c r="N29" s="51">
        <v>8</v>
      </c>
      <c r="O29" s="72" t="s">
        <v>614</v>
      </c>
      <c r="P29" s="52" t="s">
        <v>109</v>
      </c>
      <c r="Q29" s="28" t="s">
        <v>1239</v>
      </c>
      <c r="R29" s="51" t="s">
        <v>1098</v>
      </c>
      <c r="S29" s="51" t="s">
        <v>1098</v>
      </c>
      <c r="T29" s="28" t="s">
        <v>1198</v>
      </c>
      <c r="U29" s="28" t="s">
        <v>1309</v>
      </c>
      <c r="V29" s="28" t="s">
        <v>1309</v>
      </c>
      <c r="W29" s="28" t="s">
        <v>1369</v>
      </c>
    </row>
    <row r="30" s="28" customFormat="1" ht="12" spans="1:23">
      <c r="A30" s="58" t="s">
        <v>679</v>
      </c>
      <c r="B30" s="50" t="s">
        <v>2343</v>
      </c>
      <c r="C30" s="51" t="s">
        <v>253</v>
      </c>
      <c r="D30" s="52" t="s">
        <v>1098</v>
      </c>
      <c r="E30" s="52" t="s">
        <v>1098</v>
      </c>
      <c r="F30" s="52" t="s">
        <v>14</v>
      </c>
      <c r="G30" s="52" t="s">
        <v>14</v>
      </c>
      <c r="H30" s="53">
        <v>252</v>
      </c>
      <c r="I30" s="53">
        <v>504</v>
      </c>
      <c r="J30" s="53">
        <v>39</v>
      </c>
      <c r="K30" s="53">
        <v>21</v>
      </c>
      <c r="L30" s="71">
        <v>0.95</v>
      </c>
      <c r="M30" s="71">
        <v>0.99</v>
      </c>
      <c r="N30" s="51">
        <v>8</v>
      </c>
      <c r="O30" s="72" t="s">
        <v>642</v>
      </c>
      <c r="P30" s="52" t="s">
        <v>35</v>
      </c>
      <c r="Q30" s="28" t="s">
        <v>1315</v>
      </c>
      <c r="R30" s="51" t="s">
        <v>1098</v>
      </c>
      <c r="S30" s="51" t="s">
        <v>1098</v>
      </c>
      <c r="T30" s="28" t="s">
        <v>1171</v>
      </c>
      <c r="U30" s="28" t="s">
        <v>1152</v>
      </c>
      <c r="V30" s="28" t="s">
        <v>1143</v>
      </c>
      <c r="W30" s="51" t="s">
        <v>1316</v>
      </c>
    </row>
    <row r="31" s="28" customFormat="1" ht="12" spans="1:23">
      <c r="A31" s="58" t="s">
        <v>612</v>
      </c>
      <c r="B31" s="50" t="s">
        <v>1378</v>
      </c>
      <c r="C31" s="51" t="s">
        <v>253</v>
      </c>
      <c r="D31" s="52" t="s">
        <v>1098</v>
      </c>
      <c r="E31" s="52" t="s">
        <v>1098</v>
      </c>
      <c r="F31" s="52" t="s">
        <v>1098</v>
      </c>
      <c r="G31" s="52" t="s">
        <v>14</v>
      </c>
      <c r="H31" s="53">
        <v>194</v>
      </c>
      <c r="I31" s="53">
        <v>388</v>
      </c>
      <c r="J31" s="53">
        <v>42</v>
      </c>
      <c r="K31" s="53">
        <v>20</v>
      </c>
      <c r="L31" s="71">
        <v>0.6</v>
      </c>
      <c r="M31" s="71">
        <v>0.7</v>
      </c>
      <c r="N31" s="51">
        <v>6</v>
      </c>
      <c r="O31" s="72" t="s">
        <v>642</v>
      </c>
      <c r="P31" s="52" t="s">
        <v>97</v>
      </c>
      <c r="Q31" s="28" t="s">
        <v>1379</v>
      </c>
      <c r="R31" s="51" t="s">
        <v>1098</v>
      </c>
      <c r="S31" s="51" t="s">
        <v>1098</v>
      </c>
      <c r="T31" s="28" t="s">
        <v>1210</v>
      </c>
      <c r="U31" s="28" t="s">
        <v>1171</v>
      </c>
      <c r="V31" s="28" t="s">
        <v>1219</v>
      </c>
      <c r="W31" s="28" t="s">
        <v>1380</v>
      </c>
    </row>
    <row r="32" s="28" customFormat="1" ht="12" spans="1:23">
      <c r="A32" s="58" t="s">
        <v>731</v>
      </c>
      <c r="B32" s="50" t="s">
        <v>2346</v>
      </c>
      <c r="C32" s="51" t="s">
        <v>260</v>
      </c>
      <c r="D32" s="52" t="s">
        <v>1098</v>
      </c>
      <c r="E32" s="52" t="s">
        <v>1098</v>
      </c>
      <c r="F32" s="52" t="s">
        <v>1098</v>
      </c>
      <c r="G32" s="52" t="s">
        <v>14</v>
      </c>
      <c r="H32" s="53">
        <v>541</v>
      </c>
      <c r="I32" s="53">
        <v>1082</v>
      </c>
      <c r="J32" s="53">
        <v>74</v>
      </c>
      <c r="K32" s="53">
        <v>24</v>
      </c>
      <c r="L32" s="71">
        <v>0.65</v>
      </c>
      <c r="M32" s="71">
        <v>0.75</v>
      </c>
      <c r="N32" s="51">
        <v>9</v>
      </c>
      <c r="O32" s="72" t="s">
        <v>642</v>
      </c>
      <c r="P32" s="52" t="s">
        <v>115</v>
      </c>
      <c r="Q32" s="28" t="s">
        <v>1387</v>
      </c>
      <c r="R32" s="51" t="s">
        <v>1098</v>
      </c>
      <c r="S32" s="51" t="s">
        <v>1098</v>
      </c>
      <c r="T32" s="28" t="s">
        <v>1311</v>
      </c>
      <c r="U32" s="28" t="s">
        <v>1175</v>
      </c>
      <c r="V32" s="28" t="s">
        <v>1219</v>
      </c>
      <c r="W32" s="28" t="s">
        <v>1388</v>
      </c>
    </row>
    <row r="33" s="28" customFormat="1" ht="12" spans="1:23">
      <c r="A33" s="58" t="s">
        <v>768</v>
      </c>
      <c r="B33" s="50" t="s">
        <v>2348</v>
      </c>
      <c r="C33" s="51" t="s">
        <v>260</v>
      </c>
      <c r="D33" s="52" t="s">
        <v>1098</v>
      </c>
      <c r="E33" s="52" t="s">
        <v>1098</v>
      </c>
      <c r="F33" s="52" t="s">
        <v>14</v>
      </c>
      <c r="G33" s="52" t="s">
        <v>14</v>
      </c>
      <c r="H33" s="53">
        <v>248</v>
      </c>
      <c r="I33" s="53">
        <v>496</v>
      </c>
      <c r="J33" s="53">
        <v>62</v>
      </c>
      <c r="K33" s="53">
        <v>24</v>
      </c>
      <c r="L33" s="71">
        <v>0.9</v>
      </c>
      <c r="M33" s="71">
        <v>0.99</v>
      </c>
      <c r="N33" s="51">
        <v>7</v>
      </c>
      <c r="O33" s="72" t="s">
        <v>614</v>
      </c>
      <c r="P33" s="52" t="s">
        <v>112</v>
      </c>
      <c r="Q33" s="28" t="s">
        <v>2349</v>
      </c>
      <c r="R33" s="51" t="s">
        <v>1098</v>
      </c>
      <c r="S33" s="51" t="s">
        <v>1098</v>
      </c>
      <c r="T33" s="28" t="s">
        <v>1297</v>
      </c>
      <c r="U33" s="28" t="s">
        <v>1252</v>
      </c>
      <c r="V33" s="28" t="s">
        <v>1252</v>
      </c>
      <c r="W33" s="28" t="s">
        <v>1328</v>
      </c>
    </row>
    <row r="34" s="28" customFormat="1" ht="12" spans="1:23">
      <c r="A34" s="58" t="s">
        <v>802</v>
      </c>
      <c r="B34" s="50" t="s">
        <v>1009</v>
      </c>
      <c r="C34" s="51" t="s">
        <v>260</v>
      </c>
      <c r="D34" s="52" t="s">
        <v>1098</v>
      </c>
      <c r="E34" s="52" t="s">
        <v>1098</v>
      </c>
      <c r="F34" s="52" t="s">
        <v>1098</v>
      </c>
      <c r="G34" s="52" t="s">
        <v>14</v>
      </c>
      <c r="H34" s="53">
        <v>810</v>
      </c>
      <c r="I34" s="53">
        <v>1620</v>
      </c>
      <c r="J34" s="53">
        <v>75</v>
      </c>
      <c r="K34" s="53">
        <v>22</v>
      </c>
      <c r="L34" s="71">
        <v>0.95</v>
      </c>
      <c r="M34" s="71">
        <v>0.99</v>
      </c>
      <c r="N34" s="51">
        <v>10</v>
      </c>
      <c r="O34" s="72" t="s">
        <v>794</v>
      </c>
      <c r="P34" s="52" t="s">
        <v>105</v>
      </c>
      <c r="Q34" s="28" t="s">
        <v>1400</v>
      </c>
      <c r="R34" s="28" t="s">
        <v>1401</v>
      </c>
      <c r="S34" s="51" t="s">
        <v>1098</v>
      </c>
      <c r="T34" s="28" t="s">
        <v>1148</v>
      </c>
      <c r="U34" s="28" t="s">
        <v>1311</v>
      </c>
      <c r="V34" s="28" t="s">
        <v>1224</v>
      </c>
      <c r="W34" s="28" t="s">
        <v>1402</v>
      </c>
    </row>
    <row r="35" s="28" customFormat="1" ht="12" spans="1:23">
      <c r="A35" s="58" t="s">
        <v>787</v>
      </c>
      <c r="B35" s="50" t="s">
        <v>2351</v>
      </c>
      <c r="C35" s="51" t="s">
        <v>260</v>
      </c>
      <c r="D35" s="52" t="s">
        <v>28</v>
      </c>
      <c r="E35" s="52" t="s">
        <v>28</v>
      </c>
      <c r="F35" s="52" t="s">
        <v>28</v>
      </c>
      <c r="G35" s="52" t="s">
        <v>7</v>
      </c>
      <c r="H35" s="53">
        <v>294</v>
      </c>
      <c r="I35" s="53">
        <v>588</v>
      </c>
      <c r="J35" s="53">
        <v>75</v>
      </c>
      <c r="K35" s="53">
        <v>25</v>
      </c>
      <c r="L35" s="71">
        <v>0.5</v>
      </c>
      <c r="M35" s="71">
        <v>0.6</v>
      </c>
      <c r="N35" s="51">
        <v>6</v>
      </c>
      <c r="O35" s="72" t="s">
        <v>614</v>
      </c>
      <c r="P35" s="52" t="s">
        <v>112</v>
      </c>
      <c r="Q35" s="51" t="s">
        <v>1098</v>
      </c>
      <c r="R35" s="51" t="s">
        <v>1098</v>
      </c>
      <c r="S35" s="51" t="s">
        <v>1098</v>
      </c>
      <c r="T35" s="28" t="s">
        <v>1408</v>
      </c>
      <c r="U35" s="28" t="s">
        <v>1345</v>
      </c>
      <c r="V35" s="28" t="s">
        <v>1166</v>
      </c>
      <c r="W35" s="51" t="s">
        <v>1409</v>
      </c>
    </row>
    <row r="36" s="28" customFormat="1" ht="12" spans="1:23">
      <c r="A36" s="59" t="s">
        <v>665</v>
      </c>
      <c r="B36" s="50" t="s">
        <v>1006</v>
      </c>
      <c r="C36" s="51" t="s">
        <v>274</v>
      </c>
      <c r="D36" s="52" t="s">
        <v>14</v>
      </c>
      <c r="E36" s="52" t="s">
        <v>1098</v>
      </c>
      <c r="F36" s="52" t="s">
        <v>1098</v>
      </c>
      <c r="G36" s="52" t="s">
        <v>14</v>
      </c>
      <c r="H36" s="53">
        <v>1405</v>
      </c>
      <c r="I36" s="53">
        <v>2810</v>
      </c>
      <c r="J36" s="53">
        <v>114</v>
      </c>
      <c r="K36" s="53">
        <v>45</v>
      </c>
      <c r="L36" s="71">
        <v>0.85</v>
      </c>
      <c r="M36" s="71">
        <v>0.95</v>
      </c>
      <c r="N36" s="51">
        <v>12</v>
      </c>
      <c r="O36" s="72" t="s">
        <v>794</v>
      </c>
      <c r="P36" s="52" t="s">
        <v>97</v>
      </c>
      <c r="Q36" s="28" t="s">
        <v>1310</v>
      </c>
      <c r="R36" s="51" t="s">
        <v>1098</v>
      </c>
      <c r="S36" s="51" t="s">
        <v>1098</v>
      </c>
      <c r="T36" s="28" t="s">
        <v>1311</v>
      </c>
      <c r="U36" s="28" t="s">
        <v>1224</v>
      </c>
      <c r="V36" s="28" t="s">
        <v>1312</v>
      </c>
      <c r="W36" s="28" t="s">
        <v>1313</v>
      </c>
    </row>
    <row r="37" s="28" customFormat="1" ht="12" spans="1:23">
      <c r="A37" s="59" t="s">
        <v>674</v>
      </c>
      <c r="B37" s="50" t="s">
        <v>996</v>
      </c>
      <c r="C37" s="51" t="s">
        <v>274</v>
      </c>
      <c r="D37" s="52" t="s">
        <v>1098</v>
      </c>
      <c r="E37" s="52" t="s">
        <v>1098</v>
      </c>
      <c r="F37" s="52" t="s">
        <v>1098</v>
      </c>
      <c r="G37" s="52" t="s">
        <v>14</v>
      </c>
      <c r="H37" s="53">
        <v>1014</v>
      </c>
      <c r="I37" s="53">
        <v>2028</v>
      </c>
      <c r="J37" s="53">
        <v>112</v>
      </c>
      <c r="K37" s="53">
        <v>40</v>
      </c>
      <c r="L37" s="71">
        <v>0.8</v>
      </c>
      <c r="M37" s="71">
        <v>0.9</v>
      </c>
      <c r="N37" s="51">
        <v>11</v>
      </c>
      <c r="O37" s="72" t="s">
        <v>642</v>
      </c>
      <c r="P37" s="52" t="s">
        <v>109</v>
      </c>
      <c r="Q37" s="28" t="s">
        <v>1421</v>
      </c>
      <c r="R37" s="51" t="s">
        <v>1098</v>
      </c>
      <c r="S37" s="51" t="s">
        <v>1098</v>
      </c>
      <c r="T37" s="28" t="s">
        <v>1311</v>
      </c>
      <c r="U37" s="28" t="s">
        <v>1251</v>
      </c>
      <c r="V37" s="28" t="s">
        <v>1224</v>
      </c>
      <c r="W37" s="28" t="s">
        <v>1422</v>
      </c>
    </row>
    <row r="38" s="28" customFormat="1" ht="12" spans="1:23">
      <c r="A38" s="59" t="s">
        <v>641</v>
      </c>
      <c r="B38" s="50" t="s">
        <v>1428</v>
      </c>
      <c r="C38" s="51" t="s">
        <v>278</v>
      </c>
      <c r="D38" s="52" t="s">
        <v>1098</v>
      </c>
      <c r="E38" s="52" t="s">
        <v>1098</v>
      </c>
      <c r="F38" s="52" t="s">
        <v>1098</v>
      </c>
      <c r="G38" s="52" t="s">
        <v>14</v>
      </c>
      <c r="H38" s="53">
        <v>1050</v>
      </c>
      <c r="I38" s="53">
        <v>2100</v>
      </c>
      <c r="J38" s="53">
        <v>201</v>
      </c>
      <c r="K38" s="53">
        <v>108</v>
      </c>
      <c r="L38" s="71">
        <v>0.65</v>
      </c>
      <c r="M38" s="71">
        <v>0.75</v>
      </c>
      <c r="N38" s="51">
        <v>20</v>
      </c>
      <c r="O38" s="72" t="s">
        <v>614</v>
      </c>
      <c r="P38" s="52" t="s">
        <v>112</v>
      </c>
      <c r="Q38" s="51" t="s">
        <v>1098</v>
      </c>
      <c r="R38" s="51" t="s">
        <v>1098</v>
      </c>
      <c r="S38" s="51" t="s">
        <v>1098</v>
      </c>
      <c r="T38" s="28" t="s">
        <v>1311</v>
      </c>
      <c r="U38" s="28" t="s">
        <v>1429</v>
      </c>
      <c r="V38" s="28" t="s">
        <v>1307</v>
      </c>
      <c r="W38" s="51" t="s">
        <v>1430</v>
      </c>
    </row>
    <row r="39" s="28" customFormat="1" ht="12" spans="1:23">
      <c r="A39" s="59" t="s">
        <v>736</v>
      </c>
      <c r="B39" s="50" t="s">
        <v>1439</v>
      </c>
      <c r="C39" s="51" t="s">
        <v>278</v>
      </c>
      <c r="D39" s="52" t="s">
        <v>1098</v>
      </c>
      <c r="E39" s="52" t="s">
        <v>1098</v>
      </c>
      <c r="F39" s="52" t="s">
        <v>1098</v>
      </c>
      <c r="G39" s="52" t="s">
        <v>14</v>
      </c>
      <c r="H39" s="53">
        <v>2006</v>
      </c>
      <c r="I39" s="53">
        <v>4012</v>
      </c>
      <c r="J39" s="53">
        <v>264</v>
      </c>
      <c r="K39" s="53">
        <v>111</v>
      </c>
      <c r="L39" s="71">
        <v>0.8</v>
      </c>
      <c r="M39" s="71">
        <v>0.9</v>
      </c>
      <c r="N39" s="51">
        <v>20</v>
      </c>
      <c r="O39" s="72" t="s">
        <v>642</v>
      </c>
      <c r="P39" s="52" t="s">
        <v>102</v>
      </c>
      <c r="Q39" s="28" t="s">
        <v>1425</v>
      </c>
      <c r="R39" s="51" t="s">
        <v>1098</v>
      </c>
      <c r="S39" s="51" t="s">
        <v>1098</v>
      </c>
      <c r="T39" s="28" t="s">
        <v>1206</v>
      </c>
      <c r="U39" s="28" t="s">
        <v>1224</v>
      </c>
      <c r="V39" s="28" t="s">
        <v>1251</v>
      </c>
      <c r="W39" s="28" t="s">
        <v>1440</v>
      </c>
    </row>
    <row r="40" s="28" customFormat="1" ht="12" spans="1:23">
      <c r="A40" s="59" t="s">
        <v>768</v>
      </c>
      <c r="B40" s="50" t="s">
        <v>1364</v>
      </c>
      <c r="C40" s="51" t="s">
        <v>278</v>
      </c>
      <c r="D40" s="52" t="s">
        <v>1098</v>
      </c>
      <c r="E40" s="52" t="s">
        <v>1098</v>
      </c>
      <c r="F40" s="52" t="s">
        <v>14</v>
      </c>
      <c r="G40" s="52" t="s">
        <v>14</v>
      </c>
      <c r="H40" s="53">
        <v>1944</v>
      </c>
      <c r="I40" s="53">
        <v>3888</v>
      </c>
      <c r="J40" s="53">
        <v>207</v>
      </c>
      <c r="K40" s="53">
        <v>81</v>
      </c>
      <c r="L40" s="71">
        <v>0.5</v>
      </c>
      <c r="M40" s="71">
        <v>0.6</v>
      </c>
      <c r="N40" s="51">
        <v>20</v>
      </c>
      <c r="O40" s="72" t="s">
        <v>642</v>
      </c>
      <c r="P40" s="52" t="s">
        <v>105</v>
      </c>
      <c r="Q40" s="28" t="s">
        <v>1365</v>
      </c>
      <c r="R40" s="51" t="s">
        <v>1098</v>
      </c>
      <c r="S40" s="51" t="s">
        <v>1098</v>
      </c>
      <c r="T40" s="28" t="s">
        <v>1366</v>
      </c>
      <c r="U40" s="28" t="s">
        <v>1245</v>
      </c>
      <c r="V40" s="28" t="s">
        <v>1367</v>
      </c>
      <c r="W40" s="51" t="s">
        <v>1368</v>
      </c>
    </row>
    <row r="41" s="28" customFormat="1" ht="12" spans="1:23">
      <c r="A41" s="59" t="s">
        <v>787</v>
      </c>
      <c r="B41" s="50" t="s">
        <v>1374</v>
      </c>
      <c r="C41" s="51" t="s">
        <v>278</v>
      </c>
      <c r="D41" s="52" t="s">
        <v>1098</v>
      </c>
      <c r="E41" s="52" t="s">
        <v>1098</v>
      </c>
      <c r="F41" s="52" t="s">
        <v>14</v>
      </c>
      <c r="G41" s="52" t="s">
        <v>14</v>
      </c>
      <c r="H41" s="53">
        <v>1854</v>
      </c>
      <c r="I41" s="53">
        <v>3708</v>
      </c>
      <c r="J41" s="53">
        <v>198</v>
      </c>
      <c r="K41" s="53">
        <v>103</v>
      </c>
      <c r="L41" s="71">
        <v>0.85</v>
      </c>
      <c r="M41" s="71">
        <v>0.95</v>
      </c>
      <c r="N41" s="51">
        <v>20</v>
      </c>
      <c r="O41" s="72" t="s">
        <v>642</v>
      </c>
      <c r="P41" s="52" t="s">
        <v>112</v>
      </c>
      <c r="Q41" s="51" t="s">
        <v>1098</v>
      </c>
      <c r="R41" s="51" t="s">
        <v>1098</v>
      </c>
      <c r="S41" s="51" t="s">
        <v>1098</v>
      </c>
      <c r="T41" s="28" t="s">
        <v>1235</v>
      </c>
      <c r="U41" s="28" t="s">
        <v>1257</v>
      </c>
      <c r="V41" s="28" t="s">
        <v>1231</v>
      </c>
      <c r="W41" s="51" t="s">
        <v>1375</v>
      </c>
    </row>
    <row r="42" s="28" customFormat="1" ht="12" spans="1:23">
      <c r="A42" s="60" t="s">
        <v>665</v>
      </c>
      <c r="B42" s="50" t="s">
        <v>917</v>
      </c>
      <c r="C42" s="51" t="s">
        <v>282</v>
      </c>
      <c r="D42" s="52" t="s">
        <v>1098</v>
      </c>
      <c r="E42" s="52" t="s">
        <v>1098</v>
      </c>
      <c r="F42" s="52" t="s">
        <v>1098</v>
      </c>
      <c r="G42" s="52" t="s">
        <v>14</v>
      </c>
      <c r="H42" s="53">
        <v>3097</v>
      </c>
      <c r="I42" s="53">
        <v>6194</v>
      </c>
      <c r="J42" s="53">
        <v>322</v>
      </c>
      <c r="K42" s="53">
        <v>191</v>
      </c>
      <c r="L42" s="71">
        <v>0.95</v>
      </c>
      <c r="M42" s="71">
        <v>0.99</v>
      </c>
      <c r="N42" s="51">
        <v>26</v>
      </c>
      <c r="O42" s="72" t="s">
        <v>642</v>
      </c>
      <c r="P42" s="52" t="s">
        <v>97</v>
      </c>
      <c r="Q42" s="28" t="s">
        <v>1459</v>
      </c>
      <c r="R42" s="51" t="s">
        <v>1098</v>
      </c>
      <c r="S42" s="51" t="s">
        <v>1098</v>
      </c>
      <c r="T42" s="28" t="s">
        <v>1400</v>
      </c>
      <c r="U42" s="28" t="s">
        <v>1312</v>
      </c>
      <c r="V42" s="28" t="s">
        <v>1249</v>
      </c>
      <c r="W42" s="28" t="s">
        <v>1460</v>
      </c>
    </row>
    <row r="43" s="28" customFormat="1" ht="12" spans="1:23">
      <c r="A43" s="60" t="s">
        <v>759</v>
      </c>
      <c r="B43" s="50" t="s">
        <v>980</v>
      </c>
      <c r="C43" s="51" t="s">
        <v>282</v>
      </c>
      <c r="D43" s="52" t="s">
        <v>28</v>
      </c>
      <c r="E43" s="52" t="s">
        <v>1098</v>
      </c>
      <c r="F43" s="52" t="s">
        <v>14</v>
      </c>
      <c r="G43" s="52" t="s">
        <v>14</v>
      </c>
      <c r="H43" s="53">
        <v>2873</v>
      </c>
      <c r="I43" s="53">
        <v>5746</v>
      </c>
      <c r="J43" s="53">
        <v>292</v>
      </c>
      <c r="K43" s="53">
        <v>212</v>
      </c>
      <c r="L43" s="71">
        <v>0.9</v>
      </c>
      <c r="M43" s="71">
        <v>0.99</v>
      </c>
      <c r="N43" s="51">
        <v>27</v>
      </c>
      <c r="O43" s="72" t="s">
        <v>642</v>
      </c>
      <c r="P43" s="52" t="s">
        <v>105</v>
      </c>
      <c r="Q43" s="28" t="s">
        <v>1398</v>
      </c>
      <c r="R43" s="51" t="s">
        <v>1098</v>
      </c>
      <c r="S43" s="51" t="s">
        <v>1098</v>
      </c>
      <c r="T43" s="28" t="s">
        <v>1257</v>
      </c>
      <c r="U43" s="28" t="s">
        <v>1254</v>
      </c>
      <c r="V43" s="28" t="s">
        <v>1231</v>
      </c>
      <c r="W43" s="28" t="s">
        <v>1399</v>
      </c>
    </row>
    <row r="44" s="28" customFormat="1" ht="12" spans="1:23">
      <c r="A44" s="60" t="s">
        <v>612</v>
      </c>
      <c r="B44" s="50" t="s">
        <v>849</v>
      </c>
      <c r="C44" s="51" t="s">
        <v>282</v>
      </c>
      <c r="D44" s="52" t="s">
        <v>14</v>
      </c>
      <c r="E44" s="52" t="s">
        <v>28</v>
      </c>
      <c r="F44" s="52" t="s">
        <v>1098</v>
      </c>
      <c r="G44" s="52" t="s">
        <v>14</v>
      </c>
      <c r="H44" s="53">
        <v>1846</v>
      </c>
      <c r="I44" s="53">
        <v>3692</v>
      </c>
      <c r="J44" s="53">
        <v>288</v>
      </c>
      <c r="K44" s="53">
        <v>210</v>
      </c>
      <c r="L44" s="71">
        <v>0.7</v>
      </c>
      <c r="M44" s="71">
        <v>0.8</v>
      </c>
      <c r="N44" s="51">
        <v>28</v>
      </c>
      <c r="O44" s="72" t="s">
        <v>614</v>
      </c>
      <c r="P44" s="52" t="s">
        <v>112</v>
      </c>
      <c r="Q44" s="51" t="s">
        <v>1098</v>
      </c>
      <c r="R44" s="51" t="s">
        <v>1098</v>
      </c>
      <c r="S44" s="51" t="s">
        <v>1098</v>
      </c>
      <c r="T44" s="28" t="s">
        <v>1254</v>
      </c>
      <c r="U44" s="28" t="s">
        <v>1231</v>
      </c>
      <c r="V44" s="28" t="s">
        <v>1235</v>
      </c>
      <c r="W44" s="28" t="s">
        <v>1376</v>
      </c>
    </row>
    <row r="45" s="28" customFormat="1" ht="12" spans="1:23">
      <c r="A45" s="60" t="s">
        <v>802</v>
      </c>
      <c r="B45" s="50" t="s">
        <v>998</v>
      </c>
      <c r="C45" s="51" t="s">
        <v>285</v>
      </c>
      <c r="D45" s="52" t="s">
        <v>1098</v>
      </c>
      <c r="E45" s="52" t="s">
        <v>1098</v>
      </c>
      <c r="F45" s="52" t="s">
        <v>14</v>
      </c>
      <c r="G45" s="52" t="s">
        <v>14</v>
      </c>
      <c r="H45" s="53">
        <v>6500</v>
      </c>
      <c r="I45" s="53">
        <v>9999</v>
      </c>
      <c r="J45" s="53">
        <v>594</v>
      </c>
      <c r="K45" s="53">
        <v>367</v>
      </c>
      <c r="L45" s="71">
        <v>0.95</v>
      </c>
      <c r="M45" s="71">
        <v>0.99</v>
      </c>
      <c r="N45" s="51">
        <v>50</v>
      </c>
      <c r="O45" s="72" t="s">
        <v>794</v>
      </c>
      <c r="P45" s="52" t="s">
        <v>109</v>
      </c>
      <c r="Q45" s="51" t="s">
        <v>1098</v>
      </c>
      <c r="R45" s="51" t="s">
        <v>1098</v>
      </c>
      <c r="S45" s="51" t="s">
        <v>1098</v>
      </c>
      <c r="T45" s="28" t="s">
        <v>1249</v>
      </c>
      <c r="U45" s="28" t="s">
        <v>1425</v>
      </c>
      <c r="V45" s="28" t="s">
        <v>1426</v>
      </c>
      <c r="W45" s="28" t="s">
        <v>1427</v>
      </c>
    </row>
    <row r="46" s="28" customFormat="1" ht="12" spans="1:23">
      <c r="A46" s="60" t="s">
        <v>787</v>
      </c>
      <c r="B46" s="50" t="s">
        <v>837</v>
      </c>
      <c r="C46" s="51" t="s">
        <v>285</v>
      </c>
      <c r="D46" s="52" t="s">
        <v>1098</v>
      </c>
      <c r="E46" s="52" t="s">
        <v>14</v>
      </c>
      <c r="F46" s="52" t="s">
        <v>1098</v>
      </c>
      <c r="G46" s="52" t="s">
        <v>14</v>
      </c>
      <c r="H46" s="53">
        <v>5555</v>
      </c>
      <c r="I46" s="53">
        <v>9999</v>
      </c>
      <c r="J46" s="53">
        <v>612</v>
      </c>
      <c r="K46" s="53">
        <v>362</v>
      </c>
      <c r="L46" s="71">
        <v>0.5</v>
      </c>
      <c r="M46" s="71">
        <v>0.6</v>
      </c>
      <c r="N46" s="51">
        <v>43</v>
      </c>
      <c r="O46" s="72" t="s">
        <v>794</v>
      </c>
      <c r="P46" s="52" t="s">
        <v>35</v>
      </c>
      <c r="Q46" s="51" t="s">
        <v>1098</v>
      </c>
      <c r="R46" s="51" t="s">
        <v>1098</v>
      </c>
      <c r="S46" s="51" t="s">
        <v>1098</v>
      </c>
      <c r="T46" s="28" t="s">
        <v>1421</v>
      </c>
      <c r="U46" s="28" t="s">
        <v>2366</v>
      </c>
      <c r="V46" s="28" t="s">
        <v>1468</v>
      </c>
      <c r="W46" s="28" t="s">
        <v>1469</v>
      </c>
    </row>
    <row r="47" s="28" customFormat="1" ht="12" spans="1:23">
      <c r="A47" s="61" t="s">
        <v>665</v>
      </c>
      <c r="B47" s="57" t="s">
        <v>1455</v>
      </c>
      <c r="C47" s="51" t="s">
        <v>254</v>
      </c>
      <c r="D47" s="52" t="s">
        <v>1098</v>
      </c>
      <c r="E47" s="52" t="s">
        <v>1098</v>
      </c>
      <c r="F47" s="52" t="s">
        <v>7</v>
      </c>
      <c r="G47" s="52" t="s">
        <v>7</v>
      </c>
      <c r="H47" s="53">
        <v>24</v>
      </c>
      <c r="I47" s="53">
        <v>48</v>
      </c>
      <c r="J47" s="53">
        <v>18</v>
      </c>
      <c r="K47" s="53">
        <v>8</v>
      </c>
      <c r="L47" s="71">
        <v>0.2</v>
      </c>
      <c r="M47" s="71">
        <v>0.3</v>
      </c>
      <c r="N47" s="51">
        <v>4</v>
      </c>
      <c r="O47" s="72" t="s">
        <v>614</v>
      </c>
      <c r="P47" s="50" t="s">
        <v>97</v>
      </c>
      <c r="Q47" s="28" t="s">
        <v>1456</v>
      </c>
      <c r="R47" s="51" t="s">
        <v>1098</v>
      </c>
      <c r="S47" s="51" t="s">
        <v>1098</v>
      </c>
      <c r="T47" s="28" t="s">
        <v>1457</v>
      </c>
      <c r="U47" s="28" t="s">
        <v>1457</v>
      </c>
      <c r="V47" s="28" t="s">
        <v>1457</v>
      </c>
      <c r="W47" s="28" t="s">
        <v>1458</v>
      </c>
    </row>
    <row r="48" s="28" customFormat="1" ht="12" spans="1:23">
      <c r="A48" s="61" t="s">
        <v>641</v>
      </c>
      <c r="B48" s="50" t="s">
        <v>2393</v>
      </c>
      <c r="C48" s="51" t="s">
        <v>263</v>
      </c>
      <c r="D48" s="52" t="s">
        <v>1098</v>
      </c>
      <c r="E48" s="52" t="s">
        <v>1098</v>
      </c>
      <c r="F48" s="52" t="s">
        <v>1098</v>
      </c>
      <c r="G48" s="52" t="s">
        <v>7</v>
      </c>
      <c r="H48" s="53">
        <v>47</v>
      </c>
      <c r="I48" s="53">
        <v>94</v>
      </c>
      <c r="J48" s="53">
        <v>29</v>
      </c>
      <c r="K48" s="53">
        <v>13</v>
      </c>
      <c r="L48" s="71">
        <v>0.75</v>
      </c>
      <c r="M48" s="71">
        <v>0.85</v>
      </c>
      <c r="N48" s="51">
        <v>6</v>
      </c>
      <c r="O48" s="72" t="s">
        <v>614</v>
      </c>
      <c r="P48" s="50" t="s">
        <v>115</v>
      </c>
      <c r="Q48" s="28" t="s">
        <v>1495</v>
      </c>
      <c r="R48" s="51" t="s">
        <v>1098</v>
      </c>
      <c r="S48" s="51" t="s">
        <v>1098</v>
      </c>
      <c r="T48" s="28" t="s">
        <v>1496</v>
      </c>
      <c r="U48" s="28" t="s">
        <v>1100</v>
      </c>
      <c r="V48" s="28" t="s">
        <v>1497</v>
      </c>
      <c r="W48" s="28" t="s">
        <v>1498</v>
      </c>
    </row>
    <row r="49" s="28" customFormat="1" ht="12" spans="1:23">
      <c r="A49" s="61" t="s">
        <v>787</v>
      </c>
      <c r="B49" s="50" t="s">
        <v>2401</v>
      </c>
      <c r="C49" s="51" t="s">
        <v>263</v>
      </c>
      <c r="D49" s="52" t="s">
        <v>1098</v>
      </c>
      <c r="E49" s="52" t="s">
        <v>1098</v>
      </c>
      <c r="F49" s="52" t="s">
        <v>1098</v>
      </c>
      <c r="G49" s="52" t="s">
        <v>14</v>
      </c>
      <c r="H49" s="53">
        <v>49</v>
      </c>
      <c r="I49" s="53">
        <v>98</v>
      </c>
      <c r="J49" s="53">
        <v>31</v>
      </c>
      <c r="K49" s="53">
        <v>12</v>
      </c>
      <c r="L49" s="71">
        <v>0.9</v>
      </c>
      <c r="M49" s="71">
        <v>0.99</v>
      </c>
      <c r="N49" s="51">
        <v>5</v>
      </c>
      <c r="O49" s="72" t="s">
        <v>614</v>
      </c>
      <c r="P49" s="50" t="s">
        <v>94</v>
      </c>
      <c r="Q49" s="28" t="s">
        <v>1506</v>
      </c>
      <c r="R49" s="51" t="s">
        <v>1098</v>
      </c>
      <c r="S49" s="51" t="s">
        <v>1098</v>
      </c>
      <c r="T49" s="28" t="s">
        <v>1396</v>
      </c>
      <c r="U49" s="28" t="s">
        <v>1507</v>
      </c>
      <c r="V49" s="28" t="s">
        <v>1485</v>
      </c>
      <c r="W49" s="28" t="s">
        <v>1508</v>
      </c>
    </row>
    <row r="50" s="28" customFormat="1" ht="12" spans="1:23">
      <c r="A50" s="62" t="s">
        <v>658</v>
      </c>
      <c r="B50" s="50" t="s">
        <v>2405</v>
      </c>
      <c r="C50" s="51" t="s">
        <v>253</v>
      </c>
      <c r="D50" s="52" t="s">
        <v>1098</v>
      </c>
      <c r="E50" s="52" t="s">
        <v>1098</v>
      </c>
      <c r="F50" s="52" t="s">
        <v>1098</v>
      </c>
      <c r="G50" s="52" t="s">
        <v>14</v>
      </c>
      <c r="H50" s="53">
        <v>154</v>
      </c>
      <c r="I50" s="53">
        <v>308</v>
      </c>
      <c r="J50" s="53">
        <v>57</v>
      </c>
      <c r="K50" s="53">
        <v>30</v>
      </c>
      <c r="L50" s="71">
        <v>0.9</v>
      </c>
      <c r="M50" s="71">
        <v>0.99</v>
      </c>
      <c r="N50" s="51">
        <v>7</v>
      </c>
      <c r="O50" s="72" t="s">
        <v>614</v>
      </c>
      <c r="P50" s="50" t="s">
        <v>91</v>
      </c>
      <c r="Q50" s="28" t="s">
        <v>2406</v>
      </c>
      <c r="R50" s="51" t="s">
        <v>1098</v>
      </c>
      <c r="S50" s="51" t="s">
        <v>1098</v>
      </c>
      <c r="T50" s="28" t="s">
        <v>1441</v>
      </c>
      <c r="U50" s="28" t="s">
        <v>1141</v>
      </c>
      <c r="V50" s="28" t="s">
        <v>1152</v>
      </c>
      <c r="W50" s="28" t="s">
        <v>1517</v>
      </c>
    </row>
    <row r="51" s="28" customFormat="1" ht="12" spans="1:23">
      <c r="A51" s="62" t="s">
        <v>679</v>
      </c>
      <c r="B51" s="50" t="s">
        <v>2412</v>
      </c>
      <c r="C51" s="51" t="s">
        <v>253</v>
      </c>
      <c r="D51" s="52" t="s">
        <v>1098</v>
      </c>
      <c r="E51" s="52" t="s">
        <v>1098</v>
      </c>
      <c r="F51" s="52" t="s">
        <v>1098</v>
      </c>
      <c r="G51" s="52" t="s">
        <v>14</v>
      </c>
      <c r="H51" s="53">
        <v>154</v>
      </c>
      <c r="I51" s="53">
        <v>308</v>
      </c>
      <c r="J51" s="53">
        <v>68</v>
      </c>
      <c r="K51" s="53">
        <v>27</v>
      </c>
      <c r="L51" s="71">
        <v>0.7</v>
      </c>
      <c r="M51" s="71">
        <v>0.8</v>
      </c>
      <c r="N51" s="51">
        <v>8</v>
      </c>
      <c r="O51" s="72" t="s">
        <v>614</v>
      </c>
      <c r="P51" s="50" t="s">
        <v>115</v>
      </c>
      <c r="Q51" s="51" t="s">
        <v>1098</v>
      </c>
      <c r="R51" s="51" t="s">
        <v>1098</v>
      </c>
      <c r="S51" s="51" t="s">
        <v>1098</v>
      </c>
      <c r="T51" s="28" t="s">
        <v>1423</v>
      </c>
      <c r="U51" s="28" t="s">
        <v>1322</v>
      </c>
      <c r="V51" s="28" t="s">
        <v>1322</v>
      </c>
      <c r="W51" s="28" t="s">
        <v>1526</v>
      </c>
    </row>
    <row r="52" s="28" customFormat="1" ht="12" spans="1:23">
      <c r="A52" s="62" t="s">
        <v>759</v>
      </c>
      <c r="B52" s="50" t="s">
        <v>2413</v>
      </c>
      <c r="C52" s="51" t="s">
        <v>253</v>
      </c>
      <c r="D52" s="52" t="s">
        <v>1098</v>
      </c>
      <c r="E52" s="52" t="s">
        <v>28</v>
      </c>
      <c r="F52" s="52" t="s">
        <v>1098</v>
      </c>
      <c r="G52" s="52" t="s">
        <v>7</v>
      </c>
      <c r="H52" s="53">
        <v>121</v>
      </c>
      <c r="I52" s="53">
        <v>242</v>
      </c>
      <c r="J52" s="53">
        <v>66</v>
      </c>
      <c r="K52" s="53">
        <v>27</v>
      </c>
      <c r="L52" s="71">
        <v>0.5</v>
      </c>
      <c r="M52" s="71">
        <v>0.6</v>
      </c>
      <c r="N52" s="51">
        <v>7</v>
      </c>
      <c r="O52" s="72" t="s">
        <v>614</v>
      </c>
      <c r="P52" s="50" t="s">
        <v>115</v>
      </c>
      <c r="Q52" s="51" t="s">
        <v>1098</v>
      </c>
      <c r="R52" s="51" t="s">
        <v>1098</v>
      </c>
      <c r="S52" s="51" t="s">
        <v>1098</v>
      </c>
      <c r="T52" s="28" t="s">
        <v>1450</v>
      </c>
      <c r="U52" s="28" t="s">
        <v>1450</v>
      </c>
      <c r="V52" s="28" t="s">
        <v>1450</v>
      </c>
      <c r="W52" s="28" t="s">
        <v>1531</v>
      </c>
    </row>
    <row r="53" s="28" customFormat="1" ht="12" spans="1:23">
      <c r="A53" s="62" t="s">
        <v>612</v>
      </c>
      <c r="B53" s="50" t="s">
        <v>2414</v>
      </c>
      <c r="C53" s="51" t="s">
        <v>253</v>
      </c>
      <c r="D53" s="52" t="s">
        <v>1098</v>
      </c>
      <c r="E53" s="52" t="s">
        <v>28</v>
      </c>
      <c r="F53" s="52" t="s">
        <v>1098</v>
      </c>
      <c r="G53" s="52" t="s">
        <v>14</v>
      </c>
      <c r="H53" s="53">
        <v>140</v>
      </c>
      <c r="I53" s="53">
        <v>280</v>
      </c>
      <c r="J53" s="53">
        <v>69</v>
      </c>
      <c r="K53" s="53">
        <v>30</v>
      </c>
      <c r="L53" s="71">
        <v>0.6</v>
      </c>
      <c r="M53" s="71">
        <v>0.7</v>
      </c>
      <c r="N53" s="51">
        <v>7</v>
      </c>
      <c r="O53" s="72" t="s">
        <v>614</v>
      </c>
      <c r="P53" s="50" t="s">
        <v>115</v>
      </c>
      <c r="Q53" s="51" t="s">
        <v>1098</v>
      </c>
      <c r="R53" s="51" t="s">
        <v>1098</v>
      </c>
      <c r="S53" s="51" t="s">
        <v>1098</v>
      </c>
      <c r="T53" s="28" t="s">
        <v>1450</v>
      </c>
      <c r="U53" s="28" t="s">
        <v>1450</v>
      </c>
      <c r="V53" s="28" t="s">
        <v>1450</v>
      </c>
      <c r="W53" s="28" t="s">
        <v>1534</v>
      </c>
    </row>
    <row r="54" s="28" customFormat="1" ht="12" spans="1:23">
      <c r="A54" s="63" t="s">
        <v>658</v>
      </c>
      <c r="B54" s="50" t="s">
        <v>1536</v>
      </c>
      <c r="C54" s="51" t="s">
        <v>274</v>
      </c>
      <c r="D54" s="52" t="s">
        <v>1098</v>
      </c>
      <c r="E54" s="52" t="s">
        <v>1098</v>
      </c>
      <c r="F54" s="52" t="s">
        <v>1098</v>
      </c>
      <c r="G54" s="52" t="s">
        <v>14</v>
      </c>
      <c r="H54" s="53">
        <v>568</v>
      </c>
      <c r="I54" s="53">
        <v>1136</v>
      </c>
      <c r="J54" s="53">
        <v>198</v>
      </c>
      <c r="K54" s="53">
        <v>58</v>
      </c>
      <c r="L54" s="71">
        <v>0.8</v>
      </c>
      <c r="M54" s="71">
        <v>0.9</v>
      </c>
      <c r="N54" s="51">
        <v>13</v>
      </c>
      <c r="O54" s="72" t="s">
        <v>614</v>
      </c>
      <c r="P54" s="50" t="s">
        <v>115</v>
      </c>
      <c r="Q54" s="28" t="s">
        <v>1537</v>
      </c>
      <c r="R54" s="51" t="s">
        <v>1098</v>
      </c>
      <c r="S54" s="51" t="s">
        <v>1098</v>
      </c>
      <c r="T54" s="28" t="s">
        <v>1538</v>
      </c>
      <c r="U54" s="28" t="s">
        <v>1539</v>
      </c>
      <c r="V54" s="28" t="s">
        <v>1444</v>
      </c>
      <c r="W54" s="28" t="s">
        <v>1540</v>
      </c>
    </row>
    <row r="55" s="28" customFormat="1" ht="12" spans="1:23">
      <c r="A55" s="63" t="s">
        <v>731</v>
      </c>
      <c r="B55" s="50" t="s">
        <v>1504</v>
      </c>
      <c r="C55" s="51" t="s">
        <v>278</v>
      </c>
      <c r="D55" s="52" t="s">
        <v>1098</v>
      </c>
      <c r="E55" s="52" t="s">
        <v>1098</v>
      </c>
      <c r="F55" s="52" t="s">
        <v>7</v>
      </c>
      <c r="G55" s="52" t="s">
        <v>7</v>
      </c>
      <c r="H55" s="53">
        <v>1050</v>
      </c>
      <c r="I55" s="53">
        <v>2100</v>
      </c>
      <c r="J55" s="53">
        <v>1666</v>
      </c>
      <c r="K55" s="53">
        <v>162</v>
      </c>
      <c r="L55" s="71">
        <v>0.1</v>
      </c>
      <c r="M55" s="71">
        <v>0.2</v>
      </c>
      <c r="N55" s="51">
        <v>20</v>
      </c>
      <c r="O55" s="72" t="s">
        <v>614</v>
      </c>
      <c r="P55" s="50" t="s">
        <v>97</v>
      </c>
      <c r="Q55" s="51" t="s">
        <v>1098</v>
      </c>
      <c r="R55" s="51" t="s">
        <v>1098</v>
      </c>
      <c r="S55" s="51" t="s">
        <v>1098</v>
      </c>
      <c r="T55" s="28" t="s">
        <v>1474</v>
      </c>
      <c r="U55" s="28" t="s">
        <v>1474</v>
      </c>
      <c r="V55" s="28" t="s">
        <v>1474</v>
      </c>
      <c r="W55" s="28" t="s">
        <v>1505</v>
      </c>
    </row>
    <row r="56" s="28" customFormat="1" ht="12" spans="1:23">
      <c r="A56" s="64" t="s">
        <v>658</v>
      </c>
      <c r="B56" s="50" t="s">
        <v>1541</v>
      </c>
      <c r="C56" s="51" t="s">
        <v>282</v>
      </c>
      <c r="D56" s="52" t="s">
        <v>1098</v>
      </c>
      <c r="E56" s="52" t="s">
        <v>28</v>
      </c>
      <c r="F56" s="52" t="s">
        <v>1098</v>
      </c>
      <c r="G56" s="52" t="s">
        <v>14</v>
      </c>
      <c r="H56" s="53">
        <v>1860</v>
      </c>
      <c r="I56" s="53">
        <v>3720</v>
      </c>
      <c r="J56" s="53">
        <v>478</v>
      </c>
      <c r="K56" s="53">
        <v>313</v>
      </c>
      <c r="L56" s="71">
        <v>0.85</v>
      </c>
      <c r="M56" s="71">
        <v>0.95</v>
      </c>
      <c r="N56" s="51">
        <v>24</v>
      </c>
      <c r="O56" s="72" t="s">
        <v>614</v>
      </c>
      <c r="P56" s="50" t="s">
        <v>115</v>
      </c>
      <c r="Q56" s="51" t="s">
        <v>1098</v>
      </c>
      <c r="R56" s="51" t="s">
        <v>1098</v>
      </c>
      <c r="S56" s="51" t="s">
        <v>1098</v>
      </c>
      <c r="T56" s="28" t="s">
        <v>1495</v>
      </c>
      <c r="U56" s="28" t="s">
        <v>1479</v>
      </c>
      <c r="V56" s="28" t="s">
        <v>1511</v>
      </c>
      <c r="W56" s="28" t="s">
        <v>1542</v>
      </c>
    </row>
    <row r="57" s="28" customFormat="1" ht="12" spans="1:23">
      <c r="A57" s="64" t="s">
        <v>661</v>
      </c>
      <c r="B57" s="50" t="s">
        <v>1381</v>
      </c>
      <c r="C57" s="51" t="s">
        <v>282</v>
      </c>
      <c r="D57" s="52" t="s">
        <v>1098</v>
      </c>
      <c r="E57" s="52" t="s">
        <v>14</v>
      </c>
      <c r="F57" s="52" t="s">
        <v>1098</v>
      </c>
      <c r="G57" s="52" t="s">
        <v>14</v>
      </c>
      <c r="H57" s="53">
        <v>2140</v>
      </c>
      <c r="I57" s="53">
        <v>4280</v>
      </c>
      <c r="J57" s="53">
        <v>984</v>
      </c>
      <c r="K57" s="53">
        <v>300</v>
      </c>
      <c r="L57" s="71">
        <v>0.4</v>
      </c>
      <c r="M57" s="71">
        <v>0.5</v>
      </c>
      <c r="N57" s="51">
        <v>20</v>
      </c>
      <c r="O57" s="72" t="s">
        <v>642</v>
      </c>
      <c r="P57" s="50" t="s">
        <v>94</v>
      </c>
      <c r="Q57" s="28" t="s">
        <v>1509</v>
      </c>
      <c r="R57" s="28" t="s">
        <v>1510</v>
      </c>
      <c r="S57" s="51" t="s">
        <v>1098</v>
      </c>
      <c r="T57" s="28" t="s">
        <v>1511</v>
      </c>
      <c r="U57" s="28" t="s">
        <v>1511</v>
      </c>
      <c r="V57" s="28" t="s">
        <v>1275</v>
      </c>
      <c r="W57" s="28" t="s">
        <v>1512</v>
      </c>
    </row>
    <row r="58" s="28" customFormat="1" ht="12" spans="1:23">
      <c r="A58" s="64" t="s">
        <v>679</v>
      </c>
      <c r="B58" s="50" t="s">
        <v>720</v>
      </c>
      <c r="C58" s="51" t="s">
        <v>282</v>
      </c>
      <c r="D58" s="52" t="s">
        <v>1098</v>
      </c>
      <c r="E58" s="52" t="s">
        <v>1098</v>
      </c>
      <c r="F58" s="52" t="s">
        <v>1098</v>
      </c>
      <c r="G58" s="52" t="s">
        <v>14</v>
      </c>
      <c r="H58" s="53">
        <v>1555</v>
      </c>
      <c r="I58" s="53">
        <v>3110</v>
      </c>
      <c r="J58" s="53">
        <v>427</v>
      </c>
      <c r="K58" s="53">
        <v>311</v>
      </c>
      <c r="L58" s="71">
        <v>0.8</v>
      </c>
      <c r="M58" s="71">
        <v>0.9</v>
      </c>
      <c r="N58" s="51">
        <v>27</v>
      </c>
      <c r="O58" s="72" t="s">
        <v>614</v>
      </c>
      <c r="P58" s="50" t="s">
        <v>91</v>
      </c>
      <c r="Q58" s="28" t="s">
        <v>1543</v>
      </c>
      <c r="R58" s="51" t="s">
        <v>1098</v>
      </c>
      <c r="S58" s="51" t="s">
        <v>1098</v>
      </c>
      <c r="T58" s="28" t="s">
        <v>1491</v>
      </c>
      <c r="U58" s="28" t="s">
        <v>1491</v>
      </c>
      <c r="V58" s="28" t="s">
        <v>1544</v>
      </c>
      <c r="W58" s="28" t="s">
        <v>1545</v>
      </c>
    </row>
    <row r="59" s="28" customFormat="1" ht="12" spans="1:23">
      <c r="A59" s="64" t="s">
        <v>759</v>
      </c>
      <c r="B59" s="50" t="s">
        <v>1546</v>
      </c>
      <c r="C59" s="51" t="s">
        <v>282</v>
      </c>
      <c r="D59" s="52" t="s">
        <v>1098</v>
      </c>
      <c r="E59" s="52" t="s">
        <v>28</v>
      </c>
      <c r="F59" s="52" t="s">
        <v>1098</v>
      </c>
      <c r="G59" s="52" t="s">
        <v>14</v>
      </c>
      <c r="H59" s="53">
        <v>1471</v>
      </c>
      <c r="I59" s="53">
        <v>2942</v>
      </c>
      <c r="J59" s="53">
        <v>448</v>
      </c>
      <c r="K59" s="53">
        <v>310</v>
      </c>
      <c r="L59" s="71">
        <v>0.7</v>
      </c>
      <c r="M59" s="71">
        <v>0.8</v>
      </c>
      <c r="N59" s="51">
        <v>25</v>
      </c>
      <c r="O59" s="72" t="s">
        <v>614</v>
      </c>
      <c r="P59" s="50" t="s">
        <v>112</v>
      </c>
      <c r="Q59" s="28" t="s">
        <v>2366</v>
      </c>
      <c r="R59" s="51" t="s">
        <v>1098</v>
      </c>
      <c r="S59" s="51" t="s">
        <v>1098</v>
      </c>
      <c r="T59" s="28" t="s">
        <v>1491</v>
      </c>
      <c r="U59" s="28" t="s">
        <v>1491</v>
      </c>
      <c r="V59" s="28" t="s">
        <v>1547</v>
      </c>
      <c r="W59" s="28" t="s">
        <v>1548</v>
      </c>
    </row>
    <row r="60" s="28" customFormat="1" ht="12" spans="1:23">
      <c r="A60" s="64" t="s">
        <v>634</v>
      </c>
      <c r="B60" s="50" t="s">
        <v>2366</v>
      </c>
      <c r="C60" s="51" t="s">
        <v>285</v>
      </c>
      <c r="D60" s="52" t="s">
        <v>28</v>
      </c>
      <c r="E60" s="52" t="s">
        <v>14</v>
      </c>
      <c r="F60" s="52" t="s">
        <v>28</v>
      </c>
      <c r="G60" s="52" t="s">
        <v>7</v>
      </c>
      <c r="H60" s="53">
        <v>5888</v>
      </c>
      <c r="I60" s="53">
        <v>9999</v>
      </c>
      <c r="J60" s="53">
        <v>997</v>
      </c>
      <c r="K60" s="53">
        <v>546</v>
      </c>
      <c r="L60" s="71">
        <v>0.75</v>
      </c>
      <c r="M60" s="71">
        <v>0.85</v>
      </c>
      <c r="N60" s="51">
        <v>44</v>
      </c>
      <c r="O60" s="72" t="s">
        <v>794</v>
      </c>
      <c r="P60" s="50" t="s">
        <v>112</v>
      </c>
      <c r="Q60" s="51" t="s">
        <v>1098</v>
      </c>
      <c r="R60" s="51" t="s">
        <v>1098</v>
      </c>
      <c r="S60" s="51" t="s">
        <v>1098</v>
      </c>
      <c r="T60" s="28" t="s">
        <v>1518</v>
      </c>
      <c r="U60" s="28" t="s">
        <v>2420</v>
      </c>
      <c r="V60" s="28" t="s">
        <v>2408</v>
      </c>
      <c r="W60" s="28" t="s">
        <v>1520</v>
      </c>
    </row>
    <row r="61" s="28" customFormat="1" ht="12" spans="1:23">
      <c r="A61" s="64" t="s">
        <v>641</v>
      </c>
      <c r="B61" s="50" t="s">
        <v>1527</v>
      </c>
      <c r="C61" s="51" t="s">
        <v>285</v>
      </c>
      <c r="D61" s="52" t="s">
        <v>1098</v>
      </c>
      <c r="E61" s="52" t="s">
        <v>14</v>
      </c>
      <c r="F61" s="52" t="s">
        <v>1098</v>
      </c>
      <c r="G61" s="52" t="s">
        <v>14</v>
      </c>
      <c r="H61" s="53">
        <v>2600</v>
      </c>
      <c r="I61" s="53">
        <v>5200</v>
      </c>
      <c r="J61" s="53">
        <v>2076</v>
      </c>
      <c r="K61" s="53">
        <v>626</v>
      </c>
      <c r="L61" s="71">
        <v>0.6</v>
      </c>
      <c r="M61" s="71">
        <v>0.7</v>
      </c>
      <c r="N61" s="51">
        <v>42</v>
      </c>
      <c r="O61" s="72" t="s">
        <v>642</v>
      </c>
      <c r="P61" s="50" t="s">
        <v>94</v>
      </c>
      <c r="Q61" s="28" t="s">
        <v>1528</v>
      </c>
      <c r="R61" s="51" t="s">
        <v>1098</v>
      </c>
      <c r="S61" s="51" t="s">
        <v>1098</v>
      </c>
      <c r="T61" s="28" t="s">
        <v>1381</v>
      </c>
      <c r="U61" s="28" t="s">
        <v>1381</v>
      </c>
      <c r="V61" s="28" t="s">
        <v>1275</v>
      </c>
      <c r="W61" s="28" t="s">
        <v>1529</v>
      </c>
    </row>
    <row r="62" s="28" customFormat="1" ht="12" spans="1:23">
      <c r="A62" s="64" t="s">
        <v>731</v>
      </c>
      <c r="B62" s="50" t="s">
        <v>838</v>
      </c>
      <c r="C62" s="51" t="s">
        <v>285</v>
      </c>
      <c r="D62" s="52" t="s">
        <v>14</v>
      </c>
      <c r="E62" s="52" t="s">
        <v>1098</v>
      </c>
      <c r="F62" s="52" t="s">
        <v>1098</v>
      </c>
      <c r="G62" s="52" t="s">
        <v>14</v>
      </c>
      <c r="H62" s="53">
        <v>2888</v>
      </c>
      <c r="I62" s="53">
        <v>5776</v>
      </c>
      <c r="J62" s="53">
        <v>1089</v>
      </c>
      <c r="K62" s="53">
        <v>77</v>
      </c>
      <c r="L62" s="71">
        <v>0.9</v>
      </c>
      <c r="M62" s="71">
        <v>0.99</v>
      </c>
      <c r="N62" s="51">
        <v>42</v>
      </c>
      <c r="O62" s="72" t="s">
        <v>614</v>
      </c>
      <c r="P62" s="50" t="s">
        <v>105</v>
      </c>
      <c r="Q62" s="51" t="s">
        <v>1098</v>
      </c>
      <c r="R62" s="51" t="s">
        <v>1098</v>
      </c>
      <c r="S62" s="51" t="s">
        <v>1098</v>
      </c>
      <c r="T62" s="28" t="s">
        <v>1493</v>
      </c>
      <c r="U62" s="28" t="s">
        <v>1493</v>
      </c>
      <c r="V62" s="28" t="s">
        <v>1254</v>
      </c>
      <c r="W62" s="28" t="s">
        <v>1494</v>
      </c>
    </row>
    <row r="63" s="28" customFormat="1" ht="12" spans="1:23">
      <c r="A63" s="64" t="s">
        <v>768</v>
      </c>
      <c r="B63" s="50" t="s">
        <v>1549</v>
      </c>
      <c r="C63" s="51" t="s">
        <v>285</v>
      </c>
      <c r="D63" s="52" t="s">
        <v>28</v>
      </c>
      <c r="E63" s="52" t="s">
        <v>28</v>
      </c>
      <c r="F63" s="52" t="s">
        <v>28</v>
      </c>
      <c r="G63" s="52" t="s">
        <v>7</v>
      </c>
      <c r="H63" s="53">
        <v>4100</v>
      </c>
      <c r="I63" s="53">
        <v>8200</v>
      </c>
      <c r="J63" s="53">
        <v>1009</v>
      </c>
      <c r="K63" s="53">
        <v>499</v>
      </c>
      <c r="L63" s="71">
        <v>0.5</v>
      </c>
      <c r="M63" s="71">
        <v>0.6</v>
      </c>
      <c r="N63" s="51">
        <v>44</v>
      </c>
      <c r="O63" s="72" t="s">
        <v>614</v>
      </c>
      <c r="P63" s="50" t="s">
        <v>91</v>
      </c>
      <c r="Q63" s="51" t="s">
        <v>1098</v>
      </c>
      <c r="R63" s="51" t="s">
        <v>1098</v>
      </c>
      <c r="S63" s="51" t="s">
        <v>1098</v>
      </c>
      <c r="T63" s="28" t="s">
        <v>1491</v>
      </c>
      <c r="U63" s="28" t="s">
        <v>1265</v>
      </c>
      <c r="V63" s="28" t="s">
        <v>1544</v>
      </c>
      <c r="W63" s="28" t="s">
        <v>1550</v>
      </c>
    </row>
    <row r="64" s="28" customFormat="1" ht="12" spans="1:23">
      <c r="A64" s="64" t="s">
        <v>786</v>
      </c>
      <c r="B64" s="54" t="s">
        <v>1528</v>
      </c>
      <c r="C64" s="51" t="s">
        <v>285</v>
      </c>
      <c r="D64" s="52" t="s">
        <v>1098</v>
      </c>
      <c r="E64" s="52" t="s">
        <v>14</v>
      </c>
      <c r="F64" s="52" t="s">
        <v>1098</v>
      </c>
      <c r="G64" s="52" t="s">
        <v>14</v>
      </c>
      <c r="H64" s="53">
        <v>6228</v>
      </c>
      <c r="I64" s="53">
        <v>9999</v>
      </c>
      <c r="J64" s="53">
        <v>1854</v>
      </c>
      <c r="K64" s="53">
        <v>537</v>
      </c>
      <c r="L64" s="71">
        <v>0.8</v>
      </c>
      <c r="M64" s="71">
        <v>0.9</v>
      </c>
      <c r="N64" s="51">
        <v>49</v>
      </c>
      <c r="O64" s="72" t="s">
        <v>794</v>
      </c>
      <c r="P64" s="50" t="s">
        <v>115</v>
      </c>
      <c r="Q64" s="28" t="s">
        <v>928</v>
      </c>
      <c r="R64" s="51" t="s">
        <v>1098</v>
      </c>
      <c r="S64" s="51" t="s">
        <v>1098</v>
      </c>
      <c r="T64" s="28" t="s">
        <v>1509</v>
      </c>
      <c r="U64" s="28" t="s">
        <v>1259</v>
      </c>
      <c r="V64" s="28" t="s">
        <v>1389</v>
      </c>
      <c r="W64" s="51" t="s">
        <v>1535</v>
      </c>
    </row>
  </sheetData>
  <sheetProtection sheet="1" objects="1" scenarios="1"/>
  <hyperlinks>
    <hyperlink ref="P20" r:id="rId2" display="客卖"/>
    <hyperlink ref="P21" r:id="rId2" display="状态"/>
    <hyperlink ref="P22" r:id="rId2" display="冒↑"/>
    <hyperlink ref="P23" r:id="rId2" display="状态"/>
    <hyperlink ref="P24" r:id="rId2" display="动↑"/>
    <hyperlink ref="P25" r:id="rId2" display="属性"/>
    <hyperlink ref="P26" r:id="rId2" display="客卖"/>
    <hyperlink ref="P27" r:id="rId2" display="探索"/>
    <hyperlink ref="P28" r:id="rId2" display="探索"/>
    <hyperlink ref="P29" r:id="rId2" display="客卖"/>
    <hyperlink ref="P30" r:id="rId2" display="状态"/>
    <hyperlink ref="P31" r:id="rId2" display="探索"/>
    <hyperlink ref="P32" r:id="rId2" display="动卖"/>
    <hyperlink ref="P33" r:id="rId2" display="状卖"/>
    <hyperlink ref="P34" r:id="rId2" display="库卖"/>
    <hyperlink ref="P35" r:id="rId2" display="状卖"/>
    <hyperlink ref="P36" r:id="rId2" display="探索"/>
    <hyperlink ref="P37" r:id="rId2" display="客卖"/>
    <hyperlink ref="P38" r:id="rId2" display="状卖"/>
    <hyperlink ref="P39" r:id="rId2" display="餌＋"/>
    <hyperlink ref="P40" r:id="rId2" display="库卖"/>
    <hyperlink ref="P41" r:id="rId2" display="状卖"/>
    <hyperlink ref="P42" r:id="rId2" display="探索"/>
    <hyperlink ref="P43" r:id="rId2" display="库卖"/>
    <hyperlink ref="P44" r:id="rId2" display="状卖"/>
    <hyperlink ref="P45" r:id="rId2" display="客卖"/>
    <hyperlink ref="P46" r:id="rId2" display="状态"/>
  </hyperlink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6"/>
  <sheetViews>
    <sheetView workbookViewId="0">
      <selection activeCell="B172" sqref="B172"/>
    </sheetView>
  </sheetViews>
  <sheetFormatPr defaultColWidth="9" defaultRowHeight="20.25"/>
  <cols>
    <col min="1" max="1" width="4.875" style="1" customWidth="1"/>
    <col min="2" max="2" width="26.875" style="1" customWidth="1"/>
    <col min="3" max="3" width="24.125" style="1" customWidth="1"/>
    <col min="4" max="4" width="4.875" style="1" customWidth="1"/>
    <col min="5" max="5" width="24.125" style="1" customWidth="1"/>
    <col min="6" max="6" width="4.875" style="1" customWidth="1"/>
    <col min="7" max="7" width="24.125" style="1" customWidth="1"/>
    <col min="8" max="8" width="4.875" style="1" customWidth="1"/>
    <col min="9" max="12" width="9" style="1"/>
    <col min="13" max="13" width="26.875" style="1" customWidth="1"/>
    <col min="14" max="14" width="4.875" style="1" customWidth="1"/>
    <col min="15" max="16384" width="9" style="1"/>
  </cols>
  <sheetData>
    <row r="1" ht="21" spans="1:8">
      <c r="A1" s="2" t="s">
        <v>240</v>
      </c>
      <c r="B1" s="3" t="s">
        <v>238</v>
      </c>
      <c r="C1" s="4" t="s">
        <v>2470</v>
      </c>
      <c r="D1" s="5"/>
      <c r="E1" s="5"/>
      <c r="F1" s="5"/>
      <c r="G1" s="5"/>
      <c r="H1" s="6"/>
    </row>
    <row r="2" ht="21" spans="1:8">
      <c r="A2" s="7"/>
      <c r="B2" s="3"/>
      <c r="C2" s="4">
        <v>1</v>
      </c>
      <c r="D2" s="6"/>
      <c r="E2" s="4">
        <v>2</v>
      </c>
      <c r="F2" s="6"/>
      <c r="G2" s="4">
        <v>3</v>
      </c>
      <c r="H2" s="6"/>
    </row>
    <row r="3" ht="21" spans="1:14">
      <c r="A3" s="8" t="s">
        <v>252</v>
      </c>
      <c r="B3" s="9" t="str">
        <f>HYPERLINK("[牧场甜心.xlsx]动物!A3",动物!$B$3)</f>
        <v>伊什沃尔德田园牛</v>
      </c>
      <c r="C3" s="10" t="s">
        <v>394</v>
      </c>
      <c r="D3" s="11" t="s">
        <v>253</v>
      </c>
      <c r="E3" s="10" t="s">
        <v>395</v>
      </c>
      <c r="F3" s="12" t="s">
        <v>254</v>
      </c>
      <c r="G3" s="10" t="s">
        <v>396</v>
      </c>
      <c r="H3" s="12" t="s">
        <v>255</v>
      </c>
      <c r="J3" s="19" t="s">
        <v>2471</v>
      </c>
      <c r="K3" s="20"/>
      <c r="L3" s="21"/>
      <c r="M3" s="18" t="str">
        <f>HYPERLINK("[牧场甜心.xlsx]动物!A63",动物!$B$63)</f>
        <v>混种古马</v>
      </c>
      <c r="N3" s="14" t="s">
        <v>252</v>
      </c>
    </row>
    <row r="4" ht="21" spans="1:14">
      <c r="A4" s="8" t="s">
        <v>252</v>
      </c>
      <c r="B4" s="9" t="str">
        <f>HYPERLINK("[牧场甜心.xlsx]动物!A4",动物!$B$4)</f>
        <v>野生的长角牛</v>
      </c>
      <c r="C4" s="10" t="s">
        <v>395</v>
      </c>
      <c r="D4" s="12" t="s">
        <v>254</v>
      </c>
      <c r="E4" s="10" t="s">
        <v>394</v>
      </c>
      <c r="F4" s="11" t="s">
        <v>253</v>
      </c>
      <c r="G4" s="10" t="s">
        <v>396</v>
      </c>
      <c r="H4" s="11" t="s">
        <v>254</v>
      </c>
      <c r="J4" s="19"/>
      <c r="K4" s="20"/>
      <c r="L4" s="21"/>
      <c r="M4" s="12" t="str">
        <f>HYPERLINK("[牧场甜心.xlsx]动物!A84",动物!$B$84)</f>
        <v>混血猫</v>
      </c>
      <c r="N4" s="14" t="s">
        <v>252</v>
      </c>
    </row>
    <row r="5" ht="21" spans="1:14">
      <c r="A5" s="13" t="s">
        <v>255</v>
      </c>
      <c r="B5" s="9" t="str">
        <f>HYPERLINK("[牧场甜心.xlsx]动物!A5",动物!$B$5)</f>
        <v>白色奶牛</v>
      </c>
      <c r="C5" s="10" t="s">
        <v>395</v>
      </c>
      <c r="D5" s="12" t="s">
        <v>260</v>
      </c>
      <c r="E5" s="10" t="s">
        <v>396</v>
      </c>
      <c r="F5" s="12" t="s">
        <v>254</v>
      </c>
      <c r="G5" s="10" t="s">
        <v>425</v>
      </c>
      <c r="H5" s="12" t="s">
        <v>252</v>
      </c>
      <c r="J5" s="19"/>
      <c r="K5" s="20"/>
      <c r="L5" s="21"/>
      <c r="M5" s="12" t="str">
        <f>HYPERLINK("[牧场甜心.xlsx]动物!A85",动物!$B$85)</f>
        <v>混血犬</v>
      </c>
      <c r="N5" s="14" t="s">
        <v>252</v>
      </c>
    </row>
    <row r="6" ht="21" spans="1:14">
      <c r="A6" s="13" t="s">
        <v>255</v>
      </c>
      <c r="B6" s="9" t="str">
        <f>HYPERLINK("[牧场甜心.xlsx]动物!A6",动物!$B$6)</f>
        <v>伊什沃尔德牛</v>
      </c>
      <c r="C6" s="10" t="s">
        <v>395</v>
      </c>
      <c r="D6" s="12" t="s">
        <v>263</v>
      </c>
      <c r="E6" s="10" t="s">
        <v>396</v>
      </c>
      <c r="F6" s="11" t="s">
        <v>263</v>
      </c>
      <c r="G6" s="10" t="s">
        <v>425</v>
      </c>
      <c r="H6" s="12" t="s">
        <v>252</v>
      </c>
      <c r="J6" s="19"/>
      <c r="K6" s="20"/>
      <c r="L6" s="21"/>
      <c r="M6" s="16" t="str">
        <f>HYPERLINK("[牧场甜心.xlsx]动物!A43",动物!$B$43)</f>
        <v>伊什沃尔德田园山羊</v>
      </c>
      <c r="N6" s="14" t="s">
        <v>252</v>
      </c>
    </row>
    <row r="7" ht="21" spans="1:14">
      <c r="A7" s="8" t="s">
        <v>254</v>
      </c>
      <c r="B7" s="9" t="str">
        <f>HYPERLINK("[牧场甜心.xlsx]动物!A7",动物!$B$7)</f>
        <v>白色奶牛改</v>
      </c>
      <c r="C7" s="10" t="s">
        <v>395</v>
      </c>
      <c r="D7" s="12" t="s">
        <v>253</v>
      </c>
      <c r="E7" s="10" t="s">
        <v>396</v>
      </c>
      <c r="F7" s="12" t="s">
        <v>254</v>
      </c>
      <c r="G7" s="10" t="s">
        <v>425</v>
      </c>
      <c r="H7" s="12" t="s">
        <v>252</v>
      </c>
      <c r="J7" s="19"/>
      <c r="K7" s="20"/>
      <c r="L7" s="21"/>
      <c r="M7" s="16" t="str">
        <f>HYPERLINK("[牧场甜心.xlsx]动物!A44",动物!$B$44)</f>
        <v>伊什沃尔德田园羊</v>
      </c>
      <c r="N7" s="14" t="s">
        <v>252</v>
      </c>
    </row>
    <row r="8" ht="21" spans="1:14">
      <c r="A8" s="8" t="s">
        <v>254</v>
      </c>
      <c r="B8" s="9" t="str">
        <f>HYPERLINK("[牧场甜心.xlsx]动物!A8",动物!$B$8)</f>
        <v>伊什沃尔德奶牛</v>
      </c>
      <c r="C8" s="10" t="s">
        <v>395</v>
      </c>
      <c r="D8" s="12" t="s">
        <v>253</v>
      </c>
      <c r="E8" s="10" t="s">
        <v>396</v>
      </c>
      <c r="F8" s="11" t="s">
        <v>253</v>
      </c>
      <c r="G8" s="10" t="s">
        <v>425</v>
      </c>
      <c r="H8" s="12" t="s">
        <v>252</v>
      </c>
      <c r="J8" s="19"/>
      <c r="K8" s="20"/>
      <c r="L8" s="21"/>
      <c r="M8" s="18" t="str">
        <f>HYPERLINK("[牧场甜心.xlsx]动物!A63",动物!$B$63)</f>
        <v>混种古马</v>
      </c>
      <c r="N8" s="14" t="s">
        <v>252</v>
      </c>
    </row>
    <row r="9" ht="21" spans="1:14">
      <c r="A9" s="13" t="s">
        <v>263</v>
      </c>
      <c r="B9" s="9" t="str">
        <f>HYPERLINK("[牧场甜心.xlsx]动物!A9",动物!$B$9)</f>
        <v>法希米亚水牛</v>
      </c>
      <c r="C9" s="10" t="s">
        <v>394</v>
      </c>
      <c r="D9" s="11" t="s">
        <v>260</v>
      </c>
      <c r="E9" s="10" t="s">
        <v>396</v>
      </c>
      <c r="F9" s="11" t="s">
        <v>260</v>
      </c>
      <c r="G9" s="10" t="s">
        <v>425</v>
      </c>
      <c r="H9" s="11" t="s">
        <v>255</v>
      </c>
      <c r="J9" s="19"/>
      <c r="K9" s="20"/>
      <c r="L9" s="21"/>
      <c r="M9" s="12" t="str">
        <f>HYPERLINK("[牧场甜心.xlsx]动物!A83",动物!$B$83)</f>
        <v>小果冻怪</v>
      </c>
      <c r="N9" s="14" t="s">
        <v>252</v>
      </c>
    </row>
    <row r="10" ht="21" spans="1:14">
      <c r="A10" s="13" t="s">
        <v>263</v>
      </c>
      <c r="B10" s="9" t="str">
        <f>HYPERLINK("[牧场甜心.xlsx]动物!A10",动物!$B$10)</f>
        <v>王国一角牛</v>
      </c>
      <c r="C10" s="10" t="s">
        <v>396</v>
      </c>
      <c r="D10" s="12" t="s">
        <v>263</v>
      </c>
      <c r="E10" s="10" t="s">
        <v>425</v>
      </c>
      <c r="F10" s="11" t="s">
        <v>255</v>
      </c>
      <c r="G10" s="10" t="s">
        <v>463</v>
      </c>
      <c r="H10" s="12" t="s">
        <v>252</v>
      </c>
      <c r="J10" s="19"/>
      <c r="K10" s="20"/>
      <c r="L10" s="21"/>
      <c r="M10" s="12" t="str">
        <f>HYPERLINK("[牧场甜心.xlsx]动物!A84",动物!$B$84)</f>
        <v>混血猫</v>
      </c>
      <c r="N10" s="14" t="s">
        <v>252</v>
      </c>
    </row>
    <row r="11" ht="21" spans="1:14">
      <c r="A11" s="8" t="s">
        <v>253</v>
      </c>
      <c r="B11" s="9" t="str">
        <f>HYPERLINK("[牧场甜心.xlsx]动物!A11",动物!$B$11)</f>
        <v>伊什沃尔德红牛</v>
      </c>
      <c r="C11" s="10" t="s">
        <v>425</v>
      </c>
      <c r="D11" s="12" t="s">
        <v>253</v>
      </c>
      <c r="E11" s="10" t="s">
        <v>475</v>
      </c>
      <c r="F11" s="12" t="s">
        <v>252</v>
      </c>
      <c r="G11" s="10" t="s">
        <v>463</v>
      </c>
      <c r="H11" s="12" t="s">
        <v>252</v>
      </c>
      <c r="J11" s="19"/>
      <c r="K11" s="20"/>
      <c r="L11" s="21"/>
      <c r="M11" s="12" t="str">
        <f>HYPERLINK("[牧场甜心.xlsx]动物!A85",动物!$B$85)</f>
        <v>混血犬</v>
      </c>
      <c r="N11" s="14" t="s">
        <v>252</v>
      </c>
    </row>
    <row r="12" ht="21" spans="1:14">
      <c r="A12" s="8" t="s">
        <v>253</v>
      </c>
      <c r="B12" s="9" t="str">
        <f>HYPERLINK("[牧场甜心.xlsx]动物!A12",动物!$B$12)</f>
        <v>伊什沃尔德杂交牛</v>
      </c>
      <c r="C12" s="10" t="s">
        <v>395</v>
      </c>
      <c r="D12" s="12" t="s">
        <v>260</v>
      </c>
      <c r="E12" s="10" t="s">
        <v>425</v>
      </c>
      <c r="F12" s="11" t="s">
        <v>253</v>
      </c>
      <c r="G12" s="10" t="s">
        <v>463</v>
      </c>
      <c r="H12" s="12" t="s">
        <v>252</v>
      </c>
      <c r="J12" s="19"/>
      <c r="K12" s="20"/>
      <c r="L12" s="21"/>
      <c r="M12" s="15" t="str">
        <f>HYPERLINK("[牧场甜心.xlsx]动物!A23",动物!$B$23)</f>
        <v>伊什沃尔德田园鸡</v>
      </c>
      <c r="N12" s="14" t="s">
        <v>252</v>
      </c>
    </row>
    <row r="13" ht="21" spans="1:14">
      <c r="A13" s="13" t="s">
        <v>260</v>
      </c>
      <c r="B13" s="9" t="str">
        <f>HYPERLINK("[牧场甜心.xlsx]动物!A13",动物!$B$13)</f>
        <v>王国荷兰乳牛</v>
      </c>
      <c r="C13" s="10" t="s">
        <v>425</v>
      </c>
      <c r="D13" s="11" t="s">
        <v>260</v>
      </c>
      <c r="E13" s="10" t="s">
        <v>463</v>
      </c>
      <c r="F13" s="12" t="s">
        <v>255</v>
      </c>
      <c r="G13" s="10" t="s">
        <v>475</v>
      </c>
      <c r="H13" s="12" t="s">
        <v>255</v>
      </c>
      <c r="J13" s="19"/>
      <c r="K13" s="20"/>
      <c r="L13" s="21"/>
      <c r="M13" s="15" t="str">
        <f>HYPERLINK("[牧场甜心.xlsx]动物!A24",动物!$B$24)</f>
        <v>森林中的红色野鸡</v>
      </c>
      <c r="N13" s="14" t="s">
        <v>252</v>
      </c>
    </row>
    <row r="14" ht="21" spans="1:14">
      <c r="A14" s="13" t="s">
        <v>260</v>
      </c>
      <c r="B14" s="9" t="str">
        <f>HYPERLINK("[牧场甜心.xlsx]动物!A14",动物!$B$14)</f>
        <v>高原的白奶牛</v>
      </c>
      <c r="C14" s="10" t="s">
        <v>425</v>
      </c>
      <c r="D14" s="11" t="s">
        <v>260</v>
      </c>
      <c r="E14" s="10" t="s">
        <v>475</v>
      </c>
      <c r="F14" s="12" t="s">
        <v>254</v>
      </c>
      <c r="G14" s="10" t="s">
        <v>463</v>
      </c>
      <c r="H14" s="11" t="s">
        <v>255</v>
      </c>
      <c r="J14" s="19"/>
      <c r="K14" s="20"/>
      <c r="L14" s="21"/>
      <c r="M14" s="16" t="str">
        <f>HYPERLINK("[牧场甜心.xlsx]动物!A43",动物!$B$43)</f>
        <v>伊什沃尔德田园山羊</v>
      </c>
      <c r="N14" s="14" t="s">
        <v>252</v>
      </c>
    </row>
    <row r="15" ht="21" spans="1:14">
      <c r="A15" s="8" t="s">
        <v>274</v>
      </c>
      <c r="B15" s="9" t="str">
        <f>HYPERLINK("[牧场甜心.xlsx]动物!A15",动物!$B$15)</f>
        <v>梅洛野牛</v>
      </c>
      <c r="C15" s="10" t="s">
        <v>475</v>
      </c>
      <c r="D15" s="12" t="s">
        <v>260</v>
      </c>
      <c r="E15" s="10" t="s">
        <v>425</v>
      </c>
      <c r="F15" s="12" t="s">
        <v>263</v>
      </c>
      <c r="G15" s="10" t="s">
        <v>463</v>
      </c>
      <c r="H15" s="12" t="s">
        <v>255</v>
      </c>
      <c r="J15" s="19"/>
      <c r="K15" s="20"/>
      <c r="L15" s="21"/>
      <c r="M15" s="16" t="str">
        <f>HYPERLINK("[牧场甜心.xlsx]动物!A44",动物!$B$44)</f>
        <v>伊什沃尔德田园羊</v>
      </c>
      <c r="N15" s="14" t="s">
        <v>252</v>
      </c>
    </row>
    <row r="16" ht="21" spans="1:14">
      <c r="A16" s="8" t="s">
        <v>274</v>
      </c>
      <c r="B16" s="9" t="str">
        <f>HYPERLINK("[牧场甜心.xlsx]动物!A16",动物!$B$16)</f>
        <v>雷托雷托牛</v>
      </c>
      <c r="C16" s="10" t="s">
        <v>475</v>
      </c>
      <c r="D16" s="12" t="s">
        <v>253</v>
      </c>
      <c r="E16" s="10" t="s">
        <v>511</v>
      </c>
      <c r="F16" s="11" t="s">
        <v>255</v>
      </c>
      <c r="G16" s="10" t="s">
        <v>463</v>
      </c>
      <c r="H16" s="11" t="s">
        <v>253</v>
      </c>
      <c r="J16" s="19"/>
      <c r="K16" s="20"/>
      <c r="L16" s="21"/>
      <c r="M16" s="18" t="str">
        <f>HYPERLINK("[牧场甜心.xlsx]动物!A63",动物!$B$63)</f>
        <v>混种古马</v>
      </c>
      <c r="N16" s="14" t="s">
        <v>252</v>
      </c>
    </row>
    <row r="17" ht="21" spans="1:14">
      <c r="A17" s="13" t="s">
        <v>278</v>
      </c>
      <c r="B17" s="9" t="str">
        <f>HYPERLINK("[牧场甜心.xlsx]动物!A17",动物!$B$17)</f>
        <v>伊什沃尔德黑牛</v>
      </c>
      <c r="C17" s="10" t="s">
        <v>511</v>
      </c>
      <c r="D17" s="12" t="s">
        <v>254</v>
      </c>
      <c r="E17" s="10" t="s">
        <v>463</v>
      </c>
      <c r="F17" s="12" t="s">
        <v>254</v>
      </c>
      <c r="G17" s="10" t="s">
        <v>537</v>
      </c>
      <c r="H17" s="12" t="s">
        <v>252</v>
      </c>
      <c r="J17" s="19"/>
      <c r="K17" s="20"/>
      <c r="L17" s="21"/>
      <c r="M17" s="12" t="str">
        <f>HYPERLINK("[牧场甜心.xlsx]动物!A83",动物!$B$83)</f>
        <v>小果冻怪</v>
      </c>
      <c r="N17" s="14" t="s">
        <v>252</v>
      </c>
    </row>
    <row r="18" ht="21" spans="1:14">
      <c r="A18" s="13" t="s">
        <v>278</v>
      </c>
      <c r="B18" s="9" t="str">
        <f>HYPERLINK("[牧场甜心.xlsx]动物!A18",动物!$B$18)</f>
        <v>阿尔汗バッファロー</v>
      </c>
      <c r="C18" s="10" t="s">
        <v>396</v>
      </c>
      <c r="D18" s="12" t="s">
        <v>260</v>
      </c>
      <c r="E18" s="10" t="s">
        <v>425</v>
      </c>
      <c r="F18" s="12" t="s">
        <v>263</v>
      </c>
      <c r="G18" s="10" t="s">
        <v>463</v>
      </c>
      <c r="H18" s="12" t="s">
        <v>253</v>
      </c>
      <c r="J18" s="19"/>
      <c r="K18" s="20"/>
      <c r="L18" s="21"/>
      <c r="M18" s="12" t="str">
        <f>HYPERLINK("[牧场甜心.xlsx]动物!A84",动物!$B$84)</f>
        <v>混血猫</v>
      </c>
      <c r="N18" s="14" t="s">
        <v>252</v>
      </c>
    </row>
    <row r="19" ht="21" spans="1:14">
      <c r="A19" s="8" t="s">
        <v>282</v>
      </c>
      <c r="B19" s="9" t="str">
        <f>HYPERLINK("[牧场甜心.xlsx]动物!A19",动物!$B$19)</f>
        <v>王国ジャージー牛</v>
      </c>
      <c r="C19" s="10" t="s">
        <v>463</v>
      </c>
      <c r="D19" s="12" t="s">
        <v>253</v>
      </c>
      <c r="E19" s="10" t="s">
        <v>511</v>
      </c>
      <c r="F19" s="12" t="s">
        <v>254</v>
      </c>
      <c r="G19" s="10" t="s">
        <v>537</v>
      </c>
      <c r="H19" s="12" t="s">
        <v>255</v>
      </c>
      <c r="J19" s="19"/>
      <c r="K19" s="20"/>
      <c r="L19" s="21"/>
      <c r="M19" s="12" t="str">
        <f>HYPERLINK("[牧场甜心.xlsx]动物!A85",动物!$B$85)</f>
        <v>混血犬</v>
      </c>
      <c r="N19" s="14" t="s">
        <v>252</v>
      </c>
    </row>
    <row r="20" ht="21" spans="1:14">
      <c r="A20" s="8" t="s">
        <v>282</v>
      </c>
      <c r="B20" s="9" t="str">
        <f>HYPERLINK("[牧场甜心.xlsx]动物!A20",动物!$B$20)</f>
        <v>神秘的万両桃べこ</v>
      </c>
      <c r="C20" s="10" t="s">
        <v>511</v>
      </c>
      <c r="D20" s="12" t="s">
        <v>254</v>
      </c>
      <c r="E20" s="10" t="s">
        <v>463</v>
      </c>
      <c r="F20" s="11" t="s">
        <v>260</v>
      </c>
      <c r="G20" s="10" t="s">
        <v>537</v>
      </c>
      <c r="H20" s="12" t="s">
        <v>252</v>
      </c>
      <c r="J20" s="19"/>
      <c r="K20" s="20"/>
      <c r="L20" s="21"/>
      <c r="M20" s="18" t="str">
        <f>HYPERLINK("[牧场甜心.xlsx]动物!A64",动物!$B$64)</f>
        <v>野马</v>
      </c>
      <c r="N20" s="14" t="s">
        <v>255</v>
      </c>
    </row>
    <row r="21" ht="21" spans="1:14">
      <c r="A21" s="13" t="s">
        <v>285</v>
      </c>
      <c r="B21" s="9" t="str">
        <f>HYPERLINK("[牧场甜心.xlsx]动物!A21",动物!$B$21)</f>
        <v>太阳的黄金牛</v>
      </c>
      <c r="C21" s="10" t="s">
        <v>463</v>
      </c>
      <c r="D21" s="12" t="s">
        <v>260</v>
      </c>
      <c r="E21" s="10" t="s">
        <v>511</v>
      </c>
      <c r="F21" s="12" t="s">
        <v>254</v>
      </c>
      <c r="G21" s="10" t="s">
        <v>537</v>
      </c>
      <c r="H21" s="12" t="s">
        <v>255</v>
      </c>
      <c r="J21" s="19"/>
      <c r="K21" s="20"/>
      <c r="L21" s="21"/>
      <c r="M21" s="18" t="str">
        <f>HYPERLINK("[牧场甜心.xlsx]动物!A64",动物!$B$64)</f>
        <v>野马</v>
      </c>
      <c r="N21" s="14" t="s">
        <v>255</v>
      </c>
    </row>
    <row r="22" ht="21" spans="1:14">
      <c r="A22" s="13" t="s">
        <v>285</v>
      </c>
      <c r="B22" s="9" t="str">
        <f>HYPERLINK("[牧场甜心.xlsx]动物!A22",动物!$B$22)</f>
        <v>神牛</v>
      </c>
      <c r="C22" s="10" t="s">
        <v>511</v>
      </c>
      <c r="D22" s="12" t="s">
        <v>263</v>
      </c>
      <c r="E22" s="10" t="s">
        <v>537</v>
      </c>
      <c r="F22" s="11" t="s">
        <v>253</v>
      </c>
      <c r="G22" s="14"/>
      <c r="H22" s="12"/>
      <c r="J22" s="19"/>
      <c r="K22" s="20"/>
      <c r="L22" s="21"/>
      <c r="M22" s="18" t="str">
        <f>HYPERLINK("[牧场甜心.xlsx]动物!A65",动物!$B$65)</f>
        <v>混种骆驼</v>
      </c>
      <c r="N22" s="14" t="s">
        <v>255</v>
      </c>
    </row>
    <row r="23" ht="21" spans="1:14">
      <c r="A23" s="8" t="s">
        <v>252</v>
      </c>
      <c r="B23" s="15" t="str">
        <f>HYPERLINK("[牧场甜心.xlsx]动物!A23",动物!$B$23)</f>
        <v>伊什沃尔德田园鸡</v>
      </c>
      <c r="C23" s="10" t="s">
        <v>588</v>
      </c>
      <c r="D23" s="11" t="s">
        <v>260</v>
      </c>
      <c r="E23" s="10" t="s">
        <v>589</v>
      </c>
      <c r="F23" s="12" t="s">
        <v>254</v>
      </c>
      <c r="G23" s="14"/>
      <c r="H23" s="12"/>
      <c r="J23" s="19"/>
      <c r="K23" s="20"/>
      <c r="L23" s="21"/>
      <c r="M23" s="18" t="str">
        <f>HYPERLINK("[牧场甜心.xlsx]动物!A66",动物!$B$66)</f>
        <v>巴雷利亚驴</v>
      </c>
      <c r="N23" s="14" t="s">
        <v>255</v>
      </c>
    </row>
    <row r="24" ht="21" spans="1:14">
      <c r="A24" s="8" t="s">
        <v>252</v>
      </c>
      <c r="B24" s="15" t="str">
        <f>HYPERLINK("[牧场甜心.xlsx]动物!A24",动物!$B$24)</f>
        <v>森林中的红色野鸡</v>
      </c>
      <c r="C24" s="10" t="s">
        <v>588</v>
      </c>
      <c r="D24" s="12" t="s">
        <v>253</v>
      </c>
      <c r="E24" s="10" t="s">
        <v>589</v>
      </c>
      <c r="F24" s="11" t="s">
        <v>263</v>
      </c>
      <c r="G24" s="14"/>
      <c r="H24" s="12"/>
      <c r="J24" s="19"/>
      <c r="K24" s="20"/>
      <c r="L24" s="21"/>
      <c r="M24" s="12" t="str">
        <f>HYPERLINK("[牧场甜心.xlsx]动物!A86",动物!$B$86)</f>
        <v>红果冻怪</v>
      </c>
      <c r="N24" s="14" t="s">
        <v>255</v>
      </c>
    </row>
    <row r="25" ht="21" spans="1:14">
      <c r="A25" s="13" t="s">
        <v>255</v>
      </c>
      <c r="B25" s="15" t="str">
        <f>HYPERLINK("[牧场甜心.xlsx]动物!A25",动物!$B$25)</f>
        <v>其塔拉吉达鸡</v>
      </c>
      <c r="C25" s="10" t="s">
        <v>589</v>
      </c>
      <c r="D25" s="12" t="s">
        <v>255</v>
      </c>
      <c r="E25" s="10" t="s">
        <v>429</v>
      </c>
      <c r="F25" s="12" t="s">
        <v>252</v>
      </c>
      <c r="G25" s="14"/>
      <c r="H25" s="12"/>
      <c r="J25" s="19"/>
      <c r="K25" s="20"/>
      <c r="L25" s="21"/>
      <c r="M25" s="15" t="str">
        <f>HYPERLINK("[牧场甜心.xlsx]动物!A25",动物!$B$25)</f>
        <v>其塔拉吉达鸡</v>
      </c>
      <c r="N25" s="14" t="s">
        <v>255</v>
      </c>
    </row>
    <row r="26" ht="21" spans="1:14">
      <c r="A26" s="13" t="s">
        <v>255</v>
      </c>
      <c r="B26" s="15" t="str">
        <f>HYPERLINK("[牧场甜心.xlsx]动物!A26",动物!$B$26)</f>
        <v>伊什沃尔德鸡</v>
      </c>
      <c r="C26" s="10" t="s">
        <v>588</v>
      </c>
      <c r="D26" s="12" t="s">
        <v>254</v>
      </c>
      <c r="E26" s="10" t="s">
        <v>589</v>
      </c>
      <c r="F26" s="12" t="s">
        <v>254</v>
      </c>
      <c r="G26" s="10" t="s">
        <v>429</v>
      </c>
      <c r="H26" s="12" t="s">
        <v>252</v>
      </c>
      <c r="J26" s="19"/>
      <c r="K26" s="20"/>
      <c r="L26" s="21"/>
      <c r="M26" s="16" t="str">
        <f>HYPERLINK("[牧场甜心.xlsx]动物!A45",动物!$B$45)</f>
        <v>野生杂交山羊</v>
      </c>
      <c r="N26" s="14" t="s">
        <v>255</v>
      </c>
    </row>
    <row r="27" ht="21" spans="1:14">
      <c r="A27" s="8" t="s">
        <v>254</v>
      </c>
      <c r="B27" s="15" t="str">
        <f>HYPERLINK("[牧场甜心.xlsx]动物!A27",动物!$B$27)</f>
        <v>ブラックミノルーカ</v>
      </c>
      <c r="C27" s="10" t="s">
        <v>589</v>
      </c>
      <c r="D27" s="11" t="s">
        <v>260</v>
      </c>
      <c r="E27" s="10" t="s">
        <v>429</v>
      </c>
      <c r="F27" s="12" t="s">
        <v>252</v>
      </c>
      <c r="G27" s="14"/>
      <c r="H27" s="12"/>
      <c r="J27" s="19"/>
      <c r="K27" s="20"/>
      <c r="L27" s="21"/>
      <c r="M27" s="16" t="str">
        <f>HYPERLINK("[牧场甜心.xlsx]动物!A46",动物!$B$46)</f>
        <v>野生盘羊</v>
      </c>
      <c r="N27" s="14" t="s">
        <v>255</v>
      </c>
    </row>
    <row r="28" ht="21" spans="1:14">
      <c r="A28" s="8" t="s">
        <v>254</v>
      </c>
      <c r="B28" s="15" t="str">
        <f>HYPERLINK("[牧场甜心.xlsx]动物!A28",动物!$B$28)</f>
        <v>赤鸡</v>
      </c>
      <c r="C28" s="10" t="s">
        <v>589</v>
      </c>
      <c r="D28" s="12" t="s">
        <v>254</v>
      </c>
      <c r="E28" s="10" t="s">
        <v>429</v>
      </c>
      <c r="F28" s="12" t="s">
        <v>252</v>
      </c>
      <c r="G28" s="14"/>
      <c r="H28" s="12"/>
      <c r="J28" s="19"/>
      <c r="K28" s="20"/>
      <c r="L28" s="21"/>
      <c r="M28" s="18" t="str">
        <f>HYPERLINK("[牧场甜心.xlsx]动物!A64",动物!$B$64)</f>
        <v>野马</v>
      </c>
      <c r="N28" s="14" t="s">
        <v>255</v>
      </c>
    </row>
    <row r="29" ht="21" spans="1:14">
      <c r="A29" s="13" t="s">
        <v>263</v>
      </c>
      <c r="B29" s="15" t="str">
        <f>HYPERLINK("[牧场甜心.xlsx]动物!A29",动物!$B$29)</f>
        <v>伊什沃尔德蛋鸡</v>
      </c>
      <c r="C29" s="10" t="s">
        <v>589</v>
      </c>
      <c r="D29" s="11" t="s">
        <v>260</v>
      </c>
      <c r="E29" s="10" t="s">
        <v>429</v>
      </c>
      <c r="F29" s="12" t="s">
        <v>252</v>
      </c>
      <c r="G29" s="10" t="s">
        <v>592</v>
      </c>
      <c r="H29" s="12" t="s">
        <v>252</v>
      </c>
      <c r="J29" s="19"/>
      <c r="K29" s="20"/>
      <c r="L29" s="21"/>
      <c r="M29" s="18" t="str">
        <f>HYPERLINK("[牧场甜心.xlsx]动物!A65",动物!$B$65)</f>
        <v>混种骆驼</v>
      </c>
      <c r="N29" s="14" t="s">
        <v>255</v>
      </c>
    </row>
    <row r="30" ht="21" spans="1:14">
      <c r="A30" s="13" t="s">
        <v>263</v>
      </c>
      <c r="B30" s="15" t="str">
        <f>HYPERLINK("[牧场甜心.xlsx]动物!A30",动物!$B$30)</f>
        <v>齐鲁鲁鸡</v>
      </c>
      <c r="C30" s="10" t="s">
        <v>589</v>
      </c>
      <c r="D30" s="12" t="s">
        <v>263</v>
      </c>
      <c r="E30" s="10" t="s">
        <v>429</v>
      </c>
      <c r="F30" s="11" t="s">
        <v>255</v>
      </c>
      <c r="G30" s="10" t="s">
        <v>592</v>
      </c>
      <c r="H30" s="12" t="s">
        <v>252</v>
      </c>
      <c r="J30" s="19"/>
      <c r="K30" s="20"/>
      <c r="L30" s="21"/>
      <c r="M30" s="18" t="str">
        <f>HYPERLINK("[牧场甜心.xlsx]动物!A66",动物!$B$66)</f>
        <v>巴雷利亚驴</v>
      </c>
      <c r="N30" s="14" t="s">
        <v>255</v>
      </c>
    </row>
    <row r="31" ht="21" spans="1:14">
      <c r="A31" s="8" t="s">
        <v>253</v>
      </c>
      <c r="B31" s="15" t="str">
        <f>HYPERLINK("[牧场甜心.xlsx]动物!A31",动物!$B$31)</f>
        <v>赤鸡アッパー</v>
      </c>
      <c r="C31" s="10" t="s">
        <v>589</v>
      </c>
      <c r="D31" s="12" t="s">
        <v>260</v>
      </c>
      <c r="E31" s="10" t="s">
        <v>429</v>
      </c>
      <c r="F31" s="11" t="s">
        <v>253</v>
      </c>
      <c r="G31" s="10" t="s">
        <v>592</v>
      </c>
      <c r="H31" s="12" t="s">
        <v>252</v>
      </c>
      <c r="J31" s="19"/>
      <c r="K31" s="20"/>
      <c r="L31" s="21"/>
      <c r="M31" s="12" t="str">
        <f>HYPERLINK("[牧场甜心.xlsx]动物!A86",动物!$B$86)</f>
        <v>红果冻怪</v>
      </c>
      <c r="N31" s="14" t="s">
        <v>255</v>
      </c>
    </row>
    <row r="32" ht="21" spans="1:14">
      <c r="A32" s="8" t="s">
        <v>253</v>
      </c>
      <c r="B32" s="15" t="str">
        <f>HYPERLINK("[牧场甜心.xlsx]动物!A32",动物!$B$32)</f>
        <v>阿尔汗野鸡</v>
      </c>
      <c r="C32" s="10" t="s">
        <v>589</v>
      </c>
      <c r="D32" s="12" t="s">
        <v>263</v>
      </c>
      <c r="E32" s="10" t="s">
        <v>429</v>
      </c>
      <c r="F32" s="12" t="s">
        <v>254</v>
      </c>
      <c r="G32" s="14"/>
      <c r="H32" s="12"/>
      <c r="J32" s="19"/>
      <c r="K32" s="20"/>
      <c r="L32" s="21"/>
      <c r="M32" s="12" t="str">
        <f>HYPERLINK("[牧场甜心.xlsx]动物!A88",动物!$B$88)</f>
        <v>法希米亚S海亚</v>
      </c>
      <c r="N32" s="14" t="s">
        <v>254</v>
      </c>
    </row>
    <row r="33" ht="21" spans="1:14">
      <c r="A33" s="13" t="s">
        <v>260</v>
      </c>
      <c r="B33" s="15" t="str">
        <f>HYPERLINK("[牧场甜心.xlsx]动物!A33",动物!$B$33)</f>
        <v>王国コーチン</v>
      </c>
      <c r="C33" s="10" t="s">
        <v>429</v>
      </c>
      <c r="D33" s="11" t="s">
        <v>260</v>
      </c>
      <c r="E33" s="10" t="s">
        <v>592</v>
      </c>
      <c r="F33" s="12" t="s">
        <v>255</v>
      </c>
      <c r="G33" s="14"/>
      <c r="H33" s="12"/>
      <c r="J33" s="19"/>
      <c r="K33" s="20"/>
      <c r="L33" s="21"/>
      <c r="M33" s="12" t="str">
        <f>HYPERLINK("[牧场甜心.xlsx]动物!A89",动物!$B$89)</f>
        <v>伊什沃尔德牧羊犬</v>
      </c>
      <c r="N33" s="14" t="s">
        <v>254</v>
      </c>
    </row>
    <row r="34" ht="21" spans="1:14">
      <c r="A34" s="13" t="s">
        <v>260</v>
      </c>
      <c r="B34" s="15" t="str">
        <f>HYPERLINK("[牧场甜心.xlsx]动物!A34",动物!$B$34)</f>
        <v>齐鲁鲁鸡蛋鸡</v>
      </c>
      <c r="C34" s="10" t="s">
        <v>589</v>
      </c>
      <c r="D34" s="12" t="s">
        <v>260</v>
      </c>
      <c r="E34" s="10" t="s">
        <v>429</v>
      </c>
      <c r="F34" s="12" t="s">
        <v>260</v>
      </c>
      <c r="G34" s="10" t="s">
        <v>592</v>
      </c>
      <c r="H34" s="11" t="s">
        <v>255</v>
      </c>
      <c r="J34" s="19"/>
      <c r="K34" s="20"/>
      <c r="L34" s="21"/>
      <c r="M34" s="18" t="str">
        <f>HYPERLINK("[牧场甜心.xlsx]动物!A67",动物!$B$67)</f>
        <v>伊什沃尔德马</v>
      </c>
      <c r="N34" s="14" t="s">
        <v>254</v>
      </c>
    </row>
    <row r="35" ht="21" spans="1:14">
      <c r="A35" s="8" t="s">
        <v>274</v>
      </c>
      <c r="B35" s="15" t="str">
        <f>HYPERLINK("[牧场甜心.xlsx]动物!A35",动物!$B$35)</f>
        <v>チャボチャボ</v>
      </c>
      <c r="C35" s="10" t="s">
        <v>592</v>
      </c>
      <c r="D35" s="11" t="s">
        <v>260</v>
      </c>
      <c r="E35" s="14"/>
      <c r="F35" s="12"/>
      <c r="G35" s="14"/>
      <c r="H35" s="12"/>
      <c r="J35" s="19"/>
      <c r="K35" s="20"/>
      <c r="L35" s="21"/>
      <c r="M35" s="12" t="str">
        <f>HYPERLINK("[牧场甜心.xlsx]动物!A87",动物!$B$87)</f>
        <v>蓝色果冻怪</v>
      </c>
      <c r="N35" s="14" t="s">
        <v>254</v>
      </c>
    </row>
    <row r="36" ht="21" spans="1:14">
      <c r="A36" s="8" t="s">
        <v>274</v>
      </c>
      <c r="B36" s="15" t="str">
        <f>HYPERLINK("[牧场甜心.xlsx]动物!A36",动物!$B$36)</f>
        <v>ウッドノーズ赤鸡</v>
      </c>
      <c r="C36" s="10" t="s">
        <v>429</v>
      </c>
      <c r="D36" s="12" t="s">
        <v>253</v>
      </c>
      <c r="E36" s="10" t="s">
        <v>592</v>
      </c>
      <c r="F36" s="12" t="s">
        <v>253</v>
      </c>
      <c r="G36" s="14"/>
      <c r="H36" s="12"/>
      <c r="J36" s="19"/>
      <c r="K36" s="20"/>
      <c r="L36" s="21"/>
      <c r="M36" s="12" t="str">
        <f>HYPERLINK("[牧场甜心.xlsx]动物!A88",动物!$B$88)</f>
        <v>法希米亚S海亚</v>
      </c>
      <c r="N36" s="14" t="s">
        <v>254</v>
      </c>
    </row>
    <row r="37" ht="21" spans="1:14">
      <c r="A37" s="13" t="s">
        <v>278</v>
      </c>
      <c r="B37" s="15" t="str">
        <f>HYPERLINK("[牧场甜心.xlsx]动物!A37",动物!$B$37)</f>
        <v>法希米亚斗鸡</v>
      </c>
      <c r="C37" s="10" t="s">
        <v>429</v>
      </c>
      <c r="D37" s="12" t="s">
        <v>263</v>
      </c>
      <c r="E37" s="10" t="s">
        <v>592</v>
      </c>
      <c r="F37" s="12" t="s">
        <v>254</v>
      </c>
      <c r="G37" s="10" t="s">
        <v>543</v>
      </c>
      <c r="H37" s="12" t="s">
        <v>252</v>
      </c>
      <c r="J37" s="19"/>
      <c r="K37" s="20"/>
      <c r="L37" s="21"/>
      <c r="M37" s="12" t="str">
        <f>HYPERLINK("[牧场甜心.xlsx]动物!A89",动物!$B$89)</f>
        <v>伊什沃尔德牧羊犬</v>
      </c>
      <c r="N37" s="14" t="s">
        <v>254</v>
      </c>
    </row>
    <row r="38" ht="21" spans="1:14">
      <c r="A38" s="13" t="s">
        <v>278</v>
      </c>
      <c r="B38" s="15" t="str">
        <f>HYPERLINK("[牧场甜心.xlsx]动物!A38",动物!$B$38)</f>
        <v>伊什沃尔德鸟骨鸡</v>
      </c>
      <c r="C38" s="10" t="s">
        <v>589</v>
      </c>
      <c r="D38" s="12" t="s">
        <v>260</v>
      </c>
      <c r="E38" s="10" t="s">
        <v>429</v>
      </c>
      <c r="F38" s="12" t="s">
        <v>260</v>
      </c>
      <c r="G38" s="10" t="s">
        <v>592</v>
      </c>
      <c r="H38" s="12" t="s">
        <v>253</v>
      </c>
      <c r="J38" s="19"/>
      <c r="K38" s="20"/>
      <c r="L38" s="21"/>
      <c r="M38" s="15" t="str">
        <f>HYPERLINK("[牧场甜心.xlsx]动物!A27",动物!$B$27)</f>
        <v>ブラックミノルーカ</v>
      </c>
      <c r="N38" s="14" t="s">
        <v>254</v>
      </c>
    </row>
    <row r="39" ht="21" spans="1:14">
      <c r="A39" s="8" t="s">
        <v>282</v>
      </c>
      <c r="B39" s="15" t="str">
        <f>HYPERLINK("[牧场甜心.xlsx]动物!A39",动物!$B$39)</f>
        <v>ウッドノーズ地鸡</v>
      </c>
      <c r="C39" s="10" t="s">
        <v>592</v>
      </c>
      <c r="D39" s="12" t="s">
        <v>263</v>
      </c>
      <c r="E39" s="10" t="s">
        <v>543</v>
      </c>
      <c r="F39" s="12" t="s">
        <v>255</v>
      </c>
      <c r="G39" s="14"/>
      <c r="H39" s="12"/>
      <c r="J39" s="19"/>
      <c r="K39" s="20"/>
      <c r="L39" s="21"/>
      <c r="M39" s="15" t="str">
        <f>HYPERLINK("[牧场甜心.xlsx]动物!A28",动物!$B$28)</f>
        <v>赤鸡</v>
      </c>
      <c r="N39" s="14" t="s">
        <v>254</v>
      </c>
    </row>
    <row r="40" ht="21" spans="1:14">
      <c r="A40" s="8" t="s">
        <v>282</v>
      </c>
      <c r="B40" s="15" t="str">
        <f>HYPERLINK("[牧场甜心.xlsx]动物!A40",动物!$B$40)</f>
        <v>チルルアローカナ</v>
      </c>
      <c r="C40" s="10" t="s">
        <v>429</v>
      </c>
      <c r="D40" s="12" t="s">
        <v>260</v>
      </c>
      <c r="E40" s="10" t="s">
        <v>592</v>
      </c>
      <c r="F40" s="12" t="s">
        <v>263</v>
      </c>
      <c r="G40" s="10" t="s">
        <v>543</v>
      </c>
      <c r="H40" s="12" t="s">
        <v>252</v>
      </c>
      <c r="J40" s="19"/>
      <c r="K40" s="20"/>
      <c r="L40" s="21"/>
      <c r="M40" s="16" t="str">
        <f>HYPERLINK("[牧场甜心.xlsx]动物!A47",动物!$B$47)</f>
        <v>伊什沃尔德山羊</v>
      </c>
      <c r="N40" s="14" t="s">
        <v>254</v>
      </c>
    </row>
    <row r="41" ht="21" spans="1:14">
      <c r="A41" s="13" t="s">
        <v>285</v>
      </c>
      <c r="B41" s="15" t="str">
        <f>HYPERLINK("[牧场甜心.xlsx]动物!A41",动物!$B$41)</f>
        <v>シルキーレグホン</v>
      </c>
      <c r="C41" s="10" t="s">
        <v>592</v>
      </c>
      <c r="D41" s="12" t="s">
        <v>260</v>
      </c>
      <c r="E41" s="10" t="s">
        <v>543</v>
      </c>
      <c r="F41" s="12" t="s">
        <v>254</v>
      </c>
      <c r="G41" s="14"/>
      <c r="H41" s="12"/>
      <c r="J41" s="19"/>
      <c r="K41" s="20"/>
      <c r="L41" s="21"/>
      <c r="M41" s="16" t="str">
        <f>HYPERLINK("[牧场甜心.xlsx]动物!A48",动物!$B$48)</f>
        <v>伊什沃尔德羊</v>
      </c>
      <c r="N41" s="14" t="s">
        <v>254</v>
      </c>
    </row>
    <row r="42" ht="21" spans="1:14">
      <c r="A42" s="13" t="s">
        <v>285</v>
      </c>
      <c r="B42" s="15" t="str">
        <f>HYPERLINK("[牧场甜心.xlsx]动物!A42",动物!$B$42)</f>
        <v>神鸡</v>
      </c>
      <c r="C42" s="10" t="s">
        <v>543</v>
      </c>
      <c r="D42" s="11" t="s">
        <v>260</v>
      </c>
      <c r="E42" s="14"/>
      <c r="F42" s="12"/>
      <c r="G42" s="14"/>
      <c r="H42" s="12"/>
      <c r="J42" s="19"/>
      <c r="K42" s="20"/>
      <c r="L42" s="21"/>
      <c r="M42" s="18" t="str">
        <f>HYPERLINK("[牧场甜心.xlsx]动物!A67",动物!$B$67)</f>
        <v>伊什沃尔德马</v>
      </c>
      <c r="N42" s="14" t="s">
        <v>254</v>
      </c>
    </row>
    <row r="43" ht="21" spans="1:14">
      <c r="A43" s="8" t="s">
        <v>252</v>
      </c>
      <c r="B43" s="16" t="str">
        <f>HYPERLINK("[牧场甜心.xlsx]动物!A43",动物!$B$43)</f>
        <v>伊什沃尔德田园山羊</v>
      </c>
      <c r="C43" s="17" t="s">
        <v>410</v>
      </c>
      <c r="D43" s="12" t="s">
        <v>252</v>
      </c>
      <c r="E43" s="14"/>
      <c r="F43" s="12"/>
      <c r="G43" s="14"/>
      <c r="H43" s="12"/>
      <c r="J43" s="19"/>
      <c r="K43" s="20"/>
      <c r="L43" s="21"/>
      <c r="M43" s="12" t="str">
        <f>HYPERLINK("[牧场甜心.xlsx]动物!A87",动物!$B$87)</f>
        <v>蓝色果冻怪</v>
      </c>
      <c r="N43" s="14" t="s">
        <v>254</v>
      </c>
    </row>
    <row r="44" ht="21" spans="1:14">
      <c r="A44" s="8" t="s">
        <v>252</v>
      </c>
      <c r="B44" s="16" t="str">
        <f>HYPERLINK("[牧场甜心.xlsx]动物!A44",动物!$B$44)</f>
        <v>伊什沃尔德田园羊</v>
      </c>
      <c r="C44" s="17" t="s">
        <v>414</v>
      </c>
      <c r="D44" s="12" t="s">
        <v>252</v>
      </c>
      <c r="E44" s="14"/>
      <c r="F44" s="12"/>
      <c r="G44" s="14"/>
      <c r="H44" s="12"/>
      <c r="J44" s="19"/>
      <c r="K44" s="20"/>
      <c r="L44" s="21"/>
      <c r="M44" s="12" t="str">
        <f>HYPERLINK("[牧场甜心.xlsx]动物!A88",动物!$B$88)</f>
        <v>法希米亚S海亚</v>
      </c>
      <c r="N44" s="14" t="s">
        <v>254</v>
      </c>
    </row>
    <row r="45" ht="21" spans="1:14">
      <c r="A45" s="13" t="s">
        <v>255</v>
      </c>
      <c r="B45" s="16" t="str">
        <f>HYPERLINK("[牧场甜心.xlsx]动物!A45",动物!$B$45)</f>
        <v>野生杂交山羊</v>
      </c>
      <c r="C45" s="10" t="s">
        <v>395</v>
      </c>
      <c r="D45" s="12" t="s">
        <v>254</v>
      </c>
      <c r="E45" s="10" t="s">
        <v>410</v>
      </c>
      <c r="F45" s="12" t="s">
        <v>252</v>
      </c>
      <c r="G45" s="14"/>
      <c r="H45" s="12"/>
      <c r="J45" s="19"/>
      <c r="K45" s="20"/>
      <c r="L45" s="21"/>
      <c r="M45" s="12" t="str">
        <f>HYPERLINK("[牧场甜心.xlsx]动物!A89",动物!$B$89)</f>
        <v>伊什沃尔德牧羊犬</v>
      </c>
      <c r="N45" s="14" t="s">
        <v>254</v>
      </c>
    </row>
    <row r="46" ht="21" spans="1:14">
      <c r="A46" s="13" t="s">
        <v>255</v>
      </c>
      <c r="B46" s="16" t="str">
        <f>HYPERLINK("[牧场甜心.xlsx]动物!A46",动物!$B$46)</f>
        <v>野生盘羊</v>
      </c>
      <c r="C46" s="10" t="s">
        <v>395</v>
      </c>
      <c r="D46" s="12" t="s">
        <v>254</v>
      </c>
      <c r="E46" s="10" t="s">
        <v>414</v>
      </c>
      <c r="F46" s="12" t="s">
        <v>252</v>
      </c>
      <c r="G46" s="14"/>
      <c r="H46" s="12"/>
      <c r="J46" s="19"/>
      <c r="K46" s="20"/>
      <c r="L46" s="21"/>
      <c r="M46" s="18" t="str">
        <f>HYPERLINK("[牧场甜心.xlsx]动物!A70",动物!$B$70)</f>
        <v>法希米亚面包</v>
      </c>
      <c r="N46" s="14" t="s">
        <v>263</v>
      </c>
    </row>
    <row r="47" ht="21" spans="1:14">
      <c r="A47" s="8" t="s">
        <v>254</v>
      </c>
      <c r="B47" s="16" t="str">
        <f>HYPERLINK("[牧场甜心.xlsx]动物!A47",动物!$B$47)</f>
        <v>伊什沃尔德山羊</v>
      </c>
      <c r="C47" s="10" t="s">
        <v>395</v>
      </c>
      <c r="D47" s="12" t="s">
        <v>260</v>
      </c>
      <c r="E47" s="10" t="s">
        <v>410</v>
      </c>
      <c r="F47" s="11" t="s">
        <v>254</v>
      </c>
      <c r="G47" s="14"/>
      <c r="H47" s="12"/>
      <c r="J47" s="19"/>
      <c r="K47" s="20"/>
      <c r="L47" s="21"/>
      <c r="M47" s="12" t="str">
        <f>HYPERLINK("[牧场甜心.xlsx]动物!A90",动物!$B$90)</f>
        <v>绿色果冻</v>
      </c>
      <c r="N47" s="14" t="s">
        <v>263</v>
      </c>
    </row>
    <row r="48" ht="21" spans="1:14">
      <c r="A48" s="8" t="s">
        <v>254</v>
      </c>
      <c r="B48" s="16" t="str">
        <f>HYPERLINK("[牧场甜心.xlsx]动物!A48",动物!$B$48)</f>
        <v>伊什沃尔德羊</v>
      </c>
      <c r="C48" s="10" t="s">
        <v>395</v>
      </c>
      <c r="D48" s="12" t="s">
        <v>263</v>
      </c>
      <c r="E48" s="10" t="s">
        <v>414</v>
      </c>
      <c r="F48" s="12" t="s">
        <v>252</v>
      </c>
      <c r="G48" s="14"/>
      <c r="H48" s="12"/>
      <c r="J48" s="19"/>
      <c r="K48" s="20"/>
      <c r="L48" s="21"/>
      <c r="M48" s="16" t="str">
        <f>HYPERLINK("[牧场甜心.xlsx]动物!A50",动物!$B$50)</f>
        <v>法希米亚螺角羊</v>
      </c>
      <c r="N48" s="14" t="s">
        <v>263</v>
      </c>
    </row>
    <row r="49" ht="21" spans="1:14">
      <c r="A49" s="13" t="s">
        <v>263</v>
      </c>
      <c r="B49" s="16" t="str">
        <f>HYPERLINK("[牧场甜心.xlsx]动物!A49",动物!$B$49)</f>
        <v>法希米亚柴山羊</v>
      </c>
      <c r="C49" s="10" t="s">
        <v>395</v>
      </c>
      <c r="D49" s="12" t="s">
        <v>260</v>
      </c>
      <c r="E49" s="10" t="s">
        <v>410</v>
      </c>
      <c r="F49" s="11" t="s">
        <v>260</v>
      </c>
      <c r="G49" s="10" t="s">
        <v>471</v>
      </c>
      <c r="H49" s="12" t="s">
        <v>252</v>
      </c>
      <c r="J49" s="19"/>
      <c r="K49" s="20"/>
      <c r="L49" s="21"/>
      <c r="M49" s="18" t="str">
        <f>HYPERLINK("[牧场甜心.xlsx]动物!A68",动物!$B$68)</f>
        <v>伊什沃尔德骆驼</v>
      </c>
      <c r="N49" s="14" t="s">
        <v>263</v>
      </c>
    </row>
    <row r="50" ht="21" spans="1:14">
      <c r="A50" s="13" t="s">
        <v>263</v>
      </c>
      <c r="B50" s="16" t="str">
        <f>HYPERLINK("[牧场甜心.xlsx]动物!A50",动物!$B$50)</f>
        <v>法希米亚螺角羊</v>
      </c>
      <c r="C50" s="10" t="s">
        <v>395</v>
      </c>
      <c r="D50" s="12" t="s">
        <v>260</v>
      </c>
      <c r="E50" s="10" t="s">
        <v>414</v>
      </c>
      <c r="F50" s="11" t="s">
        <v>263</v>
      </c>
      <c r="G50" s="14"/>
      <c r="H50" s="12"/>
      <c r="J50" s="19"/>
      <c r="K50" s="20"/>
      <c r="L50" s="21"/>
      <c r="M50" s="18" t="str">
        <f>HYPERLINK("[牧场甜心.xlsx]动物!A69",动物!$B$69)</f>
        <v>伊什沃尔德驴</v>
      </c>
      <c r="N50" s="14" t="s">
        <v>263</v>
      </c>
    </row>
    <row r="51" ht="21" spans="1:14">
      <c r="A51" s="8" t="s">
        <v>253</v>
      </c>
      <c r="B51" s="16" t="str">
        <f>HYPERLINK("[牧场甜心.xlsx]动物!A51",动物!$B$51)</f>
        <v>霍尔特山羊</v>
      </c>
      <c r="C51" s="10" t="s">
        <v>475</v>
      </c>
      <c r="D51" s="11" t="s">
        <v>253</v>
      </c>
      <c r="E51" s="10" t="s">
        <v>410</v>
      </c>
      <c r="F51" s="12" t="s">
        <v>254</v>
      </c>
      <c r="G51" s="17" t="s">
        <v>471</v>
      </c>
      <c r="H51" s="12" t="s">
        <v>255</v>
      </c>
      <c r="J51" s="19"/>
      <c r="K51" s="20"/>
      <c r="L51" s="21"/>
      <c r="M51" s="18" t="str">
        <f>HYPERLINK("[牧场甜心.xlsx]动物!A70",动物!$B$70)</f>
        <v>法希米亚面包</v>
      </c>
      <c r="N51" s="14" t="s">
        <v>263</v>
      </c>
    </row>
    <row r="52" ht="21" spans="1:14">
      <c r="A52" s="8" t="s">
        <v>253</v>
      </c>
      <c r="B52" s="16" t="str">
        <f>HYPERLINK("[牧场甜心.xlsx]动物!A52",动物!$B$52)</f>
        <v>软绵绵夏罗雷羊</v>
      </c>
      <c r="C52" s="10" t="s">
        <v>414</v>
      </c>
      <c r="D52" s="11" t="s">
        <v>260</v>
      </c>
      <c r="E52" s="10" t="s">
        <v>475</v>
      </c>
      <c r="F52" s="12" t="s">
        <v>255</v>
      </c>
      <c r="G52" s="17" t="s">
        <v>495</v>
      </c>
      <c r="H52" s="12" t="s">
        <v>252</v>
      </c>
      <c r="J52" s="19"/>
      <c r="K52" s="20"/>
      <c r="L52" s="21"/>
      <c r="M52" s="12" t="str">
        <f>HYPERLINK("[牧场甜心.xlsx]动物!A90",动物!$B$90)</f>
        <v>绿色果冻</v>
      </c>
      <c r="N52" s="14" t="s">
        <v>263</v>
      </c>
    </row>
    <row r="53" ht="21" spans="1:14">
      <c r="A53" s="13" t="s">
        <v>260</v>
      </c>
      <c r="B53" s="16" t="str">
        <f>HYPERLINK("[牧场甜心.xlsx]动物!A53",动物!$B$53)</f>
        <v>伊什沃尔德乳羊</v>
      </c>
      <c r="C53" s="10" t="s">
        <v>475</v>
      </c>
      <c r="D53" s="12" t="s">
        <v>254</v>
      </c>
      <c r="E53" s="10" t="s">
        <v>471</v>
      </c>
      <c r="F53" s="11" t="s">
        <v>253</v>
      </c>
      <c r="G53" s="14"/>
      <c r="H53" s="12"/>
      <c r="J53" s="19"/>
      <c r="K53" s="20"/>
      <c r="L53" s="21"/>
      <c r="M53" s="12" t="str">
        <f>HYPERLINK("[牧场甜心.xlsx]动物!A92",动物!$B$92)</f>
        <v>伊什沃尔德猎犬</v>
      </c>
      <c r="N53" s="14" t="s">
        <v>253</v>
      </c>
    </row>
    <row r="54" ht="21" spans="1:14">
      <c r="A54" s="13" t="s">
        <v>260</v>
      </c>
      <c r="B54" s="16" t="str">
        <f>HYPERLINK("[牧场甜心.xlsx]动物!A54",动物!$B$54)</f>
        <v>伊什沃尔德盘羊</v>
      </c>
      <c r="C54" s="10" t="s">
        <v>414</v>
      </c>
      <c r="D54" s="12" t="s">
        <v>260</v>
      </c>
      <c r="E54" s="17" t="s">
        <v>511</v>
      </c>
      <c r="F54" s="12" t="s">
        <v>252</v>
      </c>
      <c r="G54" s="10" t="s">
        <v>596</v>
      </c>
      <c r="H54" s="12" t="s">
        <v>252</v>
      </c>
      <c r="J54" s="19"/>
      <c r="K54" s="20"/>
      <c r="L54" s="21"/>
      <c r="M54" s="12" t="str">
        <f>HYPERLINK("[牧场甜心.xlsx]动物!A93",动物!$B$93)</f>
        <v>黑孟买</v>
      </c>
      <c r="N54" s="14" t="s">
        <v>253</v>
      </c>
    </row>
    <row r="55" ht="21" spans="1:14">
      <c r="A55" s="8" t="s">
        <v>274</v>
      </c>
      <c r="B55" s="16" t="str">
        <f>HYPERLINK("[牧场甜心.xlsx]动物!A55",动物!$B$55)</f>
        <v>亚蒙黑山羊</v>
      </c>
      <c r="C55" s="10" t="s">
        <v>471</v>
      </c>
      <c r="D55" s="11" t="s">
        <v>260</v>
      </c>
      <c r="E55" s="10" t="s">
        <v>511</v>
      </c>
      <c r="F55" s="12" t="s">
        <v>252</v>
      </c>
      <c r="G55" s="17" t="s">
        <v>525</v>
      </c>
      <c r="H55" s="12" t="s">
        <v>252</v>
      </c>
      <c r="J55" s="19"/>
      <c r="K55" s="20"/>
      <c r="L55" s="21"/>
      <c r="M55" s="12" t="str">
        <f>HYPERLINK("[牧场甜心.xlsx]动物!A91",动物!$B$91)</f>
        <v>银色果冻怪</v>
      </c>
      <c r="N55" s="14" t="s">
        <v>253</v>
      </c>
    </row>
    <row r="56" ht="21" spans="1:14">
      <c r="A56" s="8" t="s">
        <v>274</v>
      </c>
      <c r="B56" s="16" t="str">
        <f>HYPERLINK("[牧场甜心.xlsx]动物!A56",动物!$B$56)</f>
        <v>梅洛萨福克羊</v>
      </c>
      <c r="C56" s="17" t="s">
        <v>596</v>
      </c>
      <c r="D56" s="12" t="s">
        <v>252</v>
      </c>
      <c r="E56" s="10" t="s">
        <v>511</v>
      </c>
      <c r="F56" s="12" t="s">
        <v>252</v>
      </c>
      <c r="G56" s="10" t="s">
        <v>495</v>
      </c>
      <c r="H56" s="12" t="s">
        <v>252</v>
      </c>
      <c r="J56" s="19"/>
      <c r="K56" s="20"/>
      <c r="L56" s="21"/>
      <c r="M56" s="12" t="str">
        <f>HYPERLINK("[牧场甜心.xlsx]动物!A92",动物!$B$92)</f>
        <v>伊什沃尔德猎犬</v>
      </c>
      <c r="N56" s="14" t="s">
        <v>253</v>
      </c>
    </row>
    <row r="57" ht="21" spans="1:14">
      <c r="A57" s="13" t="s">
        <v>278</v>
      </c>
      <c r="B57" s="16" t="str">
        <f>HYPERLINK("[牧场甜心.xlsx]动物!A57",动物!$B$57)</f>
        <v>アルパインブルグ山羊</v>
      </c>
      <c r="C57" s="10" t="s">
        <v>511</v>
      </c>
      <c r="D57" s="12" t="s">
        <v>255</v>
      </c>
      <c r="E57" s="10" t="s">
        <v>471</v>
      </c>
      <c r="F57" s="12" t="s">
        <v>263</v>
      </c>
      <c r="G57" s="10" t="s">
        <v>525</v>
      </c>
      <c r="H57" s="11" t="s">
        <v>255</v>
      </c>
      <c r="J57" s="19"/>
      <c r="K57" s="20"/>
      <c r="L57" s="21"/>
      <c r="M57" s="12" t="str">
        <f>HYPERLINK("[牧场甜心.xlsx]动物!A93",动物!$B$93)</f>
        <v>黑孟买</v>
      </c>
      <c r="N57" s="14" t="s">
        <v>253</v>
      </c>
    </row>
    <row r="58" ht="21" spans="1:14">
      <c r="A58" s="13" t="s">
        <v>278</v>
      </c>
      <c r="B58" s="16" t="str">
        <f>HYPERLINK("[牧场甜心.xlsx]动物!A58",动物!$B$58)</f>
        <v>阿尔汗黑白花羊</v>
      </c>
      <c r="C58" s="10" t="s">
        <v>511</v>
      </c>
      <c r="D58" s="12" t="s">
        <v>255</v>
      </c>
      <c r="E58" s="10" t="s">
        <v>495</v>
      </c>
      <c r="F58" s="12" t="s">
        <v>254</v>
      </c>
      <c r="G58" s="10" t="s">
        <v>596</v>
      </c>
      <c r="H58" s="11" t="s">
        <v>255</v>
      </c>
      <c r="J58" s="19"/>
      <c r="K58" s="20"/>
      <c r="L58" s="21"/>
      <c r="M58" s="15" t="str">
        <f>HYPERLINK("[牧场甜心.xlsx]动物!A32",动物!$B$32)</f>
        <v>阿尔汗野鸡</v>
      </c>
      <c r="N58" s="14" t="s">
        <v>253</v>
      </c>
    </row>
    <row r="59" ht="21" spans="1:14">
      <c r="A59" s="8" t="s">
        <v>282</v>
      </c>
      <c r="B59" s="16" t="str">
        <f>HYPERLINK("[牧场甜心.xlsx]动物!A59",动物!$B$59)</f>
        <v>カ希米亚メーメー</v>
      </c>
      <c r="C59" s="10" t="s">
        <v>511</v>
      </c>
      <c r="D59" s="11" t="s">
        <v>260</v>
      </c>
      <c r="E59" s="10" t="s">
        <v>471</v>
      </c>
      <c r="F59" s="12" t="s">
        <v>263</v>
      </c>
      <c r="G59" s="10" t="s">
        <v>525</v>
      </c>
      <c r="H59" s="11" t="s">
        <v>253</v>
      </c>
      <c r="J59" s="19"/>
      <c r="K59" s="20"/>
      <c r="L59" s="21"/>
      <c r="M59" s="18" t="str">
        <f>HYPERLINK("[牧场甜心.xlsx]动物!A71",动物!$B$71)</f>
        <v>ミニミニポニー</v>
      </c>
      <c r="N59" s="14" t="s">
        <v>253</v>
      </c>
    </row>
    <row r="60" ht="21" spans="1:14">
      <c r="A60" s="8" t="s">
        <v>282</v>
      </c>
      <c r="B60" s="16" t="str">
        <f>HYPERLINK("[牧场甜心.xlsx]动物!A60",动物!$B$60)</f>
        <v>法希米亚カラクル</v>
      </c>
      <c r="C60" s="10" t="s">
        <v>495</v>
      </c>
      <c r="D60" s="11" t="s">
        <v>260</v>
      </c>
      <c r="E60" s="10" t="s">
        <v>596</v>
      </c>
      <c r="F60" s="11" t="s">
        <v>254</v>
      </c>
      <c r="G60" s="14"/>
      <c r="H60" s="12"/>
      <c r="J60" s="19"/>
      <c r="K60" s="20"/>
      <c r="L60" s="21"/>
      <c r="M60" s="12" t="str">
        <f>HYPERLINK("[牧场甜心.xlsx]动物!A91",动物!$B$91)</f>
        <v>银色果冻怪</v>
      </c>
      <c r="N60" s="14" t="s">
        <v>253</v>
      </c>
    </row>
    <row r="61" ht="21" spans="1:14">
      <c r="A61" s="13" t="s">
        <v>285</v>
      </c>
      <c r="B61" s="16" t="str">
        <f>HYPERLINK("[牧场甜心.xlsx]动物!A61",动物!$B$61)</f>
        <v>山羊神</v>
      </c>
      <c r="C61" s="10" t="s">
        <v>511</v>
      </c>
      <c r="D61" s="12" t="s">
        <v>253</v>
      </c>
      <c r="E61" s="10" t="s">
        <v>525</v>
      </c>
      <c r="F61" s="11" t="s">
        <v>260</v>
      </c>
      <c r="G61" s="14"/>
      <c r="H61" s="12"/>
      <c r="J61" s="19"/>
      <c r="K61" s="20"/>
      <c r="L61" s="21"/>
      <c r="M61" s="12" t="str">
        <f>HYPERLINK("[牧场甜心.xlsx]动物!A92",动物!$B$92)</f>
        <v>伊什沃尔德猎犬</v>
      </c>
      <c r="N61" s="14" t="s">
        <v>253</v>
      </c>
    </row>
    <row r="62" ht="21" spans="1:14">
      <c r="A62" s="13" t="s">
        <v>285</v>
      </c>
      <c r="B62" s="16" t="str">
        <f>HYPERLINK("[牧场甜心.xlsx]动物!A62",动物!$B$62)</f>
        <v>黄金シープ</v>
      </c>
      <c r="C62" s="10" t="s">
        <v>511</v>
      </c>
      <c r="D62" s="12" t="s">
        <v>253</v>
      </c>
      <c r="E62" s="10" t="s">
        <v>495</v>
      </c>
      <c r="F62" s="12" t="s">
        <v>253</v>
      </c>
      <c r="G62" s="10" t="s">
        <v>596</v>
      </c>
      <c r="H62" s="11" t="s">
        <v>260</v>
      </c>
      <c r="J62" s="19"/>
      <c r="K62" s="20"/>
      <c r="L62" s="21"/>
      <c r="M62" s="12" t="str">
        <f>HYPERLINK("[牧场甜心.xlsx]动物!A93",动物!$B$93)</f>
        <v>黑孟买</v>
      </c>
      <c r="N62" s="14" t="s">
        <v>253</v>
      </c>
    </row>
    <row r="63" ht="21" spans="1:14">
      <c r="A63" s="8" t="s">
        <v>252</v>
      </c>
      <c r="B63" s="18" t="str">
        <f>HYPERLINK("[牧场甜心.xlsx]动物!A63",动物!$B$63)</f>
        <v>混种古马</v>
      </c>
      <c r="C63" s="14"/>
      <c r="D63" s="12"/>
      <c r="E63" s="14"/>
      <c r="F63" s="12"/>
      <c r="G63" s="14"/>
      <c r="H63" s="12"/>
      <c r="J63" s="19"/>
      <c r="K63" s="20"/>
      <c r="L63" s="21"/>
      <c r="M63" s="15" t="str">
        <f>HYPERLINK("[牧场甜心.xlsx]动物!A33",动物!$B$33)</f>
        <v>王国コーチン</v>
      </c>
      <c r="N63" s="14" t="s">
        <v>260</v>
      </c>
    </row>
    <row r="64" ht="21" spans="1:14">
      <c r="A64" s="13" t="s">
        <v>255</v>
      </c>
      <c r="B64" s="18" t="str">
        <f>HYPERLINK("[牧场甜心.xlsx]动物!A64",动物!$B$64)</f>
        <v>野马</v>
      </c>
      <c r="C64" s="14"/>
      <c r="D64" s="12"/>
      <c r="E64" s="14"/>
      <c r="F64" s="12"/>
      <c r="G64" s="14"/>
      <c r="H64" s="12"/>
      <c r="J64" s="19"/>
      <c r="K64" s="20"/>
      <c r="L64" s="21"/>
      <c r="M64" s="16" t="str">
        <f>HYPERLINK("[牧场甜心.xlsx]动物!A53",动物!$B$53)</f>
        <v>伊什沃尔德乳羊</v>
      </c>
      <c r="N64" s="14" t="s">
        <v>260</v>
      </c>
    </row>
    <row r="65" ht="21" spans="1:14">
      <c r="A65" s="13" t="s">
        <v>255</v>
      </c>
      <c r="B65" s="18" t="str">
        <f>HYPERLINK("[牧场甜心.xlsx]动物!A65",动物!$B$65)</f>
        <v>混种骆驼</v>
      </c>
      <c r="C65" s="10" t="s">
        <v>395</v>
      </c>
      <c r="D65" s="12" t="s">
        <v>254</v>
      </c>
      <c r="E65" s="14"/>
      <c r="F65" s="12"/>
      <c r="G65" s="14"/>
      <c r="H65" s="12"/>
      <c r="J65" s="19"/>
      <c r="K65" s="20"/>
      <c r="L65" s="21"/>
      <c r="M65" s="18" t="str">
        <f>HYPERLINK("[牧场甜心.xlsx]动物!A73",动物!$B$73)</f>
        <v>ポーンハンター</v>
      </c>
      <c r="N65" s="14" t="s">
        <v>260</v>
      </c>
    </row>
    <row r="66" ht="21" spans="1:14">
      <c r="A66" s="13" t="s">
        <v>255</v>
      </c>
      <c r="B66" s="18" t="str">
        <f>HYPERLINK("[牧场甜心.xlsx]动物!A66",动物!$B$66)</f>
        <v>巴雷利亚驴</v>
      </c>
      <c r="C66" s="17" t="s">
        <v>446</v>
      </c>
      <c r="D66" s="12" t="s">
        <v>252</v>
      </c>
      <c r="E66" s="14"/>
      <c r="F66" s="12"/>
      <c r="G66" s="14"/>
      <c r="H66" s="12"/>
      <c r="J66" s="19"/>
      <c r="K66" s="20"/>
      <c r="L66" s="21"/>
      <c r="M66" s="18" t="str">
        <f>HYPERLINK("[牧场甜心.xlsx]动物!A74",动物!$B$74)</f>
        <v>オークトラビス驴</v>
      </c>
      <c r="N66" s="14" t="s">
        <v>260</v>
      </c>
    </row>
    <row r="67" ht="21" spans="1:14">
      <c r="A67" s="8" t="s">
        <v>254</v>
      </c>
      <c r="B67" s="18" t="str">
        <f>HYPERLINK("[牧场甜心.xlsx]动物!A67",动物!$B$67)</f>
        <v>伊什沃尔德马</v>
      </c>
      <c r="C67" s="10" t="s">
        <v>446</v>
      </c>
      <c r="D67" s="12" t="s">
        <v>252</v>
      </c>
      <c r="E67" s="14"/>
      <c r="F67" s="12"/>
      <c r="G67" s="14"/>
      <c r="H67" s="12"/>
      <c r="J67" s="19"/>
      <c r="K67" s="20"/>
      <c r="L67" s="21"/>
      <c r="M67" s="12" t="str">
        <f>HYPERLINK("[牧场甜心.xlsx]动物!A94",动物!$B$94)</f>
        <v>赤之王</v>
      </c>
      <c r="N67" s="14" t="s">
        <v>260</v>
      </c>
    </row>
    <row r="68" ht="21" spans="1:14">
      <c r="A68" s="13" t="s">
        <v>263</v>
      </c>
      <c r="B68" s="18" t="str">
        <f>HYPERLINK("[牧场甜心.xlsx]动物!A68",动物!$B$68)</f>
        <v>伊什沃尔德骆驼</v>
      </c>
      <c r="C68" s="17" t="s">
        <v>475</v>
      </c>
      <c r="D68" s="12" t="s">
        <v>252</v>
      </c>
      <c r="E68" s="17" t="s">
        <v>590</v>
      </c>
      <c r="F68" s="12" t="s">
        <v>252</v>
      </c>
      <c r="G68" s="14"/>
      <c r="H68" s="12"/>
      <c r="J68" s="19"/>
      <c r="K68" s="20"/>
      <c r="L68" s="21"/>
      <c r="M68" s="12" t="str">
        <f>HYPERLINK("[牧场甜心.xlsx]动物!A96",动物!$B$96)</f>
        <v>阿尔汗マンチカン</v>
      </c>
      <c r="N68" s="14" t="s">
        <v>274</v>
      </c>
    </row>
    <row r="69" ht="21" spans="1:14">
      <c r="A69" s="13" t="s">
        <v>263</v>
      </c>
      <c r="B69" s="18" t="str">
        <f>HYPERLINK("[牧场甜心.xlsx]动物!A69",动物!$B$69)</f>
        <v>伊什沃尔德驴</v>
      </c>
      <c r="C69" s="10" t="s">
        <v>446</v>
      </c>
      <c r="D69" s="11" t="s">
        <v>263</v>
      </c>
      <c r="E69" s="17" t="s">
        <v>479</v>
      </c>
      <c r="F69" s="12" t="s">
        <v>252</v>
      </c>
      <c r="G69" s="14"/>
      <c r="H69" s="12"/>
      <c r="J69" s="19"/>
      <c r="K69" s="20"/>
      <c r="L69" s="21"/>
      <c r="M69" s="12" t="str">
        <f>HYPERLINK("[牧场甜心.xlsx]动物!A97",动物!$B$97)</f>
        <v>梅洛フォックス</v>
      </c>
      <c r="N69" s="14" t="s">
        <v>274</v>
      </c>
    </row>
    <row r="70" ht="21" spans="1:14">
      <c r="A70" s="13" t="s">
        <v>263</v>
      </c>
      <c r="B70" s="18" t="str">
        <f>HYPERLINK("[牧场甜心.xlsx]动物!A70",动物!$B$70)</f>
        <v>法希米亚面包</v>
      </c>
      <c r="C70" s="10" t="s">
        <v>446</v>
      </c>
      <c r="D70" s="12" t="s">
        <v>254</v>
      </c>
      <c r="E70" s="14"/>
      <c r="F70" s="12"/>
      <c r="G70" s="14"/>
      <c r="H70" s="12"/>
      <c r="J70" s="19"/>
      <c r="K70" s="20"/>
      <c r="L70" s="21"/>
      <c r="M70" s="15" t="str">
        <f>HYPERLINK("[牧场甜心.xlsx]动物!A35",动物!$B$35)</f>
        <v>チャボチャボ</v>
      </c>
      <c r="N70" s="14" t="s">
        <v>274</v>
      </c>
    </row>
    <row r="71" ht="21" spans="1:14">
      <c r="A71" s="8" t="s">
        <v>253</v>
      </c>
      <c r="B71" s="18" t="str">
        <f>HYPERLINK("[牧场甜心.xlsx]动物!A71",动物!$B$71)</f>
        <v>ミニミニポニー</v>
      </c>
      <c r="C71" s="10" t="s">
        <v>446</v>
      </c>
      <c r="D71" s="11" t="s">
        <v>253</v>
      </c>
      <c r="E71" s="10" t="s">
        <v>479</v>
      </c>
      <c r="F71" s="12" t="s">
        <v>252</v>
      </c>
      <c r="G71" s="14"/>
      <c r="H71" s="12"/>
      <c r="J71" s="19"/>
      <c r="K71" s="20"/>
      <c r="L71" s="21"/>
      <c r="M71" s="18" t="str">
        <f>HYPERLINK("[牧场甜心.xlsx]动物!A75",动物!$B$75)</f>
        <v>霍尔特黑白花马</v>
      </c>
      <c r="N71" s="14" t="s">
        <v>274</v>
      </c>
    </row>
    <row r="72" ht="21" spans="1:14">
      <c r="A72" s="13" t="s">
        <v>260</v>
      </c>
      <c r="B72" s="18" t="str">
        <f>HYPERLINK("[牧场甜心.xlsx]动物!A72",动物!$B$72)</f>
        <v>王国骆驼</v>
      </c>
      <c r="C72" s="10" t="s">
        <v>475</v>
      </c>
      <c r="D72" s="11" t="s">
        <v>260</v>
      </c>
      <c r="E72" s="10" t="s">
        <v>590</v>
      </c>
      <c r="F72" s="11" t="s">
        <v>263</v>
      </c>
      <c r="G72" s="10" t="s">
        <v>511</v>
      </c>
      <c r="H72" s="12" t="s">
        <v>252</v>
      </c>
      <c r="J72" s="19"/>
      <c r="K72" s="20"/>
      <c r="L72" s="21"/>
      <c r="M72" s="12" t="str">
        <f>HYPERLINK("[牧场甜心.xlsx]动物!A96",动物!$B$96)</f>
        <v>阿尔汗マンチカン</v>
      </c>
      <c r="N72" s="14" t="s">
        <v>274</v>
      </c>
    </row>
    <row r="73" ht="21" spans="1:14">
      <c r="A73" s="13" t="s">
        <v>260</v>
      </c>
      <c r="B73" s="18" t="str">
        <f>HYPERLINK("[牧场甜心.xlsx]动物!A73",动物!$B$73)</f>
        <v>ポーンハンター</v>
      </c>
      <c r="C73" s="10" t="s">
        <v>446</v>
      </c>
      <c r="D73" s="11" t="s">
        <v>260</v>
      </c>
      <c r="E73" s="10" t="s">
        <v>479</v>
      </c>
      <c r="F73" s="11" t="s">
        <v>255</v>
      </c>
      <c r="G73" s="14"/>
      <c r="H73" s="12"/>
      <c r="J73" s="19"/>
      <c r="K73" s="20"/>
      <c r="L73" s="21"/>
      <c r="M73" s="12" t="str">
        <f>HYPERLINK("[牧场甜心.xlsx]动物!A97",动物!$B$97)</f>
        <v>梅洛フォックス</v>
      </c>
      <c r="N73" s="14" t="s">
        <v>274</v>
      </c>
    </row>
    <row r="74" ht="21" spans="1:14">
      <c r="A74" s="13" t="s">
        <v>260</v>
      </c>
      <c r="B74" s="18" t="str">
        <f>HYPERLINK("[牧场甜心.xlsx]动物!A74",动物!$B$74)</f>
        <v>オークトラビス驴</v>
      </c>
      <c r="C74" s="10" t="s">
        <v>446</v>
      </c>
      <c r="D74" s="12" t="s">
        <v>260</v>
      </c>
      <c r="E74" s="10" t="s">
        <v>479</v>
      </c>
      <c r="F74" s="12" t="s">
        <v>255</v>
      </c>
      <c r="G74" s="14"/>
      <c r="H74" s="12"/>
      <c r="J74" s="19"/>
      <c r="K74" s="20"/>
      <c r="L74" s="21"/>
      <c r="M74" s="15" t="str">
        <f>HYPERLINK("[牧场甜心.xlsx]动物!A35",动物!$B$35)</f>
        <v>チャボチャボ</v>
      </c>
      <c r="N74" s="14" t="s">
        <v>274</v>
      </c>
    </row>
    <row r="75" ht="21" spans="1:14">
      <c r="A75" s="8" t="s">
        <v>274</v>
      </c>
      <c r="B75" s="18" t="str">
        <f>HYPERLINK("[牧场甜心.xlsx]动物!A75",动物!$B$75)</f>
        <v>霍尔特黑白花马</v>
      </c>
      <c r="C75" s="10" t="s">
        <v>479</v>
      </c>
      <c r="D75" s="11" t="s">
        <v>253</v>
      </c>
      <c r="E75" s="14"/>
      <c r="F75" s="12"/>
      <c r="G75" s="14"/>
      <c r="H75" s="12"/>
      <c r="J75" s="19"/>
      <c r="K75" s="20"/>
      <c r="L75" s="21"/>
      <c r="M75" s="15" t="str">
        <f>HYPERLINK("[牧场甜心.xlsx]动物!A36",动物!$B$36)</f>
        <v>ウッドノーズ赤鸡</v>
      </c>
      <c r="N75" s="14" t="s">
        <v>274</v>
      </c>
    </row>
    <row r="76" ht="21" spans="1:14">
      <c r="A76" s="13" t="s">
        <v>278</v>
      </c>
      <c r="B76" s="18" t="str">
        <f>HYPERLINK("[牧场甜心.xlsx]动物!A76",动物!$B$76)</f>
        <v>霍尔特驴</v>
      </c>
      <c r="C76" s="10" t="s">
        <v>479</v>
      </c>
      <c r="D76" s="11" t="s">
        <v>260</v>
      </c>
      <c r="E76" s="14"/>
      <c r="F76" s="12"/>
      <c r="G76" s="14"/>
      <c r="H76" s="12"/>
      <c r="J76" s="19"/>
      <c r="K76" s="20"/>
      <c r="L76" s="21"/>
      <c r="M76" s="18" t="str">
        <f>HYPERLINK("[牧场甜心.xlsx]动物!A75",动物!$B$75)</f>
        <v>霍尔特黑白花马</v>
      </c>
      <c r="N76" s="14" t="s">
        <v>274</v>
      </c>
    </row>
    <row r="77" ht="21" spans="1:14">
      <c r="A77" s="13" t="s">
        <v>278</v>
      </c>
      <c r="B77" s="18" t="str">
        <f>HYPERLINK("[牧场甜心.xlsx]动物!A77",动物!$B$77)</f>
        <v>ラマ骆驼</v>
      </c>
      <c r="C77" s="10" t="s">
        <v>511</v>
      </c>
      <c r="D77" s="11" t="s">
        <v>253</v>
      </c>
      <c r="E77" s="17" t="s">
        <v>551</v>
      </c>
      <c r="F77" s="11" t="s">
        <v>253</v>
      </c>
      <c r="G77" s="14"/>
      <c r="H77" s="12"/>
      <c r="J77" s="19"/>
      <c r="K77" s="20"/>
      <c r="L77" s="21"/>
      <c r="M77" s="12" t="str">
        <f>HYPERLINK("[牧场甜心.xlsx]动物!A95",动物!$B$95)</f>
        <v>青之王</v>
      </c>
      <c r="N77" s="14" t="s">
        <v>274</v>
      </c>
    </row>
    <row r="78" ht="21" spans="1:14">
      <c r="A78" s="13" t="s">
        <v>278</v>
      </c>
      <c r="B78" s="18" t="str">
        <f>HYPERLINK("[牧场甜心.xlsx]动物!A78",动物!$B$78)</f>
        <v>ナイツシャイアー</v>
      </c>
      <c r="C78" s="10" t="s">
        <v>446</v>
      </c>
      <c r="D78" s="12" t="s">
        <v>253</v>
      </c>
      <c r="E78" s="10" t="s">
        <v>479</v>
      </c>
      <c r="F78" s="12" t="s">
        <v>260</v>
      </c>
      <c r="G78" s="14"/>
      <c r="H78" s="12"/>
      <c r="J78" s="19"/>
      <c r="K78" s="20"/>
      <c r="L78" s="21"/>
      <c r="M78" s="12" t="str">
        <f>HYPERLINK("[牧场甜心.xlsx]动物!A96",动物!$B$96)</f>
        <v>阿尔汗マンチカン</v>
      </c>
      <c r="N78" s="14" t="s">
        <v>274</v>
      </c>
    </row>
    <row r="79" ht="21" spans="1:14">
      <c r="A79" s="8" t="s">
        <v>282</v>
      </c>
      <c r="B79" s="18" t="str">
        <f>HYPERLINK("[牧场甜心.xlsx]动物!A79",动物!$B$79)</f>
        <v>シラユキヒメ</v>
      </c>
      <c r="C79" s="10" t="s">
        <v>479</v>
      </c>
      <c r="D79" s="12" t="s">
        <v>260</v>
      </c>
      <c r="E79" s="14"/>
      <c r="F79" s="12"/>
      <c r="G79" s="14"/>
      <c r="H79" s="12"/>
      <c r="J79" s="19"/>
      <c r="K79" s="20"/>
      <c r="L79" s="21"/>
      <c r="M79" s="12" t="str">
        <f>HYPERLINK("[牧场甜心.xlsx]动物!A97",动物!$B$97)</f>
        <v>梅洛フォックス</v>
      </c>
      <c r="N79" s="14" t="s">
        <v>274</v>
      </c>
    </row>
    <row r="80" ht="21" spans="1:14">
      <c r="A80" s="13" t="s">
        <v>285</v>
      </c>
      <c r="B80" s="18" t="str">
        <f>HYPERLINK("[牧场甜心.xlsx]动物!A80",动物!$B$80)</f>
        <v>神驴</v>
      </c>
      <c r="C80" s="10" t="s">
        <v>479</v>
      </c>
      <c r="D80" s="12" t="s">
        <v>260</v>
      </c>
      <c r="E80" s="14"/>
      <c r="F80" s="12"/>
      <c r="G80" s="14"/>
      <c r="H80" s="12"/>
      <c r="J80" s="19"/>
      <c r="K80" s="20"/>
      <c r="L80" s="21"/>
      <c r="M80" s="18" t="str">
        <f>HYPERLINK("[牧场甜心.xlsx]动物!A76",动物!$B$76)</f>
        <v>霍尔特驴</v>
      </c>
      <c r="N80" s="14" t="s">
        <v>278</v>
      </c>
    </row>
    <row r="81" ht="21" spans="1:14">
      <c r="A81" s="13" t="s">
        <v>285</v>
      </c>
      <c r="B81" s="18" t="str">
        <f>HYPERLINK("[牧场甜心.xlsx]动物!A81",动物!$B$81)</f>
        <v>キングダムルシターノ</v>
      </c>
      <c r="C81" s="10" t="s">
        <v>479</v>
      </c>
      <c r="D81" s="12" t="s">
        <v>260</v>
      </c>
      <c r="E81" s="14"/>
      <c r="F81" s="12"/>
      <c r="G81" s="14"/>
      <c r="H81" s="12"/>
      <c r="J81" s="19"/>
      <c r="K81" s="20"/>
      <c r="L81" s="21"/>
      <c r="M81" s="18" t="str">
        <f>HYPERLINK("[牧场甜心.xlsx]动物!A76",动物!$B$76)</f>
        <v>霍尔特驴</v>
      </c>
      <c r="N81" s="14" t="s">
        <v>278</v>
      </c>
    </row>
    <row r="82" ht="21" spans="1:14">
      <c r="A82" s="13" t="s">
        <v>285</v>
      </c>
      <c r="B82" s="18" t="str">
        <f>HYPERLINK("[牧场甜心.xlsx]动物!A82",动物!$B$82)</f>
        <v>砂漠的キャマ</v>
      </c>
      <c r="C82" s="10" t="s">
        <v>511</v>
      </c>
      <c r="D82" s="12" t="s">
        <v>263</v>
      </c>
      <c r="E82" s="10" t="s">
        <v>551</v>
      </c>
      <c r="F82" s="12" t="s">
        <v>263</v>
      </c>
      <c r="G82" s="17" t="s">
        <v>570</v>
      </c>
      <c r="H82" s="11" t="s">
        <v>254</v>
      </c>
      <c r="J82" s="19"/>
      <c r="K82" s="20"/>
      <c r="L82" s="21"/>
      <c r="M82" s="18" t="str">
        <f>HYPERLINK("[牧场甜心.xlsx]动物!A77",动物!$B$77)</f>
        <v>ラマ骆驼</v>
      </c>
      <c r="N82" s="14" t="s">
        <v>278</v>
      </c>
    </row>
    <row r="83" ht="21" spans="1:14">
      <c r="A83" s="8" t="s">
        <v>252</v>
      </c>
      <c r="B83" s="12" t="str">
        <f>HYPERLINK("[牧场甜心.xlsx]动物!A83",动物!$B$83)</f>
        <v>小果冻怪</v>
      </c>
      <c r="C83" s="10" t="s">
        <v>424</v>
      </c>
      <c r="D83" s="12" t="s">
        <v>253</v>
      </c>
      <c r="E83" s="14"/>
      <c r="F83" s="12"/>
      <c r="G83" s="14"/>
      <c r="H83" s="12"/>
      <c r="J83" s="19"/>
      <c r="K83" s="20"/>
      <c r="L83" s="21"/>
      <c r="M83" s="18" t="str">
        <f>HYPERLINK("[牧场甜心.xlsx]动物!A78",动物!$B$78)</f>
        <v>ナイツシャイアー</v>
      </c>
      <c r="N83" s="14" t="s">
        <v>278</v>
      </c>
    </row>
    <row r="84" ht="21" spans="1:14">
      <c r="A84" s="8" t="s">
        <v>252</v>
      </c>
      <c r="B84" s="12" t="str">
        <f>HYPERLINK("[牧场甜心.xlsx]动物!A84",动物!$B$84)</f>
        <v>混血猫</v>
      </c>
      <c r="C84" s="14"/>
      <c r="D84" s="12"/>
      <c r="E84" s="14"/>
      <c r="F84" s="12"/>
      <c r="G84" s="14"/>
      <c r="H84" s="12"/>
      <c r="J84" s="19"/>
      <c r="K84" s="20"/>
      <c r="L84" s="21"/>
      <c r="M84" s="12" t="str">
        <f>HYPERLINK("[牧场甜心.xlsx]动物!A98",动物!$B$98)</f>
        <v>绿色キング</v>
      </c>
      <c r="N84" s="14" t="s">
        <v>278</v>
      </c>
    </row>
    <row r="85" ht="21" spans="1:14">
      <c r="A85" s="8" t="s">
        <v>252</v>
      </c>
      <c r="B85" s="12" t="str">
        <f>HYPERLINK("[牧场甜心.xlsx]动物!A85",动物!$B$85)</f>
        <v>混血犬</v>
      </c>
      <c r="C85" s="14"/>
      <c r="D85" s="12"/>
      <c r="E85" s="14"/>
      <c r="F85" s="12"/>
      <c r="G85" s="14"/>
      <c r="H85" s="12"/>
      <c r="J85" s="19"/>
      <c r="K85" s="20"/>
      <c r="L85" s="21"/>
      <c r="M85" s="12" t="str">
        <f>HYPERLINK("[牧场甜心.xlsx]动物!A100",动物!$B$100)</f>
        <v>伊什沃尔德シャム</v>
      </c>
      <c r="N85" s="14" t="s">
        <v>282</v>
      </c>
    </row>
    <row r="86" ht="21" spans="1:14">
      <c r="A86" s="13" t="s">
        <v>255</v>
      </c>
      <c r="B86" s="12" t="str">
        <f>HYPERLINK("[牧场甜心.xlsx]动物!A86",动物!$B$86)</f>
        <v>红果冻怪</v>
      </c>
      <c r="C86" s="10" t="s">
        <v>424</v>
      </c>
      <c r="D86" s="11" t="s">
        <v>260</v>
      </c>
      <c r="E86" s="14"/>
      <c r="F86" s="12"/>
      <c r="G86" s="14"/>
      <c r="H86" s="12"/>
      <c r="J86" s="19"/>
      <c r="K86" s="20"/>
      <c r="L86" s="21"/>
      <c r="M86" s="12" t="str">
        <f>HYPERLINK("[牧场甜心.xlsx]动物!A101",动物!$B$101)</f>
        <v>霍尔特ラブラドール</v>
      </c>
      <c r="N86" s="14" t="s">
        <v>282</v>
      </c>
    </row>
    <row r="87" ht="21" spans="1:14">
      <c r="A87" s="8" t="s">
        <v>254</v>
      </c>
      <c r="B87" s="12" t="str">
        <f>HYPERLINK("[牧场甜心.xlsx]动物!A87",动物!$B$87)</f>
        <v>蓝色果冻怪</v>
      </c>
      <c r="C87" s="10" t="s">
        <v>424</v>
      </c>
      <c r="D87" s="12" t="s">
        <v>260</v>
      </c>
      <c r="E87" s="14"/>
      <c r="F87" s="12"/>
      <c r="G87" s="14"/>
      <c r="H87" s="12"/>
      <c r="J87" s="19"/>
      <c r="K87" s="20"/>
      <c r="L87" s="21"/>
      <c r="M87" s="18" t="str">
        <f>HYPERLINK("[牧场甜心.xlsx]动物!A79",动物!$B$79)</f>
        <v>シラユキヒメ</v>
      </c>
      <c r="N87" s="14" t="s">
        <v>282</v>
      </c>
    </row>
    <row r="88" ht="21" spans="1:14">
      <c r="A88" s="8" t="s">
        <v>254</v>
      </c>
      <c r="B88" s="12" t="str">
        <f>HYPERLINK("[牧场甜心.xlsx]动物!A88",动物!$B$88)</f>
        <v>法希米亚S海亚</v>
      </c>
      <c r="C88" s="14"/>
      <c r="D88" s="12"/>
      <c r="E88" s="14"/>
      <c r="F88" s="12"/>
      <c r="G88" s="14"/>
      <c r="H88" s="12"/>
      <c r="J88" s="19"/>
      <c r="K88" s="20"/>
      <c r="L88" s="21"/>
      <c r="M88" s="12" t="str">
        <f>HYPERLINK("[牧场甜心.xlsx]动物!A100",动物!$B$100)</f>
        <v>伊什沃尔德シャム</v>
      </c>
      <c r="N88" s="14" t="s">
        <v>282</v>
      </c>
    </row>
    <row r="89" ht="21" spans="1:14">
      <c r="A89" s="8" t="s">
        <v>254</v>
      </c>
      <c r="B89" s="12" t="str">
        <f>HYPERLINK("[牧场甜心.xlsx]动物!A89",动物!$B$89)</f>
        <v>伊什沃尔德牧羊犬</v>
      </c>
      <c r="C89" s="14"/>
      <c r="D89" s="12"/>
      <c r="E89" s="14"/>
      <c r="F89" s="12"/>
      <c r="G89" s="14"/>
      <c r="H89" s="12"/>
      <c r="J89" s="19"/>
      <c r="K89" s="20"/>
      <c r="L89" s="21"/>
      <c r="M89" s="12" t="str">
        <f>HYPERLINK("[牧场甜心.xlsx]动物!A101",动物!$B$101)</f>
        <v>霍尔特ラブラドール</v>
      </c>
      <c r="N89" s="14" t="s">
        <v>282</v>
      </c>
    </row>
    <row r="90" ht="21" spans="1:14">
      <c r="A90" s="13" t="s">
        <v>263</v>
      </c>
      <c r="B90" s="12" t="str">
        <f>HYPERLINK("[牧场甜心.xlsx]动物!A90",动物!$B$90)</f>
        <v>绿色果冻</v>
      </c>
      <c r="C90" s="10" t="s">
        <v>424</v>
      </c>
      <c r="D90" s="12" t="s">
        <v>260</v>
      </c>
      <c r="E90" s="14"/>
      <c r="F90" s="12"/>
      <c r="G90" s="14"/>
      <c r="H90" s="12"/>
      <c r="J90" s="19"/>
      <c r="K90" s="20"/>
      <c r="L90" s="21"/>
      <c r="M90" s="15" t="str">
        <f>HYPERLINK("[牧场甜心.xlsx]动物!A39",动物!$B$39)</f>
        <v>ウッドノーズ地鸡</v>
      </c>
      <c r="N90" s="14" t="s">
        <v>282</v>
      </c>
    </row>
    <row r="91" ht="21" spans="1:14">
      <c r="A91" s="8" t="s">
        <v>253</v>
      </c>
      <c r="B91" s="12" t="str">
        <f>HYPERLINK("[牧场甜心.xlsx]动物!A91",动物!$B$91)</f>
        <v>银色果冻怪</v>
      </c>
      <c r="C91" s="10" t="s">
        <v>424</v>
      </c>
      <c r="D91" s="12" t="s">
        <v>260</v>
      </c>
      <c r="E91" s="14"/>
      <c r="F91" s="12"/>
      <c r="G91" s="14"/>
      <c r="H91" s="12"/>
      <c r="J91" s="19"/>
      <c r="K91" s="20"/>
      <c r="L91" s="21"/>
      <c r="M91" s="16" t="str">
        <f>HYPERLINK("[牧场甜心.xlsx]动物!A60",动物!$B$60)</f>
        <v>法希米亚カラクル</v>
      </c>
      <c r="N91" s="14" t="s">
        <v>282</v>
      </c>
    </row>
    <row r="92" ht="21" spans="1:14">
      <c r="A92" s="8" t="s">
        <v>253</v>
      </c>
      <c r="B92" s="12" t="str">
        <f>HYPERLINK("[牧场甜心.xlsx]动物!A92",动物!$B$92)</f>
        <v>伊什沃尔德猎犬</v>
      </c>
      <c r="C92" s="14"/>
      <c r="D92" s="12"/>
      <c r="E92" s="14"/>
      <c r="F92" s="12"/>
      <c r="G92" s="14"/>
      <c r="H92" s="12"/>
      <c r="J92" s="19"/>
      <c r="K92" s="20"/>
      <c r="L92" s="21"/>
      <c r="M92" s="18" t="str">
        <f>HYPERLINK("[牧场甜心.xlsx]动物!A79",动物!$B$79)</f>
        <v>シラユキヒメ</v>
      </c>
      <c r="N92" s="14" t="s">
        <v>282</v>
      </c>
    </row>
    <row r="93" ht="21" spans="1:14">
      <c r="A93" s="8" t="s">
        <v>253</v>
      </c>
      <c r="B93" s="12" t="str">
        <f>HYPERLINK("[牧场甜心.xlsx]动物!A93",动物!$B$93)</f>
        <v>黑孟买</v>
      </c>
      <c r="C93" s="14"/>
      <c r="D93" s="12"/>
      <c r="E93" s="14"/>
      <c r="F93" s="12"/>
      <c r="G93" s="14"/>
      <c r="H93" s="12"/>
      <c r="J93" s="19"/>
      <c r="K93" s="20"/>
      <c r="L93" s="21"/>
      <c r="M93" s="12" t="str">
        <f>HYPERLINK("[牧场甜心.xlsx]动物!A99",动物!$B$99)</f>
        <v>黄金果冻怪</v>
      </c>
      <c r="N93" s="14" t="s">
        <v>282</v>
      </c>
    </row>
    <row r="94" ht="21" spans="1:14">
      <c r="A94" s="13" t="s">
        <v>260</v>
      </c>
      <c r="B94" s="12" t="str">
        <f>HYPERLINK("[牧场甜心.xlsx]动物!A94",动物!$B$94)</f>
        <v>赤之王</v>
      </c>
      <c r="C94" s="10" t="s">
        <v>424</v>
      </c>
      <c r="D94" s="12" t="s">
        <v>263</v>
      </c>
      <c r="E94" s="17" t="s">
        <v>517</v>
      </c>
      <c r="F94" s="12" t="s">
        <v>252</v>
      </c>
      <c r="G94" s="14"/>
      <c r="H94" s="12"/>
      <c r="J94" s="19"/>
      <c r="K94" s="20"/>
      <c r="L94" s="21"/>
      <c r="M94" s="12" t="str">
        <f>HYPERLINK("[牧场甜心.xlsx]动物!A100",动物!$B$100)</f>
        <v>伊什沃尔德シャム</v>
      </c>
      <c r="N94" s="14" t="s">
        <v>282</v>
      </c>
    </row>
    <row r="95" ht="21" spans="1:14">
      <c r="A95" s="8" t="s">
        <v>274</v>
      </c>
      <c r="B95" s="12" t="str">
        <f>HYPERLINK("[牧场甜心.xlsx]动物!A95",动物!$B$95)</f>
        <v>青之王</v>
      </c>
      <c r="C95" s="10" t="s">
        <v>424</v>
      </c>
      <c r="D95" s="12" t="s">
        <v>260</v>
      </c>
      <c r="E95" s="10" t="s">
        <v>517</v>
      </c>
      <c r="F95" s="12" t="s">
        <v>260</v>
      </c>
      <c r="G95" s="14"/>
      <c r="H95" s="12"/>
      <c r="J95" s="19"/>
      <c r="K95" s="20"/>
      <c r="L95" s="21"/>
      <c r="M95" s="12" t="str">
        <f>HYPERLINK("[牧场甜心.xlsx]动物!A101",动物!$B$101)</f>
        <v>霍尔特ラブラドール</v>
      </c>
      <c r="N95" s="14" t="s">
        <v>282</v>
      </c>
    </row>
    <row r="96" ht="21" spans="1:14">
      <c r="A96" s="8" t="s">
        <v>274</v>
      </c>
      <c r="B96" s="12" t="str">
        <f>HYPERLINK("[牧场甜心.xlsx]动物!A96",动物!$B$96)</f>
        <v>阿尔汗マンチカン</v>
      </c>
      <c r="C96" s="14"/>
      <c r="D96" s="12"/>
      <c r="E96" s="14"/>
      <c r="F96" s="12"/>
      <c r="G96" s="14"/>
      <c r="H96" s="12"/>
      <c r="J96" s="19"/>
      <c r="K96" s="20"/>
      <c r="L96" s="21"/>
      <c r="M96" s="15" t="str">
        <f>HYPERLINK("[牧场甜心.xlsx]动物!A42",动物!$B$42)</f>
        <v>神鸡</v>
      </c>
      <c r="N96" s="14" t="s">
        <v>285</v>
      </c>
    </row>
    <row r="97" ht="21" spans="1:14">
      <c r="A97" s="8" t="s">
        <v>274</v>
      </c>
      <c r="B97" s="12" t="str">
        <f>HYPERLINK("[牧场甜心.xlsx]动物!A97",动物!$B$97)</f>
        <v>梅洛フォックス</v>
      </c>
      <c r="C97" s="14"/>
      <c r="D97" s="12"/>
      <c r="E97" s="14"/>
      <c r="F97" s="12"/>
      <c r="G97" s="14"/>
      <c r="H97" s="12"/>
      <c r="J97" s="19"/>
      <c r="K97" s="20"/>
      <c r="L97" s="21"/>
      <c r="M97" s="18" t="str">
        <f>HYPERLINK("[牧场甜心.xlsx]动物!A80",动物!$B$80)</f>
        <v>神驴</v>
      </c>
      <c r="N97" s="14" t="s">
        <v>285</v>
      </c>
    </row>
    <row r="98" ht="21" spans="1:14">
      <c r="A98" s="13" t="s">
        <v>278</v>
      </c>
      <c r="B98" s="12" t="str">
        <f>HYPERLINK("[牧场甜心.xlsx]动物!A98",动物!$B$98)</f>
        <v>绿色キング</v>
      </c>
      <c r="C98" s="10" t="s">
        <v>424</v>
      </c>
      <c r="D98" s="12" t="s">
        <v>260</v>
      </c>
      <c r="E98" s="10" t="s">
        <v>517</v>
      </c>
      <c r="F98" s="11" t="s">
        <v>260</v>
      </c>
      <c r="G98" s="14"/>
      <c r="H98" s="12"/>
      <c r="J98" s="19"/>
      <c r="K98" s="20"/>
      <c r="L98" s="21"/>
      <c r="M98" s="18" t="str">
        <f>HYPERLINK("[牧场甜心.xlsx]动物!A81",动物!$B$81)</f>
        <v>キングダムルシターノ</v>
      </c>
      <c r="N98" s="14" t="s">
        <v>285</v>
      </c>
    </row>
    <row r="99" ht="21" spans="1:14">
      <c r="A99" s="8" t="s">
        <v>282</v>
      </c>
      <c r="B99" s="12" t="str">
        <f>HYPERLINK("[牧场甜心.xlsx]动物!A99",动物!$B$99)</f>
        <v>黄金果冻怪</v>
      </c>
      <c r="C99" s="10" t="s">
        <v>424</v>
      </c>
      <c r="D99" s="12" t="s">
        <v>260</v>
      </c>
      <c r="E99" s="10" t="s">
        <v>517</v>
      </c>
      <c r="F99" s="12" t="s">
        <v>260</v>
      </c>
      <c r="G99" s="14"/>
      <c r="H99" s="12"/>
      <c r="J99" s="19"/>
      <c r="K99" s="20"/>
      <c r="L99" s="21"/>
      <c r="M99" s="12" t="str">
        <f>HYPERLINK("[牧场甜心.xlsx]动物!A102",动物!$B$102)</f>
        <v>黄金キング</v>
      </c>
      <c r="N99" s="24" t="s">
        <v>285</v>
      </c>
    </row>
    <row r="100" ht="21" spans="1:14">
      <c r="A100" s="8" t="s">
        <v>282</v>
      </c>
      <c r="B100" s="12" t="str">
        <f>HYPERLINK("[牧场甜心.xlsx]动物!A100",动物!$B$100)</f>
        <v>伊什沃尔德シャム</v>
      </c>
      <c r="C100" s="14"/>
      <c r="D100" s="12"/>
      <c r="E100" s="14"/>
      <c r="F100" s="12"/>
      <c r="G100" s="14"/>
      <c r="H100" s="12"/>
      <c r="J100" s="19"/>
      <c r="K100" s="20"/>
      <c r="L100" s="21"/>
      <c r="M100" s="9" t="str">
        <f>HYPERLINK("[牧场甜心.xlsx]动物!A22",动物!$B$22)</f>
        <v>神牛</v>
      </c>
      <c r="N100" s="14" t="s">
        <v>285</v>
      </c>
    </row>
    <row r="101" ht="21" spans="1:14">
      <c r="A101" s="8" t="s">
        <v>282</v>
      </c>
      <c r="B101" s="12" t="str">
        <f>HYPERLINK("[牧场甜心.xlsx]动物!A101",动物!$B$101)</f>
        <v>霍尔特ラブラドール</v>
      </c>
      <c r="C101" s="14"/>
      <c r="D101" s="12"/>
      <c r="E101" s="14"/>
      <c r="F101" s="12"/>
      <c r="G101" s="14"/>
      <c r="H101" s="12"/>
      <c r="J101" s="19"/>
      <c r="K101" s="20"/>
      <c r="L101" s="21"/>
      <c r="M101" s="15" t="str">
        <f>HYPERLINK("[牧场甜心.xlsx]动物!A41",动物!$B$41)</f>
        <v>シルキーレグホン</v>
      </c>
      <c r="N101" s="14" t="s">
        <v>285</v>
      </c>
    </row>
    <row r="102" ht="21" spans="1:14">
      <c r="A102" s="22" t="s">
        <v>285</v>
      </c>
      <c r="B102" s="12" t="str">
        <f>HYPERLINK("[牧场甜心.xlsx]动物!A102",动物!$B$102)</f>
        <v>黄金キング</v>
      </c>
      <c r="C102" s="10" t="s">
        <v>517</v>
      </c>
      <c r="D102" s="23" t="s">
        <v>260</v>
      </c>
      <c r="E102" s="24"/>
      <c r="F102" s="23"/>
      <c r="G102" s="24"/>
      <c r="H102" s="23"/>
      <c r="J102" s="19"/>
      <c r="K102" s="20"/>
      <c r="L102" s="21"/>
      <c r="M102" s="15" t="str">
        <f>HYPERLINK("[牧场甜心.xlsx]动物!A42",动物!$B$42)</f>
        <v>神鸡</v>
      </c>
      <c r="N102" s="14" t="s">
        <v>285</v>
      </c>
    </row>
    <row r="103" ht="21" spans="10:14">
      <c r="J103" s="19"/>
      <c r="K103" s="20"/>
      <c r="L103" s="21"/>
      <c r="M103" s="16" t="str">
        <f>HYPERLINK("[牧场甜心.xlsx]动物!A61",动物!$B$61)</f>
        <v>山羊神</v>
      </c>
      <c r="N103" s="14" t="s">
        <v>285</v>
      </c>
    </row>
    <row r="104" ht="21" spans="10:14">
      <c r="J104" s="19"/>
      <c r="K104" s="20"/>
      <c r="L104" s="21"/>
      <c r="M104" s="18" t="str">
        <f>HYPERLINK("[牧场甜心.xlsx]动物!A80",动物!$B$80)</f>
        <v>神驴</v>
      </c>
      <c r="N104" s="14" t="s">
        <v>285</v>
      </c>
    </row>
    <row r="105" ht="21" spans="10:14">
      <c r="J105" s="19"/>
      <c r="K105" s="20"/>
      <c r="L105" s="21"/>
      <c r="M105" s="18" t="str">
        <f>HYPERLINK("[牧场甜心.xlsx]动物!A81",动物!$B$81)</f>
        <v>キングダムルシターノ</v>
      </c>
      <c r="N105" s="14" t="s">
        <v>285</v>
      </c>
    </row>
    <row r="106" ht="21" spans="10:14">
      <c r="J106" s="25"/>
      <c r="K106" s="26"/>
      <c r="L106" s="27"/>
      <c r="M106" s="12" t="str">
        <f>HYPERLINK("[牧场甜心.xlsx]动物!A102",动物!$B$102)</f>
        <v>黄金キング</v>
      </c>
      <c r="N106" s="24" t="s">
        <v>285</v>
      </c>
    </row>
  </sheetData>
  <mergeCells count="7">
    <mergeCell ref="C1:H1"/>
    <mergeCell ref="C2:D2"/>
    <mergeCell ref="E2:F2"/>
    <mergeCell ref="G2:H2"/>
    <mergeCell ref="A1:A2"/>
    <mergeCell ref="B1:B2"/>
    <mergeCell ref="J3:L10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tabSelected="1" workbookViewId="0">
      <selection activeCell="B2" sqref="B2"/>
    </sheetView>
  </sheetViews>
  <sheetFormatPr defaultColWidth="9" defaultRowHeight="21.75" outlineLevelCol="4"/>
  <cols>
    <col min="1" max="1" width="4" style="209" customWidth="1"/>
    <col min="2" max="3" width="65.875" style="209" customWidth="1"/>
    <col min="4" max="4" width="5.75" style="209" customWidth="1"/>
    <col min="5" max="5" width="28.625" style="209" customWidth="1"/>
    <col min="6" max="16384" width="9" style="209"/>
  </cols>
  <sheetData>
    <row r="1" spans="1:5">
      <c r="A1" s="209" t="s">
        <v>137</v>
      </c>
      <c r="B1" s="1121" t="s">
        <v>138</v>
      </c>
      <c r="C1" s="209" t="str">
        <f t="shared" ref="C1:C64" si="0">_xlfn.CONCAT(A1,B1)</f>
        <v>=HYPERLINK("[牧场甜心.xlsx]地图!B1", 地图!$B$1)</v>
      </c>
      <c r="D1" s="209">
        <v>1</v>
      </c>
      <c r="E1" s="209">
        <f>HYPERLINK("[牧场甜心.xlsx]地图!B1",地图!$B$1)</f>
        <v>0</v>
      </c>
    </row>
    <row r="2" spans="1:5">
      <c r="A2" s="209" t="s">
        <v>137</v>
      </c>
      <c r="B2" s="209" t="s">
        <v>139</v>
      </c>
      <c r="C2" s="209" t="str">
        <f t="shared" si="0"/>
        <v>=HYPERLINK("[牧场甜心.xlsx]地图!B2", 地图!$B$2)</v>
      </c>
      <c r="D2" s="209">
        <v>2</v>
      </c>
      <c r="E2" s="209" t="str">
        <f>HYPERLINK("[牧场甜心.xlsx]地图!B2",地图!$B$2)</f>
        <v>初始平原</v>
      </c>
    </row>
    <row r="3" spans="1:5">
      <c r="A3" s="209" t="s">
        <v>137</v>
      </c>
      <c r="B3" s="209" t="s">
        <v>140</v>
      </c>
      <c r="C3" s="209" t="str">
        <f t="shared" si="0"/>
        <v>=HYPERLINK("[牧场甜心.xlsx]地图!B3", 地图!$B$3)</v>
      </c>
      <c r="D3" s="209">
        <v>3</v>
      </c>
      <c r="E3" s="209" t="str">
        <f>HYPERLINK("[牧场甜心.xlsx]地图!B3",地图!$B$3)</f>
        <v>绿叶嫩草平原</v>
      </c>
    </row>
    <row r="4" spans="1:5">
      <c r="A4" s="209" t="s">
        <v>137</v>
      </c>
      <c r="B4" s="209" t="s">
        <v>141</v>
      </c>
      <c r="C4" s="209" t="str">
        <f t="shared" si="0"/>
        <v>=HYPERLINK("[牧场甜心.xlsx]地图!B4", 地图!$B$4)</v>
      </c>
      <c r="D4" s="209">
        <v>4</v>
      </c>
      <c r="E4" s="209" t="str">
        <f>HYPERLINK("[牧场甜心.xlsx]地图!B4",地图!$B$4)</f>
        <v>誓言之平原</v>
      </c>
    </row>
    <row r="5" spans="1:5">
      <c r="A5" s="209" t="s">
        <v>137</v>
      </c>
      <c r="B5" s="209" t="s">
        <v>142</v>
      </c>
      <c r="C5" s="209" t="str">
        <f t="shared" si="0"/>
        <v>=HYPERLINK("[牧场甜心.xlsx]地图!B5", 地图!$B$5)</v>
      </c>
      <c r="D5" s="209">
        <v>5</v>
      </c>
      <c r="E5" s="209" t="str">
        <f>HYPERLINK("[牧场甜心.xlsx]地图!B5",地图!$B$5)</f>
        <v>红色平原</v>
      </c>
    </row>
    <row r="6" spans="1:5">
      <c r="A6" s="209" t="s">
        <v>137</v>
      </c>
      <c r="B6" s="209" t="s">
        <v>143</v>
      </c>
      <c r="C6" s="209" t="str">
        <f t="shared" si="0"/>
        <v>=HYPERLINK("[牧场甜心.xlsx]地图!B6", 地图!$B$6)</v>
      </c>
      <c r="D6" s="209">
        <v>6</v>
      </c>
      <c r="E6" s="209" t="str">
        <f>HYPERLINK("[牧场甜心.xlsx]地图!B6",地图!$B$6)</f>
        <v>逆转平原</v>
      </c>
    </row>
    <row r="7" spans="1:5">
      <c r="A7" s="209" t="s">
        <v>137</v>
      </c>
      <c r="B7" s="209" t="s">
        <v>144</v>
      </c>
      <c r="C7" s="209" t="str">
        <f t="shared" si="0"/>
        <v>=HYPERLINK("[牧场甜心.xlsx]地图!B7", 地图!$B$7)</v>
      </c>
      <c r="D7" s="209">
        <v>7</v>
      </c>
      <c r="E7" s="209" t="str">
        <f>HYPERLINK("[牧场甜心.xlsx]地图!B7",地图!$B$7)</f>
        <v>大平原</v>
      </c>
    </row>
    <row r="8" spans="1:5">
      <c r="A8" s="209" t="s">
        <v>137</v>
      </c>
      <c r="B8" s="209" t="s">
        <v>145</v>
      </c>
      <c r="C8" s="209" t="str">
        <f t="shared" si="0"/>
        <v>=HYPERLINK("[牧场甜心.xlsx]地图!B8", 地图!$B$8)</v>
      </c>
      <c r="D8" s="209">
        <v>8</v>
      </c>
      <c r="E8" s="209" t="str">
        <f>HYPERLINK("[牧场甜心.xlsx]地图!B8",地图!$B$8)</f>
        <v>悲恸平原</v>
      </c>
    </row>
    <row r="9" spans="1:5">
      <c r="A9" s="209" t="s">
        <v>137</v>
      </c>
      <c r="B9" s="209" t="s">
        <v>146</v>
      </c>
      <c r="C9" s="209" t="str">
        <f t="shared" si="0"/>
        <v>=HYPERLINK("[牧场甜心.xlsx]地图!B9", 地图!$B$9)</v>
      </c>
      <c r="D9" s="209">
        <v>9</v>
      </c>
      <c r="E9" s="209" t="str">
        <f>HYPERLINK("[牧场甜心.xlsx]地图!B9",地图!$B$9)</f>
        <v>风斩之平原</v>
      </c>
    </row>
    <row r="10" spans="1:5">
      <c r="A10" s="209" t="s">
        <v>137</v>
      </c>
      <c r="B10" s="209" t="s">
        <v>147</v>
      </c>
      <c r="C10" s="209" t="str">
        <f t="shared" si="0"/>
        <v>=HYPERLINK("[牧场甜心.xlsx]地图!B10", 地图!$B$10)</v>
      </c>
      <c r="D10" s="209">
        <v>10</v>
      </c>
      <c r="E10" s="209" t="str">
        <f>HYPERLINK("[牧场甜心.xlsx]地图!B10",地图!$B$10)</f>
        <v>月之平原</v>
      </c>
    </row>
    <row r="11" spans="1:5">
      <c r="A11" s="209" t="s">
        <v>137</v>
      </c>
      <c r="B11" s="209" t="s">
        <v>148</v>
      </c>
      <c r="C11" s="209" t="str">
        <f t="shared" si="0"/>
        <v>=HYPERLINK("[牧场甜心.xlsx]地图!B11", 地图!$B$11)</v>
      </c>
      <c r="D11" s="209">
        <v>11</v>
      </c>
      <c r="E11" s="209" t="str">
        <f>HYPERLINK("[牧场甜心.xlsx]地图!B11",地图!$B$11)</f>
        <v>最后的平原</v>
      </c>
    </row>
    <row r="12" spans="1:5">
      <c r="A12" s="209" t="s">
        <v>137</v>
      </c>
      <c r="B12" s="209" t="s">
        <v>149</v>
      </c>
      <c r="C12" s="209" t="str">
        <f t="shared" si="0"/>
        <v>=HYPERLINK("[牧场甜心.xlsx]地图!B12", 地图!$B$12)</v>
      </c>
      <c r="D12" s="209">
        <v>12</v>
      </c>
      <c r="E12" s="209" t="str">
        <f>HYPERLINK("[牧场甜心.xlsx]地图!B12",地图!$B$12)</f>
        <v>初始森林</v>
      </c>
    </row>
    <row r="13" spans="1:5">
      <c r="A13" s="209" t="s">
        <v>137</v>
      </c>
      <c r="B13" s="209" t="s">
        <v>150</v>
      </c>
      <c r="C13" s="209" t="str">
        <f t="shared" si="0"/>
        <v>=HYPERLINK("[牧场甜心.xlsx]地图!B13", 地图!$B$13)</v>
      </c>
      <c r="D13" s="209">
        <v>13</v>
      </c>
      <c r="E13" s="209" t="str">
        <f>HYPERLINK("[牧场甜心.xlsx]地图!B13",地图!$B$13)</f>
        <v>果实成熟的新绿森林</v>
      </c>
    </row>
    <row r="14" spans="1:5">
      <c r="A14" s="209" t="s">
        <v>137</v>
      </c>
      <c r="B14" s="209" t="s">
        <v>151</v>
      </c>
      <c r="C14" s="209" t="str">
        <f t="shared" si="0"/>
        <v>=HYPERLINK("[牧场甜心.xlsx]地图!B14", 地图!$B$14)</v>
      </c>
      <c r="D14" s="209">
        <v>14</v>
      </c>
      <c r="E14" s="209" t="str">
        <f>HYPERLINK("[牧场甜心.xlsx]地图!B14",地图!$B$14)</f>
        <v>妖精之森</v>
      </c>
    </row>
    <row r="15" spans="1:5">
      <c r="A15" s="209" t="s">
        <v>137</v>
      </c>
      <c r="B15" s="209" t="s">
        <v>152</v>
      </c>
      <c r="C15" s="209" t="str">
        <f t="shared" si="0"/>
        <v>=HYPERLINK("[牧场甜心.xlsx]地图!B15", 地图!$B$15)</v>
      </c>
      <c r="D15" s="209">
        <v>15</v>
      </c>
      <c r="E15" s="209" t="str">
        <f>HYPERLINK("[牧场甜心.xlsx]地图!B15",地图!$B$15)</f>
        <v>治愈之森</v>
      </c>
    </row>
    <row r="16" s="209" customFormat="1" spans="1:5">
      <c r="A16" s="209" t="s">
        <v>137</v>
      </c>
      <c r="B16" s="209" t="s">
        <v>153</v>
      </c>
      <c r="C16" s="209" t="str">
        <f t="shared" si="0"/>
        <v>=HYPERLINK("[牧场甜心.xlsx]地图!B16", 地图!$B$16)</v>
      </c>
      <c r="D16" s="209">
        <v>16</v>
      </c>
      <c r="E16" s="209" t="str">
        <f>HYPERLINK("[牧场甜心.xlsx]地图!B16",地图!$B$16)</f>
        <v>迷路森林</v>
      </c>
    </row>
    <row r="17" spans="1:5">
      <c r="A17" s="209" t="s">
        <v>137</v>
      </c>
      <c r="B17" s="209" t="s">
        <v>154</v>
      </c>
      <c r="C17" s="209" t="str">
        <f t="shared" si="0"/>
        <v>=HYPERLINK("[牧场甜心.xlsx]地图!B17", 地图!$B$17)</v>
      </c>
      <c r="D17" s="209">
        <v>17</v>
      </c>
      <c r="E17" s="209" t="str">
        <f>HYPERLINK("[牧场甜心.xlsx]地图!B17",地图!$B$17)</f>
        <v>朦胧之森</v>
      </c>
    </row>
    <row r="18" spans="1:5">
      <c r="A18" s="209" t="s">
        <v>137</v>
      </c>
      <c r="B18" s="209" t="s">
        <v>155</v>
      </c>
      <c r="C18" s="209" t="str">
        <f t="shared" si="0"/>
        <v>=HYPERLINK("[牧场甜心.xlsx]地图!B18", 地图!$B$18)</v>
      </c>
      <c r="D18" s="209">
        <v>18</v>
      </c>
      <c r="E18" s="209" t="str">
        <f>HYPERLINK("[牧场甜心.xlsx]地图!B18",地图!$B$18)</f>
        <v>漆黑森林</v>
      </c>
    </row>
    <row r="19" spans="1:5">
      <c r="A19" s="209" t="s">
        <v>137</v>
      </c>
      <c r="B19" s="209" t="s">
        <v>156</v>
      </c>
      <c r="C19" s="209" t="str">
        <f t="shared" si="0"/>
        <v>=HYPERLINK("[牧场甜心.xlsx]地图!B19", 地图!$B$19)</v>
      </c>
      <c r="D19" s="209">
        <v>19</v>
      </c>
      <c r="E19" s="209" t="str">
        <f>HYPERLINK("[牧场甜心.xlsx]地图!B19",地图!$B$19)</f>
        <v>死泉之森</v>
      </c>
    </row>
    <row r="20" spans="1:5">
      <c r="A20" s="209" t="s">
        <v>137</v>
      </c>
      <c r="B20" s="209" t="s">
        <v>157</v>
      </c>
      <c r="C20" s="209" t="str">
        <f t="shared" si="0"/>
        <v>=HYPERLINK("[牧场甜心.xlsx]地图!B20", 地图!$B$20)</v>
      </c>
      <c r="D20" s="209">
        <v>20</v>
      </c>
      <c r="E20" s="209" t="str">
        <f>HYPERLINK("[牧场甜心.xlsx]地图!B20",地图!$B$20)</f>
        <v>大精灵之森</v>
      </c>
    </row>
    <row r="21" spans="1:5">
      <c r="A21" s="209" t="s">
        <v>137</v>
      </c>
      <c r="B21" s="209" t="s">
        <v>158</v>
      </c>
      <c r="C21" s="209" t="str">
        <f t="shared" si="0"/>
        <v>=HYPERLINK("[牧场甜心.xlsx]地图!B21", 地图!$B$21)</v>
      </c>
      <c r="D21" s="209">
        <v>21</v>
      </c>
      <c r="E21" s="209" t="str">
        <f>HYPERLINK("[牧场甜心.xlsx]地图!B21",地图!$B$21)</f>
        <v>最后的森</v>
      </c>
    </row>
    <row r="22" spans="1:5">
      <c r="A22" s="209" t="s">
        <v>137</v>
      </c>
      <c r="B22" s="209" t="s">
        <v>159</v>
      </c>
      <c r="C22" s="209" t="str">
        <f t="shared" si="0"/>
        <v>=HYPERLINK("[牧场甜心.xlsx]地图!B22", 地图!$B$22)</v>
      </c>
      <c r="D22" s="209">
        <v>22</v>
      </c>
      <c r="E22" s="209" t="str">
        <f>HYPERLINK("[牧场甜心.xlsx]地图!B22",地图!$B$22)</f>
        <v>初始之山</v>
      </c>
    </row>
    <row r="23" spans="1:5">
      <c r="A23" s="209" t="s">
        <v>137</v>
      </c>
      <c r="B23" s="209" t="s">
        <v>160</v>
      </c>
      <c r="C23" s="209" t="str">
        <f t="shared" si="0"/>
        <v>=HYPERLINK("[牧场甜心.xlsx]地图!B23", 地图!$B$23)</v>
      </c>
      <c r="D23" s="209">
        <v>23</v>
      </c>
      <c r="E23" s="209" t="str">
        <f>HYPERLINK("[牧场甜心.xlsx]地图!B23",地图!$B$23)</f>
        <v>战士之山</v>
      </c>
    </row>
    <row r="24" spans="1:5">
      <c r="A24" s="209" t="s">
        <v>137</v>
      </c>
      <c r="B24" s="209" t="s">
        <v>161</v>
      </c>
      <c r="C24" s="209" t="str">
        <f t="shared" si="0"/>
        <v>=HYPERLINK("[牧场甜心.xlsx]地图!B24", 地图!$B$24)</v>
      </c>
      <c r="D24" s="209">
        <v>24</v>
      </c>
      <c r="E24" s="209" t="str">
        <f>HYPERLINK("[牧场甜心.xlsx]地图!B24",地图!$B$24)</f>
        <v>阳光照耀之山</v>
      </c>
    </row>
    <row r="25" spans="1:5">
      <c r="A25" s="209" t="s">
        <v>137</v>
      </c>
      <c r="B25" s="209" t="s">
        <v>162</v>
      </c>
      <c r="C25" s="209" t="str">
        <f t="shared" si="0"/>
        <v>=HYPERLINK("[牧场甜心.xlsx]地图!B25", 地图!$B$25)</v>
      </c>
      <c r="D25" s="209">
        <v>25</v>
      </c>
      <c r="E25" s="209" t="str">
        <f>HYPERLINK("[牧场甜心.xlsx]地图!B25",地图!$B$25)</f>
        <v>大山贼之山</v>
      </c>
    </row>
    <row r="26" spans="1:5">
      <c r="A26" s="209" t="s">
        <v>137</v>
      </c>
      <c r="B26" s="209" t="s">
        <v>163</v>
      </c>
      <c r="C26" s="209" t="str">
        <f t="shared" si="0"/>
        <v>=HYPERLINK("[牧场甜心.xlsx]地图!B26", 地图!$B$26)</v>
      </c>
      <c r="D26" s="209">
        <v>26</v>
      </c>
      <c r="E26" s="209" t="str">
        <f>HYPERLINK("[牧场甜心.xlsx]地图!B26",地图!$B$26)</f>
        <v>流星之山</v>
      </c>
    </row>
    <row r="27" spans="1:5">
      <c r="A27" s="209" t="s">
        <v>137</v>
      </c>
      <c r="B27" s="209" t="s">
        <v>164</v>
      </c>
      <c r="C27" s="209" t="str">
        <f t="shared" si="0"/>
        <v>=HYPERLINK("[牧场甜心.xlsx]地图!B27", 地图!$B$27)</v>
      </c>
      <c r="D27" s="209">
        <v>27</v>
      </c>
      <c r="E27" s="209" t="str">
        <f>HYPERLINK("[牧场甜心.xlsx]地图!B27",地图!$B$27)</f>
        <v>熊熊燃烧的大火山</v>
      </c>
    </row>
    <row r="28" spans="1:5">
      <c r="A28" s="209" t="s">
        <v>137</v>
      </c>
      <c r="B28" s="209" t="s">
        <v>165</v>
      </c>
      <c r="C28" s="209" t="str">
        <f t="shared" si="0"/>
        <v>=HYPERLINK("[牧场甜心.xlsx]地图!B28", 地图!$B$28)</v>
      </c>
      <c r="D28" s="209">
        <v>28</v>
      </c>
      <c r="E28" s="209" t="str">
        <f>HYPERLINK("[牧场甜心.xlsx]地图!B28",地图!$B$28)</f>
        <v>火龙盘踞之山</v>
      </c>
    </row>
    <row r="29" spans="1:5">
      <c r="A29" s="209" t="s">
        <v>137</v>
      </c>
      <c r="B29" s="209" t="s">
        <v>166</v>
      </c>
      <c r="C29" s="209" t="str">
        <f t="shared" si="0"/>
        <v>=HYPERLINK("[牧场甜心.xlsx]地图!B29", 地图!$B$29)</v>
      </c>
      <c r="D29" s="209">
        <v>29</v>
      </c>
      <c r="E29" s="209" t="str">
        <f>HYPERLINK("[牧场甜心.xlsx]地图!B29",地图!$B$29)</f>
        <v>獅子王之山</v>
      </c>
    </row>
    <row r="30" spans="1:5">
      <c r="A30" s="209" t="s">
        <v>137</v>
      </c>
      <c r="B30" s="209" t="s">
        <v>167</v>
      </c>
      <c r="C30" s="209" t="str">
        <f t="shared" si="0"/>
        <v>=HYPERLINK("[牧场甜心.xlsx]地图!B30", 地图!$B$30)</v>
      </c>
      <c r="D30" s="209">
        <v>30</v>
      </c>
      <c r="E30" s="209" t="str">
        <f>HYPERLINK("[牧场甜心.xlsx]地图!B30",地图!$B$30)</f>
        <v>太阳之山</v>
      </c>
    </row>
    <row r="31" spans="1:5">
      <c r="A31" s="209" t="s">
        <v>137</v>
      </c>
      <c r="B31" s="209" t="s">
        <v>168</v>
      </c>
      <c r="C31" s="209" t="str">
        <f t="shared" si="0"/>
        <v>=HYPERLINK("[牧场甜心.xlsx]地图!B31", 地图!$B$31)</v>
      </c>
      <c r="D31" s="209">
        <v>31</v>
      </c>
      <c r="E31" s="209" t="str">
        <f>HYPERLINK("[牧场甜心.xlsx]地图!B31",地图!$B$31)</f>
        <v>最后的山</v>
      </c>
    </row>
    <row r="32" spans="1:5">
      <c r="A32" s="209" t="s">
        <v>137</v>
      </c>
      <c r="B32" s="209" t="s">
        <v>169</v>
      </c>
      <c r="C32" s="209" t="str">
        <f t="shared" si="0"/>
        <v>=HYPERLINK("[牧场甜心.xlsx]地图!B32", 地图!$B$32)</v>
      </c>
      <c r="D32" s="209">
        <v>32</v>
      </c>
      <c r="E32" s="209" t="str">
        <f>HYPERLINK("[牧场甜心.xlsx]地图!B32",地图!$B$32)</f>
        <v>水色之塔　―序―</v>
      </c>
    </row>
    <row r="33" spans="1:5">
      <c r="A33" s="209" t="s">
        <v>137</v>
      </c>
      <c r="B33" s="209" t="s">
        <v>170</v>
      </c>
      <c r="C33" s="209" t="str">
        <f t="shared" si="0"/>
        <v>=HYPERLINK("[牧场甜心.xlsx]地图!B33", 地图!$B$33)</v>
      </c>
      <c r="D33" s="209">
        <v>33</v>
      </c>
      <c r="E33" s="209" t="str">
        <f>HYPERLINK("[牧场甜心.xlsx]地图!B33",地图!$B$33)</f>
        <v>水色之塔　―初―</v>
      </c>
    </row>
    <row r="34" spans="1:5">
      <c r="A34" s="209" t="s">
        <v>137</v>
      </c>
      <c r="B34" s="209" t="s">
        <v>171</v>
      </c>
      <c r="C34" s="209" t="str">
        <f t="shared" si="0"/>
        <v>=HYPERLINK("[牧场甜心.xlsx]地图!B34", 地图!$B$34)</v>
      </c>
      <c r="D34" s="209">
        <v>34</v>
      </c>
      <c r="E34" s="209" t="str">
        <f>HYPERLINK("[牧场甜心.xlsx]地图!B34",地图!$B$34)</f>
        <v>水色之塔　―中―</v>
      </c>
    </row>
    <row r="35" spans="1:5">
      <c r="A35" s="209" t="s">
        <v>137</v>
      </c>
      <c r="B35" s="209" t="s">
        <v>172</v>
      </c>
      <c r="C35" s="209" t="str">
        <f t="shared" si="0"/>
        <v>=HYPERLINK("[牧场甜心.xlsx]地图!B35", 地图!$B$35)</v>
      </c>
      <c r="D35" s="209">
        <v>35</v>
      </c>
      <c r="E35" s="209" t="str">
        <f>HYPERLINK("[牧场甜心.xlsx]地图!B35",地图!$B$35)</f>
        <v>水色之塔　―上―</v>
      </c>
    </row>
    <row r="36" spans="1:5">
      <c r="A36" s="209" t="s">
        <v>137</v>
      </c>
      <c r="B36" s="209" t="s">
        <v>173</v>
      </c>
      <c r="C36" s="209" t="str">
        <f t="shared" si="0"/>
        <v>=HYPERLINK("[牧场甜心.xlsx]地图!B36", 地图!$B$36)</v>
      </c>
      <c r="D36" s="209">
        <v>36</v>
      </c>
      <c r="E36" s="209" t="str">
        <f>HYPERLINK("[牧场甜心.xlsx]地图!B36",地图!$B$36)</f>
        <v>水色之塔　―达―</v>
      </c>
    </row>
    <row r="37" spans="1:5">
      <c r="A37" s="209" t="s">
        <v>137</v>
      </c>
      <c r="B37" s="209" t="s">
        <v>174</v>
      </c>
      <c r="C37" s="209" t="str">
        <f t="shared" si="0"/>
        <v>=HYPERLINK("[牧场甜心.xlsx]地图!B37", 地图!$B$37)</v>
      </c>
      <c r="D37" s="209">
        <v>37</v>
      </c>
      <c r="E37" s="209" t="str">
        <f>HYPERLINK("[牧场甜心.xlsx]地图!B37",地图!$B$37)</f>
        <v>水色之塔　―玄―</v>
      </c>
    </row>
    <row r="38" spans="1:5">
      <c r="A38" s="209" t="s">
        <v>137</v>
      </c>
      <c r="B38" s="209" t="s">
        <v>175</v>
      </c>
      <c r="C38" s="209" t="str">
        <f t="shared" si="0"/>
        <v>=HYPERLINK("[牧场甜心.xlsx]地图!B38", 地图!$B$38)</v>
      </c>
      <c r="D38" s="209">
        <v>38</v>
      </c>
      <c r="E38" s="209" t="str">
        <f>HYPERLINK("[牧场甜心.xlsx]地图!B38",地图!$B$38)</f>
        <v>水色之塔　―破―</v>
      </c>
    </row>
    <row r="39" spans="1:5">
      <c r="A39" s="209" t="s">
        <v>137</v>
      </c>
      <c r="B39" s="209" t="s">
        <v>176</v>
      </c>
      <c r="C39" s="209" t="str">
        <f t="shared" si="0"/>
        <v>=HYPERLINK("[牧场甜心.xlsx]地图!B39", 地图!$B$39)</v>
      </c>
      <c r="D39" s="209">
        <v>39</v>
      </c>
      <c r="E39" s="209" t="str">
        <f>HYPERLINK("[牧场甜心.xlsx]地图!B39",地图!$B$39)</f>
        <v>水色之塔　―鬼―</v>
      </c>
    </row>
    <row r="40" spans="1:5">
      <c r="A40" s="209" t="s">
        <v>137</v>
      </c>
      <c r="B40" s="209" t="s">
        <v>177</v>
      </c>
      <c r="C40" s="209" t="str">
        <f t="shared" si="0"/>
        <v>=HYPERLINK("[牧场甜心.xlsx]地图!B40", 地图!$B$40)</v>
      </c>
      <c r="D40" s="209">
        <v>40</v>
      </c>
      <c r="E40" s="209" t="str">
        <f>HYPERLINK("[牧场甜心.xlsx]地图!B40",地图!$B$40)</f>
        <v>水色之塔　―神―</v>
      </c>
    </row>
    <row r="41" spans="1:5">
      <c r="A41" s="209" t="s">
        <v>137</v>
      </c>
      <c r="B41" s="209" t="s">
        <v>178</v>
      </c>
      <c r="C41" s="209" t="str">
        <f t="shared" si="0"/>
        <v>=HYPERLINK("[牧场甜心.xlsx]地图!B41", 地图!$B$41)</v>
      </c>
      <c r="D41" s="209">
        <v>41</v>
      </c>
      <c r="E41" s="209" t="str">
        <f>HYPERLINK("[牧场甜心.xlsx]地图!B41",地图!$B$41)</f>
        <v>水色之塔　―终―</v>
      </c>
    </row>
    <row r="42" spans="1:5">
      <c r="A42" s="209" t="s">
        <v>137</v>
      </c>
      <c r="B42" s="209" t="s">
        <v>179</v>
      </c>
      <c r="C42" s="209" t="str">
        <f t="shared" si="0"/>
        <v>=HYPERLINK("[牧场甜心.xlsx]地图!B42", 地图!$B$42)</v>
      </c>
      <c r="D42" s="209">
        <v>42</v>
      </c>
      <c r="E42" s="209" t="str">
        <f>HYPERLINK("[牧场甜心.xlsx]地图!B42",地图!$B$42)</f>
        <v>秘宝洞窟　初级</v>
      </c>
    </row>
    <row r="43" spans="1:5">
      <c r="A43" s="209" t="s">
        <v>137</v>
      </c>
      <c r="B43" s="209" t="s">
        <v>180</v>
      </c>
      <c r="C43" s="209" t="str">
        <f t="shared" si="0"/>
        <v>=HYPERLINK("[牧场甜心.xlsx]地图!B43", 地图!$B$43)</v>
      </c>
      <c r="D43" s="209">
        <v>43</v>
      </c>
      <c r="E43" s="209" t="str">
        <f>HYPERLINK("[牧场甜心.xlsx]地图!B43",地图!$B$43)</f>
        <v>秘宝洞窟　中级</v>
      </c>
    </row>
    <row r="44" spans="1:5">
      <c r="A44" s="209" t="s">
        <v>137</v>
      </c>
      <c r="B44" s="209" t="s">
        <v>181</v>
      </c>
      <c r="C44" s="209" t="str">
        <f t="shared" si="0"/>
        <v>=HYPERLINK("[牧场甜心.xlsx]地图!B44", 地图!$B$44)</v>
      </c>
      <c r="D44" s="209">
        <v>44</v>
      </c>
      <c r="E44" s="209" t="str">
        <f>HYPERLINK("[牧场甜心.xlsx]地图!B44",地图!$B$44)</f>
        <v>秘宝洞窟　上级</v>
      </c>
    </row>
    <row r="45" spans="1:5">
      <c r="A45" s="209" t="s">
        <v>137</v>
      </c>
      <c r="B45" s="209" t="s">
        <v>182</v>
      </c>
      <c r="C45" s="209" t="str">
        <f t="shared" si="0"/>
        <v>=HYPERLINK("[牧场甜心.xlsx]地图!B45", 地图!$B$45)</v>
      </c>
      <c r="D45" s="209">
        <v>45</v>
      </c>
      <c r="E45" s="209" t="str">
        <f>HYPERLINK("[牧场甜心.xlsx]地图!B45",地图!$B$45)</f>
        <v>秘宝洞窟　超级</v>
      </c>
    </row>
    <row r="46" spans="1:5">
      <c r="A46" s="209" t="s">
        <v>137</v>
      </c>
      <c r="B46" s="209" t="s">
        <v>183</v>
      </c>
      <c r="C46" s="209" t="str">
        <f t="shared" si="0"/>
        <v>=HYPERLINK("[牧场甜心.xlsx]地图!B46", 地图!$B$46)</v>
      </c>
      <c r="D46" s="209">
        <v>46</v>
      </c>
      <c r="E46" s="209" t="str">
        <f>HYPERLINK("[牧场甜心.xlsx]地图!B46",地图!$B$46)</f>
        <v>秘宝洞窟　神级</v>
      </c>
    </row>
    <row r="47" spans="1:5">
      <c r="A47" s="209" t="s">
        <v>137</v>
      </c>
      <c r="B47" s="209" t="s">
        <v>184</v>
      </c>
      <c r="C47" s="209" t="str">
        <f t="shared" si="0"/>
        <v>=HYPERLINK("[牧场甜心.xlsx]地图!B47", 地图!$B$47)</v>
      </c>
      <c r="D47" s="209">
        <v>47</v>
      </c>
      <c r="E47" s="209" t="str">
        <f>HYPERLINK("[牧场甜心.xlsx]地图!B47",地图!$B$47)</f>
        <v>丰穰之丘　初级</v>
      </c>
    </row>
    <row r="48" spans="1:5">
      <c r="A48" s="209" t="s">
        <v>137</v>
      </c>
      <c r="B48" s="209" t="s">
        <v>185</v>
      </c>
      <c r="C48" s="209" t="str">
        <f t="shared" si="0"/>
        <v>=HYPERLINK("[牧场甜心.xlsx]地图!B48", 地图!$B$48)</v>
      </c>
      <c r="D48" s="209">
        <v>48</v>
      </c>
      <c r="E48" s="209" t="str">
        <f>HYPERLINK("[牧场甜心.xlsx]地图!B48",地图!$B$48)</f>
        <v>丰穰之丘　中级</v>
      </c>
    </row>
    <row r="49" spans="1:5">
      <c r="A49" s="209" t="s">
        <v>137</v>
      </c>
      <c r="B49" s="209" t="s">
        <v>186</v>
      </c>
      <c r="C49" s="209" t="str">
        <f t="shared" si="0"/>
        <v>=HYPERLINK("[牧场甜心.xlsx]地图!B49", 地图!$B$49)</v>
      </c>
      <c r="D49" s="209">
        <v>49</v>
      </c>
      <c r="E49" s="209" t="str">
        <f>HYPERLINK("[牧场甜心.xlsx]地图!B49",地图!$B$49)</f>
        <v>丰穰之丘　上级</v>
      </c>
    </row>
    <row r="50" spans="1:5">
      <c r="A50" s="209" t="s">
        <v>137</v>
      </c>
      <c r="B50" s="209" t="s">
        <v>187</v>
      </c>
      <c r="C50" s="209" t="str">
        <f t="shared" si="0"/>
        <v>=HYPERLINK("[牧场甜心.xlsx]地图!B50", 地图!$B$50)</v>
      </c>
      <c r="D50" s="209">
        <v>50</v>
      </c>
      <c r="E50" s="209" t="str">
        <f>HYPERLINK("[牧场甜心.xlsx]地图!B50",地图!$B$50)</f>
        <v>丰穰之丘　超级</v>
      </c>
    </row>
    <row r="51" spans="1:5">
      <c r="A51" s="209" t="s">
        <v>137</v>
      </c>
      <c r="B51" s="209" t="s">
        <v>188</v>
      </c>
      <c r="C51" s="209" t="str">
        <f t="shared" si="0"/>
        <v>=HYPERLINK("[牧场甜心.xlsx]地图!B51", 地图!$B$51)</v>
      </c>
      <c r="D51" s="209">
        <v>51</v>
      </c>
      <c r="E51" s="209" t="str">
        <f>HYPERLINK("[牧场甜心.xlsx]地图!B51",地图!$B$51)</f>
        <v>丰穰之丘　神级</v>
      </c>
    </row>
    <row r="52" spans="1:5">
      <c r="A52" s="209" t="s">
        <v>137</v>
      </c>
      <c r="B52" s="209" t="s">
        <v>189</v>
      </c>
      <c r="C52" s="209" t="str">
        <f t="shared" si="0"/>
        <v>=HYPERLINK("[牧场甜心.xlsx]地图!B52", 地图!$B$52)</v>
      </c>
      <c r="D52" s="209">
        <v>52</v>
      </c>
      <c r="E52" s="209" t="str">
        <f>HYPERLINK("[牧场甜心.xlsx]地图!B52",地图!$B$52)</f>
        <v>彩虹之祠　初级</v>
      </c>
    </row>
    <row r="53" spans="1:5">
      <c r="A53" s="209" t="s">
        <v>137</v>
      </c>
      <c r="B53" s="209" t="s">
        <v>190</v>
      </c>
      <c r="C53" s="209" t="str">
        <f t="shared" si="0"/>
        <v>=HYPERLINK("[牧场甜心.xlsx]地图!B53", 地图!$B$53)</v>
      </c>
      <c r="D53" s="209">
        <v>53</v>
      </c>
      <c r="E53" s="209" t="str">
        <f>HYPERLINK("[牧场甜心.xlsx]地图!B53",地图!$B$53)</f>
        <v>彩虹之祠　中级</v>
      </c>
    </row>
    <row r="54" spans="1:5">
      <c r="A54" s="209" t="s">
        <v>137</v>
      </c>
      <c r="B54" s="209" t="s">
        <v>191</v>
      </c>
      <c r="C54" s="209" t="str">
        <f t="shared" si="0"/>
        <v>=HYPERLINK("[牧场甜心.xlsx]地图!B54", 地图!$B$54)</v>
      </c>
      <c r="D54" s="209">
        <v>54</v>
      </c>
      <c r="E54" s="209" t="str">
        <f>HYPERLINK("[牧场甜心.xlsx]地图!B54",地图!$B$54)</f>
        <v>彩虹之祠　上级</v>
      </c>
    </row>
    <row r="55" spans="1:5">
      <c r="A55" s="209" t="s">
        <v>137</v>
      </c>
      <c r="B55" s="209" t="s">
        <v>192</v>
      </c>
      <c r="C55" s="209" t="str">
        <f t="shared" si="0"/>
        <v>=HYPERLINK("[牧场甜心.xlsx]地图!B55", 地图!$B$55)</v>
      </c>
      <c r="D55" s="209">
        <v>55</v>
      </c>
      <c r="E55" s="209" t="str">
        <f>HYPERLINK("[牧场甜心.xlsx]地图!B55",地图!$B$55)</f>
        <v>彩虹之祠　超级</v>
      </c>
    </row>
    <row r="56" spans="1:5">
      <c r="A56" s="209" t="s">
        <v>137</v>
      </c>
      <c r="B56" s="209" t="s">
        <v>193</v>
      </c>
      <c r="C56" s="209" t="str">
        <f t="shared" si="0"/>
        <v>=HYPERLINK("[牧场甜心.xlsx]地图!B56", 地图!$B$56)</v>
      </c>
      <c r="D56" s="209">
        <v>56</v>
      </c>
      <c r="E56" s="209" t="str">
        <f>HYPERLINK("[牧场甜心.xlsx]地图!B56",地图!$B$56)</f>
        <v>彩虹之祠　神级</v>
      </c>
    </row>
    <row r="57" spans="1:5">
      <c r="A57" s="209" t="s">
        <v>137</v>
      </c>
      <c r="B57" s="209" t="s">
        <v>194</v>
      </c>
      <c r="C57" s="209" t="str">
        <f t="shared" si="0"/>
        <v>=HYPERLINK("[牧场甜心.xlsx]地图!B57", 地图!$B$57)</v>
      </c>
      <c r="D57" s="209">
        <v>57</v>
      </c>
      <c r="E57" s="209" t="str">
        <f>HYPERLINK("[牧场甜心.xlsx]地图!B57",地图!$B$57)</f>
        <v>动物乐园　初级</v>
      </c>
    </row>
    <row r="58" spans="1:5">
      <c r="A58" s="209" t="s">
        <v>137</v>
      </c>
      <c r="B58" s="209" t="s">
        <v>195</v>
      </c>
      <c r="C58" s="209" t="str">
        <f t="shared" si="0"/>
        <v>=HYPERLINK("[牧场甜心.xlsx]地图!B58", 地图!$B$58)</v>
      </c>
      <c r="D58" s="209">
        <v>58</v>
      </c>
      <c r="E58" s="209" t="str">
        <f>HYPERLINK("[牧场甜心.xlsx]地图!B58",地图!$B$58)</f>
        <v>动物乐园　中级</v>
      </c>
    </row>
    <row r="59" spans="1:5">
      <c r="A59" s="209" t="s">
        <v>137</v>
      </c>
      <c r="B59" s="209" t="s">
        <v>196</v>
      </c>
      <c r="C59" s="209" t="str">
        <f t="shared" si="0"/>
        <v>=HYPERLINK("[牧场甜心.xlsx]地图!B59", 地图!$B$59)</v>
      </c>
      <c r="D59" s="209">
        <v>59</v>
      </c>
      <c r="E59" s="209" t="str">
        <f>HYPERLINK("[牧场甜心.xlsx]地图!B59",地图!$B$59)</f>
        <v>动物乐园　上级</v>
      </c>
    </row>
    <row r="60" spans="1:5">
      <c r="A60" s="209" t="s">
        <v>137</v>
      </c>
      <c r="B60" s="209" t="s">
        <v>197</v>
      </c>
      <c r="C60" s="209" t="str">
        <f t="shared" si="0"/>
        <v>=HYPERLINK("[牧场甜心.xlsx]地图!B60", 地图!$B$60)</v>
      </c>
      <c r="D60" s="209">
        <v>60</v>
      </c>
      <c r="E60" s="209" t="str">
        <f>HYPERLINK("[牧场甜心.xlsx]地图!B60",地图!$B$60)</f>
        <v>动物乐园　超级</v>
      </c>
    </row>
    <row r="61" spans="1:5">
      <c r="A61" s="209" t="s">
        <v>137</v>
      </c>
      <c r="B61" s="209" t="s">
        <v>198</v>
      </c>
      <c r="C61" s="209" t="str">
        <f t="shared" si="0"/>
        <v>=HYPERLINK("[牧场甜心.xlsx]地图!B61", 地图!$B$61)</v>
      </c>
      <c r="D61" s="209">
        <v>61</v>
      </c>
      <c r="E61" s="209" t="str">
        <f>HYPERLINK("[牧场甜心.xlsx]地图!B61",地图!$B$61)</f>
        <v>动物乐园　神级</v>
      </c>
    </row>
    <row r="62" spans="1:5">
      <c r="A62" s="209" t="s">
        <v>137</v>
      </c>
      <c r="B62" s="209" t="s">
        <v>199</v>
      </c>
      <c r="C62" s="209" t="str">
        <f t="shared" si="0"/>
        <v>=HYPERLINK("[牧场甜心.xlsx]地图!B62", 地图!$B$62)</v>
      </c>
      <c r="D62" s="209">
        <v>62</v>
      </c>
      <c r="E62" s="209">
        <f>HYPERLINK("[牧场甜心.xlsx]地图!B62",地图!$B$62)</f>
        <v>0</v>
      </c>
    </row>
    <row r="63" spans="1:5">
      <c r="A63" s="209" t="s">
        <v>137</v>
      </c>
      <c r="B63" s="209" t="s">
        <v>200</v>
      </c>
      <c r="C63" s="209" t="str">
        <f t="shared" si="0"/>
        <v>=HYPERLINK("[牧场甜心.xlsx]地图!B63", 地图!$B$63)</v>
      </c>
      <c r="D63" s="209">
        <v>63</v>
      </c>
      <c r="E63" s="209">
        <f>HYPERLINK("[牧场甜心.xlsx]地图!B63",地图!$B$63)</f>
        <v>0</v>
      </c>
    </row>
    <row r="64" spans="1:5">
      <c r="A64" s="209" t="s">
        <v>137</v>
      </c>
      <c r="B64" s="209" t="s">
        <v>201</v>
      </c>
      <c r="C64" s="209" t="str">
        <f t="shared" si="0"/>
        <v>=HYPERLINK("[牧场甜心.xlsx]地图!B64", 地图!$B$64)</v>
      </c>
      <c r="D64" s="209">
        <v>64</v>
      </c>
      <c r="E64" s="209">
        <f>HYPERLINK("[牧场甜心.xlsx]地图!B64",地图!$B$64)</f>
        <v>0</v>
      </c>
    </row>
    <row r="65" spans="1:5">
      <c r="A65" s="209" t="s">
        <v>137</v>
      </c>
      <c r="B65" s="209" t="s">
        <v>202</v>
      </c>
      <c r="C65" s="209" t="str">
        <f t="shared" ref="C65:C100" si="1">_xlfn.CONCAT(A65,B65)</f>
        <v>=HYPERLINK("[牧场甜心.xlsx]地图!B65", 地图!$B$65)</v>
      </c>
      <c r="D65" s="209">
        <v>65</v>
      </c>
      <c r="E65" s="209">
        <f>HYPERLINK("[牧场甜心.xlsx]地图!B65",地图!$B$65)</f>
        <v>0</v>
      </c>
    </row>
    <row r="66" spans="1:5">
      <c r="A66" s="209" t="s">
        <v>137</v>
      </c>
      <c r="B66" s="209" t="s">
        <v>203</v>
      </c>
      <c r="C66" s="209" t="str">
        <f t="shared" si="1"/>
        <v>=HYPERLINK("[牧场甜心.xlsx]地图!B66", 地图!$B$66)</v>
      </c>
      <c r="D66" s="209">
        <v>66</v>
      </c>
      <c r="E66" s="209">
        <f>HYPERLINK("[牧场甜心.xlsx]地图!B66",地图!$B$66)</f>
        <v>0</v>
      </c>
    </row>
    <row r="67" spans="1:5">
      <c r="A67" s="209" t="s">
        <v>137</v>
      </c>
      <c r="B67" s="209" t="s">
        <v>204</v>
      </c>
      <c r="C67" s="209" t="str">
        <f t="shared" si="1"/>
        <v>=HYPERLINK("[牧场甜心.xlsx]地图!B67", 地图!$B$67)</v>
      </c>
      <c r="D67" s="209">
        <v>67</v>
      </c>
      <c r="E67" s="209">
        <f>HYPERLINK("[牧场甜心.xlsx]地图!B67",地图!$B$67)</f>
        <v>0</v>
      </c>
    </row>
    <row r="68" spans="1:5">
      <c r="A68" s="209" t="s">
        <v>137</v>
      </c>
      <c r="B68" s="209" t="s">
        <v>205</v>
      </c>
      <c r="C68" s="209" t="str">
        <f t="shared" si="1"/>
        <v>=HYPERLINK("[牧场甜心.xlsx]地图!B68", 地图!$B$68)</v>
      </c>
      <c r="D68" s="209">
        <v>68</v>
      </c>
      <c r="E68" s="209">
        <f>HYPERLINK("[牧场甜心.xlsx]地图!B68",地图!$B$68)</f>
        <v>0</v>
      </c>
    </row>
    <row r="69" spans="1:5">
      <c r="A69" s="209" t="s">
        <v>137</v>
      </c>
      <c r="B69" s="209" t="s">
        <v>206</v>
      </c>
      <c r="C69" s="209" t="str">
        <f t="shared" si="1"/>
        <v>=HYPERLINK("[牧场甜心.xlsx]地图!B69", 地图!$B$69)</v>
      </c>
      <c r="D69" s="209">
        <v>69</v>
      </c>
      <c r="E69" s="209">
        <f>HYPERLINK("[牧场甜心.xlsx]地图!B69",地图!$B$69)</f>
        <v>0</v>
      </c>
    </row>
    <row r="70" spans="1:5">
      <c r="A70" s="209" t="s">
        <v>137</v>
      </c>
      <c r="B70" s="209" t="s">
        <v>207</v>
      </c>
      <c r="C70" s="209" t="str">
        <f t="shared" si="1"/>
        <v>=HYPERLINK("[牧场甜心.xlsx]地图!B70", 地图!$B$70)</v>
      </c>
      <c r="D70" s="209">
        <v>70</v>
      </c>
      <c r="E70" s="209">
        <f>HYPERLINK("[牧场甜心.xlsx]地图!B70",地图!$B$70)</f>
        <v>0</v>
      </c>
    </row>
    <row r="71" spans="1:5">
      <c r="A71" s="209" t="s">
        <v>137</v>
      </c>
      <c r="B71" s="209" t="s">
        <v>208</v>
      </c>
      <c r="C71" s="209" t="str">
        <f t="shared" si="1"/>
        <v>=HYPERLINK("[牧场甜心.xlsx]地图!B71", 地图!$B$71)</v>
      </c>
      <c r="D71" s="209">
        <v>71</v>
      </c>
      <c r="E71" s="209">
        <f>HYPERLINK("[牧场甜心.xlsx]地图!B71",地图!$B$71)</f>
        <v>0</v>
      </c>
    </row>
    <row r="72" spans="1:5">
      <c r="A72" s="209" t="s">
        <v>137</v>
      </c>
      <c r="B72" s="209" t="s">
        <v>209</v>
      </c>
      <c r="C72" s="209" t="str">
        <f t="shared" si="1"/>
        <v>=HYPERLINK("[牧场甜心.xlsx]地图!B72", 地图!$B$72)</v>
      </c>
      <c r="D72" s="209">
        <v>72</v>
      </c>
      <c r="E72" s="209">
        <f>HYPERLINK("[牧场甜心.xlsx]地图!B72",地图!$B$72)</f>
        <v>0</v>
      </c>
    </row>
    <row r="73" spans="1:5">
      <c r="A73" s="209" t="s">
        <v>137</v>
      </c>
      <c r="B73" s="209" t="s">
        <v>210</v>
      </c>
      <c r="C73" s="209" t="str">
        <f t="shared" si="1"/>
        <v>=HYPERLINK("[牧场甜心.xlsx]地图!B73", 地图!$B$73)</v>
      </c>
      <c r="D73" s="209">
        <v>73</v>
      </c>
      <c r="E73" s="209">
        <f>HYPERLINK("[牧场甜心.xlsx]地图!B73",地图!$B$73)</f>
        <v>0</v>
      </c>
    </row>
    <row r="74" spans="1:5">
      <c r="A74" s="209" t="s">
        <v>137</v>
      </c>
      <c r="B74" s="209" t="s">
        <v>211</v>
      </c>
      <c r="C74" s="209" t="str">
        <f t="shared" si="1"/>
        <v>=HYPERLINK("[牧场甜心.xlsx]地图!B74", 地图!$B$74)</v>
      </c>
      <c r="D74" s="209">
        <v>74</v>
      </c>
      <c r="E74" s="209">
        <f>HYPERLINK("[牧场甜心.xlsx]地图!B74",地图!$B$74)</f>
        <v>0</v>
      </c>
    </row>
    <row r="75" spans="1:5">
      <c r="A75" s="209" t="s">
        <v>137</v>
      </c>
      <c r="B75" s="209" t="s">
        <v>212</v>
      </c>
      <c r="C75" s="209" t="str">
        <f t="shared" si="1"/>
        <v>=HYPERLINK("[牧场甜心.xlsx]地图!B75", 地图!$B$75)</v>
      </c>
      <c r="D75" s="209">
        <v>75</v>
      </c>
      <c r="E75" s="209">
        <f>HYPERLINK("[牧场甜心.xlsx]地图!B75",地图!$B$75)</f>
        <v>0</v>
      </c>
    </row>
    <row r="76" spans="1:5">
      <c r="A76" s="209" t="s">
        <v>137</v>
      </c>
      <c r="B76" s="209" t="s">
        <v>213</v>
      </c>
      <c r="C76" s="209" t="str">
        <f t="shared" si="1"/>
        <v>=HYPERLINK("[牧场甜心.xlsx]地图!B76", 地图!$B$76)</v>
      </c>
      <c r="D76" s="209">
        <v>76</v>
      </c>
      <c r="E76" s="209">
        <f>HYPERLINK("[牧场甜心.xlsx]地图!B76",地图!$B$76)</f>
        <v>0</v>
      </c>
    </row>
    <row r="77" spans="1:5">
      <c r="A77" s="209" t="s">
        <v>137</v>
      </c>
      <c r="B77" s="209" t="s">
        <v>214</v>
      </c>
      <c r="C77" s="209" t="str">
        <f t="shared" si="1"/>
        <v>=HYPERLINK("[牧场甜心.xlsx]地图!B77", 地图!$B$77)</v>
      </c>
      <c r="D77" s="209">
        <v>77</v>
      </c>
      <c r="E77" s="209">
        <f>HYPERLINK("[牧场甜心.xlsx]地图!B77",地图!$B$77)</f>
        <v>0</v>
      </c>
    </row>
    <row r="78" spans="1:5">
      <c r="A78" s="209" t="s">
        <v>137</v>
      </c>
      <c r="B78" s="209" t="s">
        <v>215</v>
      </c>
      <c r="C78" s="209" t="str">
        <f t="shared" si="1"/>
        <v>=HYPERLINK("[牧场甜心.xlsx]地图!B78", 地图!$B$78)</v>
      </c>
      <c r="D78" s="209">
        <v>78</v>
      </c>
      <c r="E78" s="209">
        <f>HYPERLINK("[牧场甜心.xlsx]地图!B78",地图!$B$78)</f>
        <v>0</v>
      </c>
    </row>
    <row r="79" spans="1:5">
      <c r="A79" s="209" t="s">
        <v>137</v>
      </c>
      <c r="B79" s="209" t="s">
        <v>216</v>
      </c>
      <c r="C79" s="209" t="str">
        <f t="shared" si="1"/>
        <v>=HYPERLINK("[牧场甜心.xlsx]地图!B79", 地图!$B$79)</v>
      </c>
      <c r="D79" s="209">
        <v>79</v>
      </c>
      <c r="E79" s="209">
        <f>HYPERLINK("[牧场甜心.xlsx]地图!B79",地图!$B$79)</f>
        <v>0</v>
      </c>
    </row>
    <row r="80" spans="1:5">
      <c r="A80" s="209" t="s">
        <v>137</v>
      </c>
      <c r="B80" s="209" t="s">
        <v>217</v>
      </c>
      <c r="C80" s="209" t="str">
        <f t="shared" si="1"/>
        <v>=HYPERLINK("[牧场甜心.xlsx]地图!B80", 地图!$B$80)</v>
      </c>
      <c r="D80" s="209">
        <v>80</v>
      </c>
      <c r="E80" s="209">
        <f>HYPERLINK("[牧场甜心.xlsx]地图!B80",地图!$B$80)</f>
        <v>0</v>
      </c>
    </row>
    <row r="81" spans="1:5">
      <c r="A81" s="209" t="s">
        <v>137</v>
      </c>
      <c r="B81" s="209" t="s">
        <v>218</v>
      </c>
      <c r="C81" s="209" t="str">
        <f t="shared" si="1"/>
        <v>=HYPERLINK("[牧场甜心.xlsx]地图!B81", 地图!$B$81)</v>
      </c>
      <c r="D81" s="209">
        <v>81</v>
      </c>
      <c r="E81" s="209">
        <f>HYPERLINK("[牧场甜心.xlsx]地图!B81",地图!$B$81)</f>
        <v>0</v>
      </c>
    </row>
    <row r="82" spans="1:5">
      <c r="A82" s="209" t="s">
        <v>137</v>
      </c>
      <c r="B82" s="209" t="s">
        <v>219</v>
      </c>
      <c r="C82" s="209" t="str">
        <f t="shared" si="1"/>
        <v>=HYPERLINK("[牧场甜心.xlsx]地图!B82", 地图!$B$82)</v>
      </c>
      <c r="D82" s="209">
        <v>82</v>
      </c>
      <c r="E82" s="209">
        <f>HYPERLINK("[牧场甜心.xlsx]地图!B82",地图!$B$82)</f>
        <v>0</v>
      </c>
    </row>
    <row r="83" spans="1:5">
      <c r="A83" s="209" t="s">
        <v>137</v>
      </c>
      <c r="B83" s="209" t="s">
        <v>220</v>
      </c>
      <c r="C83" s="209" t="str">
        <f t="shared" si="1"/>
        <v>=HYPERLINK("[牧场甜心.xlsx]地图!B83", 地图!$B$83)</v>
      </c>
      <c r="D83" s="209">
        <v>83</v>
      </c>
      <c r="E83" s="209">
        <f>HYPERLINK("[牧场甜心.xlsx]地图!B83",地图!$B$83)</f>
        <v>0</v>
      </c>
    </row>
    <row r="84" spans="1:5">
      <c r="A84" s="209" t="s">
        <v>137</v>
      </c>
      <c r="B84" s="209" t="s">
        <v>221</v>
      </c>
      <c r="C84" s="209" t="str">
        <f t="shared" si="1"/>
        <v>=HYPERLINK("[牧场甜心.xlsx]地图!B84", 地图!$B$84)</v>
      </c>
      <c r="D84" s="209">
        <v>84</v>
      </c>
      <c r="E84" s="209">
        <f>HYPERLINK("[牧场甜心.xlsx]地图!B84",地图!$B$84)</f>
        <v>0</v>
      </c>
    </row>
    <row r="85" spans="1:5">
      <c r="A85" s="209" t="s">
        <v>137</v>
      </c>
      <c r="B85" s="209" t="s">
        <v>222</v>
      </c>
      <c r="C85" s="209" t="str">
        <f t="shared" si="1"/>
        <v>=HYPERLINK("[牧场甜心.xlsx]地图!B85", 地图!$B$85)</v>
      </c>
      <c r="D85" s="209">
        <v>85</v>
      </c>
      <c r="E85" s="209">
        <f>HYPERLINK("[牧场甜心.xlsx]地图!B85",地图!$B$85)</f>
        <v>0</v>
      </c>
    </row>
    <row r="86" spans="1:5">
      <c r="A86" s="209" t="s">
        <v>137</v>
      </c>
      <c r="B86" s="209" t="s">
        <v>223</v>
      </c>
      <c r="C86" s="209" t="str">
        <f t="shared" si="1"/>
        <v>=HYPERLINK("[牧场甜心.xlsx]地图!B86", 地图!$B$86)</v>
      </c>
      <c r="D86" s="209">
        <v>86</v>
      </c>
      <c r="E86" s="209">
        <f>HYPERLINK("[牧场甜心.xlsx]地图!B86",地图!$B$86)</f>
        <v>0</v>
      </c>
    </row>
    <row r="87" spans="1:5">
      <c r="A87" s="209" t="s">
        <v>137</v>
      </c>
      <c r="B87" s="209" t="s">
        <v>224</v>
      </c>
      <c r="C87" s="209" t="str">
        <f t="shared" si="1"/>
        <v>=HYPERLINK("[牧场甜心.xlsx]地图!B87", 地图!$B$87)</v>
      </c>
      <c r="D87" s="209">
        <v>87</v>
      </c>
      <c r="E87" s="209">
        <f>HYPERLINK("[牧场甜心.xlsx]地图!B87",地图!$B$87)</f>
        <v>0</v>
      </c>
    </row>
    <row r="88" spans="1:5">
      <c r="A88" s="209" t="s">
        <v>137</v>
      </c>
      <c r="B88" s="209" t="s">
        <v>225</v>
      </c>
      <c r="C88" s="209" t="str">
        <f t="shared" si="1"/>
        <v>=HYPERLINK("[牧场甜心.xlsx]地图!B88", 地图!$B$88)</v>
      </c>
      <c r="D88" s="209">
        <v>88</v>
      </c>
      <c r="E88" s="209">
        <f>HYPERLINK("[牧场甜心.xlsx]地图!B88",地图!$B$88)</f>
        <v>0</v>
      </c>
    </row>
    <row r="89" spans="1:5">
      <c r="A89" s="209" t="s">
        <v>137</v>
      </c>
      <c r="B89" s="209" t="s">
        <v>226</v>
      </c>
      <c r="C89" s="209" t="str">
        <f t="shared" si="1"/>
        <v>=HYPERLINK("[牧场甜心.xlsx]地图!B89", 地图!$B$89)</v>
      </c>
      <c r="D89" s="209">
        <v>89</v>
      </c>
      <c r="E89" s="209">
        <f>HYPERLINK("[牧场甜心.xlsx]地图!B89",地图!$B$89)</f>
        <v>0</v>
      </c>
    </row>
    <row r="90" spans="1:5">
      <c r="A90" s="209" t="s">
        <v>137</v>
      </c>
      <c r="B90" s="209" t="s">
        <v>227</v>
      </c>
      <c r="C90" s="209" t="str">
        <f t="shared" si="1"/>
        <v>=HYPERLINK("[牧场甜心.xlsx]地图!B90", 地图!$B$90)</v>
      </c>
      <c r="D90" s="209">
        <v>90</v>
      </c>
      <c r="E90" s="209">
        <f>HYPERLINK("[牧场甜心.xlsx]地图!B90",地图!$B$90)</f>
        <v>0</v>
      </c>
    </row>
    <row r="91" spans="1:5">
      <c r="A91" s="209" t="s">
        <v>137</v>
      </c>
      <c r="B91" s="209" t="s">
        <v>228</v>
      </c>
      <c r="C91" s="209" t="str">
        <f t="shared" si="1"/>
        <v>=HYPERLINK("[牧场甜心.xlsx]地图!B91", 地图!$B$91)</v>
      </c>
      <c r="D91" s="209">
        <v>91</v>
      </c>
      <c r="E91" s="209">
        <f>HYPERLINK("[牧场甜心.xlsx]地图!B91",地图!$B$91)</f>
        <v>0</v>
      </c>
    </row>
    <row r="92" spans="1:5">
      <c r="A92" s="209" t="s">
        <v>137</v>
      </c>
      <c r="B92" s="209" t="s">
        <v>229</v>
      </c>
      <c r="C92" s="209" t="str">
        <f t="shared" si="1"/>
        <v>=HYPERLINK("[牧场甜心.xlsx]地图!B92", 地图!$B$92)</v>
      </c>
      <c r="D92" s="209">
        <v>92</v>
      </c>
      <c r="E92" s="209">
        <f>HYPERLINK("[牧场甜心.xlsx]地图!B92",地图!$B$92)</f>
        <v>0</v>
      </c>
    </row>
    <row r="93" spans="1:5">
      <c r="A93" s="209" t="s">
        <v>137</v>
      </c>
      <c r="B93" s="209" t="s">
        <v>230</v>
      </c>
      <c r="C93" s="209" t="str">
        <f t="shared" si="1"/>
        <v>=HYPERLINK("[牧场甜心.xlsx]地图!B93", 地图!$B$93)</v>
      </c>
      <c r="D93" s="209">
        <v>93</v>
      </c>
      <c r="E93" s="209">
        <f>HYPERLINK("[牧场甜心.xlsx]地图!B93",地图!$B$93)</f>
        <v>0</v>
      </c>
    </row>
    <row r="94" spans="1:5">
      <c r="A94" s="209" t="s">
        <v>137</v>
      </c>
      <c r="B94" s="209" t="s">
        <v>231</v>
      </c>
      <c r="C94" s="209" t="str">
        <f t="shared" si="1"/>
        <v>=HYPERLINK("[牧场甜心.xlsx]地图!B94", 地图!$B$94)</v>
      </c>
      <c r="D94" s="209">
        <v>94</v>
      </c>
      <c r="E94" s="209">
        <f>HYPERLINK("[牧场甜心.xlsx]地图!B94",地图!$B$94)</f>
        <v>0</v>
      </c>
    </row>
    <row r="95" spans="1:5">
      <c r="A95" s="209" t="s">
        <v>137</v>
      </c>
      <c r="B95" s="209" t="s">
        <v>232</v>
      </c>
      <c r="C95" s="209" t="str">
        <f t="shared" si="1"/>
        <v>=HYPERLINK("[牧场甜心.xlsx]地图!B95", 地图!$B$95)</v>
      </c>
      <c r="D95" s="209">
        <v>95</v>
      </c>
      <c r="E95" s="209">
        <f>HYPERLINK("[牧场甜心.xlsx]地图!B95",地图!$B$95)</f>
        <v>0</v>
      </c>
    </row>
    <row r="96" spans="1:5">
      <c r="A96" s="209" t="s">
        <v>137</v>
      </c>
      <c r="B96" s="209" t="s">
        <v>233</v>
      </c>
      <c r="C96" s="209" t="str">
        <f t="shared" si="1"/>
        <v>=HYPERLINK("[牧场甜心.xlsx]地图!B96", 地图!$B$96)</v>
      </c>
      <c r="D96" s="209">
        <v>96</v>
      </c>
      <c r="E96" s="209">
        <f>HYPERLINK("[牧场甜心.xlsx]地图!B96",地图!$B$96)</f>
        <v>0</v>
      </c>
    </row>
    <row r="97" spans="1:5">
      <c r="A97" s="209" t="s">
        <v>137</v>
      </c>
      <c r="B97" s="209" t="s">
        <v>234</v>
      </c>
      <c r="C97" s="209" t="str">
        <f t="shared" si="1"/>
        <v>=HYPERLINK("[牧场甜心.xlsx]地图!B97", 地图!$B$97)</v>
      </c>
      <c r="D97" s="209">
        <v>97</v>
      </c>
      <c r="E97" s="209">
        <f>HYPERLINK("[牧场甜心.xlsx]地图!B97",地图!$B$97)</f>
        <v>0</v>
      </c>
    </row>
    <row r="98" spans="1:5">
      <c r="A98" s="209" t="s">
        <v>137</v>
      </c>
      <c r="B98" s="209" t="s">
        <v>235</v>
      </c>
      <c r="C98" s="209" t="str">
        <f t="shared" si="1"/>
        <v>=HYPERLINK("[牧场甜心.xlsx]地图!B98", 地图!$B$98)</v>
      </c>
      <c r="D98" s="209">
        <v>98</v>
      </c>
      <c r="E98" s="209">
        <f>HYPERLINK("[牧场甜心.xlsx]地图!B98",地图!$B$98)</f>
        <v>0</v>
      </c>
    </row>
    <row r="99" spans="1:5">
      <c r="A99" s="209" t="s">
        <v>137</v>
      </c>
      <c r="B99" s="209" t="s">
        <v>236</v>
      </c>
      <c r="C99" s="209" t="str">
        <f t="shared" si="1"/>
        <v>=HYPERLINK("[牧场甜心.xlsx]地图!B99", 地图!$B$99)</v>
      </c>
      <c r="D99" s="209">
        <v>99</v>
      </c>
      <c r="E99" s="209">
        <f>HYPERLINK("[牧场甜心.xlsx]地图!B99",地图!$B$99)</f>
        <v>0</v>
      </c>
    </row>
    <row r="100" spans="1:5">
      <c r="A100" s="209" t="s">
        <v>137</v>
      </c>
      <c r="B100" s="209" t="s">
        <v>237</v>
      </c>
      <c r="C100" s="209" t="str">
        <f t="shared" si="1"/>
        <v>=HYPERLINK("[牧场甜心.xlsx]地图!B100", 地图!$B$100)</v>
      </c>
      <c r="D100" s="209">
        <v>100</v>
      </c>
      <c r="E100" s="209">
        <f>HYPERLINK("[牧场甜心.xlsx]地图!B100",地图!$B$100)</f>
        <v>0</v>
      </c>
    </row>
  </sheetData>
  <sortState ref="D3:E102">
    <sortCondition ref="D3:D102"/>
  </sortState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theme="7" tint="0.6"/>
  </sheetPr>
  <dimension ref="A1:U102"/>
  <sheetViews>
    <sheetView workbookViewId="0">
      <pane xSplit="2" ySplit="2" topLeftCell="C48" activePane="bottomRight" state="frozen"/>
      <selection/>
      <selection pane="topRight"/>
      <selection pane="bottomLeft"/>
      <selection pane="bottomRight" activeCell="T61" sqref="T61"/>
    </sheetView>
  </sheetViews>
  <sheetFormatPr defaultColWidth="9" defaultRowHeight="21.75"/>
  <cols>
    <col min="1" max="1" width="29.875" style="209" customWidth="1"/>
    <col min="2" max="2" width="29.875" style="209" hidden="1" customWidth="1"/>
    <col min="3" max="3" width="5.5" style="209" customWidth="1"/>
    <col min="4" max="4" width="4.125" style="633" customWidth="1"/>
    <col min="5" max="10" width="6.625" style="633" customWidth="1"/>
    <col min="11" max="11" width="4.125" style="633" customWidth="1"/>
    <col min="12" max="12" width="9.125" style="633" customWidth="1"/>
    <col min="13" max="13" width="7.875" style="633" customWidth="1"/>
    <col min="14" max="14" width="27" style="633" customWidth="1"/>
    <col min="15" max="15" width="5.5" style="633" customWidth="1"/>
    <col min="16" max="16" width="27" style="633" customWidth="1"/>
    <col min="17" max="17" width="5.5" style="633" customWidth="1"/>
    <col min="18" max="18" width="27" style="633" customWidth="1"/>
    <col min="19" max="19" width="5.5" style="633" customWidth="1"/>
    <col min="20" max="20" width="40.125" style="633" customWidth="1"/>
    <col min="21" max="21" width="89.75" style="209" customWidth="1"/>
    <col min="22" max="16384" width="9" style="209"/>
  </cols>
  <sheetData>
    <row r="1" s="859" customFormat="1" ht="22.5" spans="1:20">
      <c r="A1" s="3" t="s">
        <v>238</v>
      </c>
      <c r="B1" s="1083" t="s">
        <v>239</v>
      </c>
      <c r="C1" s="1083" t="s">
        <v>240</v>
      </c>
      <c r="D1" s="1083" t="s">
        <v>241</v>
      </c>
      <c r="E1" s="1084" t="s">
        <v>242</v>
      </c>
      <c r="F1" s="1085"/>
      <c r="G1" s="1084" t="s">
        <v>243</v>
      </c>
      <c r="H1" s="1085"/>
      <c r="I1" s="1084" t="s">
        <v>244</v>
      </c>
      <c r="J1" s="1085"/>
      <c r="K1" s="1083" t="s">
        <v>245</v>
      </c>
      <c r="L1" s="1083" t="s">
        <v>246</v>
      </c>
      <c r="M1" s="1083" t="s">
        <v>247</v>
      </c>
      <c r="N1" s="1084" t="s">
        <v>248</v>
      </c>
      <c r="O1" s="1092"/>
      <c r="P1" s="1092"/>
      <c r="Q1" s="1092"/>
      <c r="R1" s="1092"/>
      <c r="S1" s="1085"/>
      <c r="T1" s="1083" t="s">
        <v>249</v>
      </c>
    </row>
    <row r="2" s="859" customFormat="1" ht="22.5" spans="1:20">
      <c r="A2" s="3"/>
      <c r="B2" s="1086"/>
      <c r="C2" s="1086"/>
      <c r="D2" s="1086"/>
      <c r="E2" s="1087">
        <v>0</v>
      </c>
      <c r="F2" s="1087" t="s">
        <v>250</v>
      </c>
      <c r="G2" s="1087">
        <v>0</v>
      </c>
      <c r="H2" s="1087" t="s">
        <v>250</v>
      </c>
      <c r="I2" s="1087">
        <v>0</v>
      </c>
      <c r="J2" s="1087" t="s">
        <v>250</v>
      </c>
      <c r="K2" s="1086"/>
      <c r="L2" s="1086"/>
      <c r="M2" s="1086"/>
      <c r="N2" s="1084">
        <v>1</v>
      </c>
      <c r="O2" s="1085"/>
      <c r="P2" s="1084">
        <v>2</v>
      </c>
      <c r="Q2" s="1085"/>
      <c r="R2" s="1084">
        <v>3</v>
      </c>
      <c r="S2" s="1085"/>
      <c r="T2" s="1086"/>
    </row>
    <row r="3" ht="22.5" spans="1:20">
      <c r="A3" s="180" t="str">
        <f>HYPERLINK("[牧场甜心.xlsx]动物!A3",动物!$B$3)</f>
        <v>伊什沃尔德田园牛</v>
      </c>
      <c r="B3" s="180" t="s">
        <v>251</v>
      </c>
      <c r="C3" s="1088" t="s">
        <v>252</v>
      </c>
      <c r="D3" s="1089">
        <v>10</v>
      </c>
      <c r="E3" s="1089">
        <v>205</v>
      </c>
      <c r="F3" s="1090">
        <v>225</v>
      </c>
      <c r="G3" s="1089">
        <v>78</v>
      </c>
      <c r="H3" s="184">
        <v>88</v>
      </c>
      <c r="I3" s="1089">
        <v>8</v>
      </c>
      <c r="J3" s="1089">
        <v>16</v>
      </c>
      <c r="K3" s="184">
        <v>1</v>
      </c>
      <c r="L3" s="1089">
        <v>980</v>
      </c>
      <c r="M3" s="184">
        <v>67</v>
      </c>
      <c r="N3" s="1093" t="str">
        <f>HYPERLINK("[牧场甜心.xlsx]产品!B3",产品!$C$3)</f>
        <v>低品质牛奶</v>
      </c>
      <c r="O3" s="1089" t="s">
        <v>253</v>
      </c>
      <c r="P3" s="1093" t="str">
        <f>HYPERLINK("[牧场甜心.xlsx]产品!B204",产品!$C$204)</f>
        <v>王国之油</v>
      </c>
      <c r="Q3" s="1089" t="s">
        <v>254</v>
      </c>
      <c r="R3" s="1093" t="str">
        <f>HYPERLINK("[牧场甜心.xlsx]产品!B13",产品!$C$13)</f>
        <v>伊什沃尔德牛奶</v>
      </c>
      <c r="S3" s="1089" t="s">
        <v>255</v>
      </c>
      <c r="T3" s="1089" t="s">
        <v>256</v>
      </c>
    </row>
    <row r="4" ht="22.5" spans="1:20">
      <c r="A4" s="180" t="str">
        <f>HYPERLINK("[牧场甜心.xlsx]动物!A4",动物!$B$4)</f>
        <v>野生的长角牛</v>
      </c>
      <c r="B4" s="180" t="s">
        <v>257</v>
      </c>
      <c r="C4" s="1088" t="s">
        <v>252</v>
      </c>
      <c r="D4" s="1089">
        <v>20</v>
      </c>
      <c r="E4" s="1089">
        <v>148</v>
      </c>
      <c r="F4" s="184">
        <v>168</v>
      </c>
      <c r="G4" s="1089">
        <v>82</v>
      </c>
      <c r="H4" s="184">
        <v>102</v>
      </c>
      <c r="I4" s="1089">
        <v>9</v>
      </c>
      <c r="J4" s="1089">
        <v>18</v>
      </c>
      <c r="K4" s="184">
        <v>2</v>
      </c>
      <c r="L4" s="1089">
        <v>950</v>
      </c>
      <c r="M4" s="184">
        <v>71</v>
      </c>
      <c r="N4" s="1093" t="str">
        <f>HYPERLINK("[牧场甜心.xlsx]产品!B204",产品!$C$204)</f>
        <v>王国之油</v>
      </c>
      <c r="O4" s="1089" t="s">
        <v>254</v>
      </c>
      <c r="P4" s="1093" t="str">
        <f>HYPERLINK("[牧场甜心.xlsx]产品!B3",产品!$C$3)</f>
        <v>低品质牛奶</v>
      </c>
      <c r="Q4" s="1089" t="s">
        <v>253</v>
      </c>
      <c r="R4" s="1093" t="str">
        <f>HYPERLINK("[牧场甜心.xlsx]产品!B13",产品!$C$13)</f>
        <v>伊什沃尔德牛奶</v>
      </c>
      <c r="S4" s="1089" t="s">
        <v>254</v>
      </c>
      <c r="T4" s="1089" t="s">
        <v>258</v>
      </c>
    </row>
    <row r="5" ht="22.5" spans="1:20">
      <c r="A5" s="180" t="str">
        <f>HYPERLINK("[牧场甜心.xlsx]动物!A5",动物!$B$5)</f>
        <v>白色奶牛</v>
      </c>
      <c r="B5" s="180" t="s">
        <v>259</v>
      </c>
      <c r="C5" s="1091" t="s">
        <v>255</v>
      </c>
      <c r="D5" s="1089">
        <v>30</v>
      </c>
      <c r="E5" s="1089">
        <v>541</v>
      </c>
      <c r="F5" s="1090">
        <v>1191</v>
      </c>
      <c r="G5" s="1089">
        <v>171</v>
      </c>
      <c r="H5" s="1090">
        <v>301</v>
      </c>
      <c r="I5" s="1089">
        <v>15</v>
      </c>
      <c r="J5" s="1089">
        <v>30</v>
      </c>
      <c r="K5" s="184">
        <v>4</v>
      </c>
      <c r="L5" s="1089">
        <v>1630</v>
      </c>
      <c r="M5" s="184">
        <v>135</v>
      </c>
      <c r="N5" s="1093" t="str">
        <f>HYPERLINK("[牧场甜心.xlsx]产品!B204",产品!$C$204)</f>
        <v>王国之油</v>
      </c>
      <c r="O5" s="1089" t="s">
        <v>260</v>
      </c>
      <c r="P5" s="1093" t="str">
        <f>HYPERLINK("[牧场甜心.xlsx]产品!B13",产品!$C$13)</f>
        <v>伊什沃尔德牛奶</v>
      </c>
      <c r="Q5" s="1089" t="s">
        <v>254</v>
      </c>
      <c r="R5" s="1093" t="str">
        <f>HYPERLINK("[牧场甜心.xlsx]产品!B33",产品!$C$33)</f>
        <v>海洋王国的健康奶</v>
      </c>
      <c r="S5" s="1089" t="s">
        <v>252</v>
      </c>
      <c r="T5" s="1089" t="s">
        <v>261</v>
      </c>
    </row>
    <row r="6" ht="22.5" spans="1:20">
      <c r="A6" s="180" t="str">
        <f>HYPERLINK("[牧场甜心.xlsx]动物!A6",动物!$B$6)</f>
        <v>伊什沃尔德牛</v>
      </c>
      <c r="B6" s="180" t="s">
        <v>262</v>
      </c>
      <c r="C6" s="1091" t="s">
        <v>255</v>
      </c>
      <c r="D6" s="1089">
        <v>40</v>
      </c>
      <c r="E6" s="1089">
        <v>747</v>
      </c>
      <c r="F6" s="1090">
        <v>1027</v>
      </c>
      <c r="G6" s="1089">
        <v>227</v>
      </c>
      <c r="H6" s="1090">
        <v>307</v>
      </c>
      <c r="I6" s="1089">
        <v>17</v>
      </c>
      <c r="J6" s="1089">
        <v>34</v>
      </c>
      <c r="K6" s="184">
        <v>3</v>
      </c>
      <c r="L6" s="1089">
        <v>1700</v>
      </c>
      <c r="M6" s="184">
        <v>128</v>
      </c>
      <c r="N6" s="1093" t="str">
        <f>HYPERLINK("[牧场甜心.xlsx]产品!B204",产品!$C$204)</f>
        <v>王国之油</v>
      </c>
      <c r="O6" s="1089" t="s">
        <v>263</v>
      </c>
      <c r="P6" s="1093" t="str">
        <f>HYPERLINK("[牧场甜心.xlsx]产品!B13",产品!$C$13)</f>
        <v>伊什沃尔德牛奶</v>
      </c>
      <c r="Q6" s="1089" t="s">
        <v>263</v>
      </c>
      <c r="R6" s="1093" t="str">
        <f>HYPERLINK("[牧场甜心.xlsx]产品!B33",产品!$C$33)</f>
        <v>海洋王国的健康奶</v>
      </c>
      <c r="S6" s="1089" t="s">
        <v>252</v>
      </c>
      <c r="T6" s="1089"/>
    </row>
    <row r="7" ht="22.5" spans="1:20">
      <c r="A7" s="180" t="str">
        <f>HYPERLINK("[牧场甜心.xlsx]动物!A7",动物!$B$7)</f>
        <v>白色奶牛改</v>
      </c>
      <c r="B7" s="180" t="s">
        <v>264</v>
      </c>
      <c r="C7" s="1088" t="s">
        <v>254</v>
      </c>
      <c r="D7" s="1089">
        <v>40</v>
      </c>
      <c r="E7" s="1089">
        <v>1180</v>
      </c>
      <c r="F7" s="1090">
        <v>1620</v>
      </c>
      <c r="G7" s="1089">
        <v>262</v>
      </c>
      <c r="H7" s="184">
        <v>342</v>
      </c>
      <c r="I7" s="1089">
        <v>36</v>
      </c>
      <c r="J7" s="1089">
        <v>72</v>
      </c>
      <c r="K7" s="184">
        <v>7</v>
      </c>
      <c r="L7" s="1089">
        <v>3340</v>
      </c>
      <c r="M7" s="184">
        <v>344</v>
      </c>
      <c r="N7" s="1093" t="str">
        <f>HYPERLINK("[牧场甜心.xlsx]产品!B204",产品!$C$204)</f>
        <v>王国之油</v>
      </c>
      <c r="O7" s="1089" t="s">
        <v>253</v>
      </c>
      <c r="P7" s="1093" t="str">
        <f>HYPERLINK("[牧场甜心.xlsx]产品!B13",产品!$C$13)</f>
        <v>伊什沃尔德牛奶</v>
      </c>
      <c r="Q7" s="1089" t="s">
        <v>254</v>
      </c>
      <c r="R7" s="1093" t="str">
        <f>HYPERLINK("[牧场甜心.xlsx]产品!B33",产品!$C$33)</f>
        <v>海洋王国的健康奶</v>
      </c>
      <c r="S7" s="1089" t="s">
        <v>252</v>
      </c>
      <c r="T7" s="1089"/>
    </row>
    <row r="8" ht="22.5" spans="1:20">
      <c r="A8" s="180" t="str">
        <f>HYPERLINK("[牧场甜心.xlsx]动物!A8",动物!$B$8)</f>
        <v>伊什沃尔德奶牛</v>
      </c>
      <c r="B8" s="180" t="s">
        <v>265</v>
      </c>
      <c r="C8" s="1088" t="s">
        <v>254</v>
      </c>
      <c r="D8" s="1089">
        <v>50</v>
      </c>
      <c r="E8" s="1089">
        <v>966</v>
      </c>
      <c r="F8" s="184">
        <v>1416</v>
      </c>
      <c r="G8" s="1089">
        <v>265</v>
      </c>
      <c r="H8" s="184">
        <v>365</v>
      </c>
      <c r="I8" s="1089">
        <v>31</v>
      </c>
      <c r="J8" s="1089">
        <v>62</v>
      </c>
      <c r="K8" s="184">
        <v>6</v>
      </c>
      <c r="L8" s="1089">
        <v>3840</v>
      </c>
      <c r="M8" s="184">
        <v>339</v>
      </c>
      <c r="N8" s="1093" t="str">
        <f>HYPERLINK("[牧场甜心.xlsx]产品!B204",产品!$C$204)</f>
        <v>王国之油</v>
      </c>
      <c r="O8" s="1089" t="s">
        <v>253</v>
      </c>
      <c r="P8" s="1093" t="str">
        <f>HYPERLINK("[牧场甜心.xlsx]产品!B13",产品!$C$13)</f>
        <v>伊什沃尔德牛奶</v>
      </c>
      <c r="Q8" s="1089" t="s">
        <v>253</v>
      </c>
      <c r="R8" s="1093" t="str">
        <f>HYPERLINK("[牧场甜心.xlsx]产品!B33",产品!$C$33)</f>
        <v>海洋王国的健康奶</v>
      </c>
      <c r="S8" s="1089" t="s">
        <v>252</v>
      </c>
      <c r="T8" s="1089"/>
    </row>
    <row r="9" ht="22.5" spans="1:20">
      <c r="A9" s="180" t="str">
        <f>HYPERLINK("[牧场甜心.xlsx]动物!A9",动物!$B$9)</f>
        <v>法希米亚水牛</v>
      </c>
      <c r="B9" s="180" t="s">
        <v>266</v>
      </c>
      <c r="C9" s="1091" t="s">
        <v>263</v>
      </c>
      <c r="D9" s="1089">
        <v>60</v>
      </c>
      <c r="E9" s="1089">
        <v>1218</v>
      </c>
      <c r="F9" s="184">
        <v>1938</v>
      </c>
      <c r="G9" s="1089">
        <v>400</v>
      </c>
      <c r="H9" s="184">
        <v>640</v>
      </c>
      <c r="I9" s="1089">
        <v>80</v>
      </c>
      <c r="J9" s="1089">
        <v>160</v>
      </c>
      <c r="K9" s="184">
        <v>16</v>
      </c>
      <c r="L9" s="1089">
        <v>7060</v>
      </c>
      <c r="M9" s="184">
        <v>650</v>
      </c>
      <c r="N9" s="1093" t="str">
        <f>HYPERLINK("[牧场甜心.xlsx]产品!B3",产品!$C$3)</f>
        <v>低品质牛奶</v>
      </c>
      <c r="O9" s="1089" t="s">
        <v>260</v>
      </c>
      <c r="P9" s="1093" t="str">
        <f>HYPERLINK("[牧场甜心.xlsx]产品!B13",产品!$C$13)</f>
        <v>伊什沃尔德牛奶</v>
      </c>
      <c r="Q9" s="1089" t="s">
        <v>260</v>
      </c>
      <c r="R9" s="1093" t="str">
        <f>HYPERLINK("[牧场甜心.xlsx]产品!B33",产品!$C$33)</f>
        <v>海洋王国的健康奶</v>
      </c>
      <c r="S9" s="1089" t="s">
        <v>255</v>
      </c>
      <c r="T9" s="1089" t="s">
        <v>267</v>
      </c>
    </row>
    <row r="10" ht="22.5" spans="1:20">
      <c r="A10" s="180" t="str">
        <f>HYPERLINK("[牧场甜心.xlsx]动物!A10",动物!$B$10)</f>
        <v>王国一角牛</v>
      </c>
      <c r="B10" s="180" t="s">
        <v>268</v>
      </c>
      <c r="C10" s="1091" t="s">
        <v>263</v>
      </c>
      <c r="D10" s="1089">
        <v>60</v>
      </c>
      <c r="E10" s="1089">
        <v>1350</v>
      </c>
      <c r="F10" s="1090">
        <v>2130</v>
      </c>
      <c r="G10" s="1089">
        <v>500</v>
      </c>
      <c r="H10" s="1090">
        <v>800</v>
      </c>
      <c r="I10" s="1089">
        <v>50</v>
      </c>
      <c r="J10" s="1089">
        <v>100</v>
      </c>
      <c r="K10" s="184">
        <v>15</v>
      </c>
      <c r="L10" s="1089">
        <v>7530</v>
      </c>
      <c r="M10" s="184">
        <v>705</v>
      </c>
      <c r="N10" s="1093" t="str">
        <f>HYPERLINK("[牧场甜心.xlsx]产品!B13",产品!$C$13)</f>
        <v>伊什沃尔德牛奶</v>
      </c>
      <c r="O10" s="1089" t="s">
        <v>263</v>
      </c>
      <c r="P10" s="1093" t="str">
        <f>HYPERLINK("[牧场甜心.xlsx]产品!B33",产品!$C$33)</f>
        <v>海洋王国的健康奶</v>
      </c>
      <c r="Q10" s="1089" t="s">
        <v>255</v>
      </c>
      <c r="R10" s="1093" t="str">
        <f>HYPERLINK("[牧场甜心.xlsx]产品!B53",产品!$C$53)</f>
        <v>大自然之恩惠牛奶</v>
      </c>
      <c r="S10" s="1089" t="s">
        <v>252</v>
      </c>
      <c r="T10" s="1089"/>
    </row>
    <row r="11" ht="22.5" spans="1:20">
      <c r="A11" s="180" t="str">
        <f>HYPERLINK("[牧场甜心.xlsx]动物!A11",动物!$B$11)</f>
        <v>伊什沃尔德红牛</v>
      </c>
      <c r="B11" s="180" t="s">
        <v>269</v>
      </c>
      <c r="C11" s="1088" t="s">
        <v>253</v>
      </c>
      <c r="D11" s="1089">
        <v>80</v>
      </c>
      <c r="E11" s="1089">
        <v>1790</v>
      </c>
      <c r="F11" s="1090">
        <v>3150</v>
      </c>
      <c r="G11" s="1089">
        <v>750</v>
      </c>
      <c r="H11" s="1090">
        <v>1310</v>
      </c>
      <c r="I11" s="1089">
        <v>60</v>
      </c>
      <c r="J11" s="1089">
        <v>120</v>
      </c>
      <c r="K11" s="184">
        <v>18</v>
      </c>
      <c r="L11" s="1089">
        <v>21190</v>
      </c>
      <c r="M11" s="184">
        <v>1400</v>
      </c>
      <c r="N11" s="1093" t="str">
        <f>HYPERLINK("[牧场甜心.xlsx]产品!B33",产品!$C$33)</f>
        <v>海洋王国的健康奶</v>
      </c>
      <c r="O11" s="1089" t="s">
        <v>253</v>
      </c>
      <c r="P11" s="1093" t="str">
        <f>HYPERLINK("[牧场甜心.xlsx]产品!B244",产品!$C$244)</f>
        <v>高级王国之油</v>
      </c>
      <c r="Q11" s="1089" t="s">
        <v>252</v>
      </c>
      <c r="R11" s="1093" t="str">
        <f>HYPERLINK("[牧场甜心.xlsx]产品!B53",产品!$C$53)</f>
        <v>大自然之恩惠牛奶</v>
      </c>
      <c r="S11" s="1089" t="s">
        <v>252</v>
      </c>
      <c r="T11" s="1089"/>
    </row>
    <row r="12" ht="22.5" spans="1:20">
      <c r="A12" s="180" t="str">
        <f>HYPERLINK("[牧场甜心.xlsx]动物!A12",动物!$B$12)</f>
        <v>伊什沃尔德杂交牛</v>
      </c>
      <c r="B12" s="180" t="s">
        <v>270</v>
      </c>
      <c r="C12" s="1088" t="s">
        <v>253</v>
      </c>
      <c r="D12" s="1089">
        <v>80</v>
      </c>
      <c r="E12" s="1089">
        <v>2000</v>
      </c>
      <c r="F12" s="1090">
        <v>3600</v>
      </c>
      <c r="G12" s="1089">
        <v>554</v>
      </c>
      <c r="H12" s="184">
        <v>954</v>
      </c>
      <c r="I12" s="1089">
        <v>95</v>
      </c>
      <c r="J12" s="1089">
        <v>190</v>
      </c>
      <c r="K12" s="184">
        <v>24</v>
      </c>
      <c r="L12" s="1089">
        <v>24110</v>
      </c>
      <c r="M12" s="184">
        <v>1401</v>
      </c>
      <c r="N12" s="1093" t="str">
        <f>HYPERLINK("[牧场甜心.xlsx]产品!B204",产品!$C$204)</f>
        <v>王国之油</v>
      </c>
      <c r="O12" s="1089" t="s">
        <v>260</v>
      </c>
      <c r="P12" s="1093" t="str">
        <f>HYPERLINK("[牧场甜心.xlsx]产品!B33",产品!$C$33)</f>
        <v>海洋王国的健康奶</v>
      </c>
      <c r="Q12" s="1089" t="s">
        <v>253</v>
      </c>
      <c r="R12" s="1093" t="str">
        <f>HYPERLINK("[牧场甜心.xlsx]产品!B53",产品!$C$53)</f>
        <v>大自然之恩惠牛奶</v>
      </c>
      <c r="S12" s="1089" t="s">
        <v>252</v>
      </c>
      <c r="T12" s="1089"/>
    </row>
    <row r="13" ht="22.5" spans="1:20">
      <c r="A13" s="180" t="str">
        <f>HYPERLINK("[牧场甜心.xlsx]动物!A13",动物!$B$13)</f>
        <v>王国荷兰乳牛</v>
      </c>
      <c r="B13" s="180" t="s">
        <v>271</v>
      </c>
      <c r="C13" s="1091" t="s">
        <v>260</v>
      </c>
      <c r="D13" s="1089">
        <v>99</v>
      </c>
      <c r="E13" s="1089">
        <v>2359</v>
      </c>
      <c r="F13" s="1090">
        <v>4636</v>
      </c>
      <c r="G13" s="1089">
        <v>857</v>
      </c>
      <c r="H13" s="1090">
        <v>1649</v>
      </c>
      <c r="I13" s="1089">
        <v>126</v>
      </c>
      <c r="J13" s="1089">
        <v>252</v>
      </c>
      <c r="K13" s="184">
        <v>30</v>
      </c>
      <c r="L13" s="1089">
        <v>45870</v>
      </c>
      <c r="M13" s="184">
        <v>3148</v>
      </c>
      <c r="N13" s="1093" t="str">
        <f>HYPERLINK("[牧场甜心.xlsx]产品!B33",产品!$C$33)</f>
        <v>海洋王国的健康奶</v>
      </c>
      <c r="O13" s="1089" t="s">
        <v>260</v>
      </c>
      <c r="P13" s="1093" t="str">
        <f>HYPERLINK("[牧场甜心.xlsx]产品!B53",产品!$C$53)</f>
        <v>大自然之恩惠牛奶</v>
      </c>
      <c r="Q13" s="1089" t="s">
        <v>255</v>
      </c>
      <c r="R13" s="1093" t="str">
        <f>HYPERLINK("[牧场甜心.xlsx]产品!B244",产品!$C$244)</f>
        <v>高级王国之油</v>
      </c>
      <c r="S13" s="1089" t="s">
        <v>255</v>
      </c>
      <c r="T13" s="1089"/>
    </row>
    <row r="14" ht="22.5" spans="1:20">
      <c r="A14" s="180" t="str">
        <f>HYPERLINK("[牧场甜心.xlsx]动物!A14",动物!$B$14)</f>
        <v>高原的白奶牛</v>
      </c>
      <c r="B14" s="180" t="s">
        <v>272</v>
      </c>
      <c r="C14" s="1091" t="s">
        <v>260</v>
      </c>
      <c r="D14" s="1089">
        <v>99</v>
      </c>
      <c r="E14" s="1089">
        <v>2542</v>
      </c>
      <c r="F14" s="1090">
        <v>5017</v>
      </c>
      <c r="G14" s="1089">
        <v>727</v>
      </c>
      <c r="H14" s="184">
        <v>1420</v>
      </c>
      <c r="I14" s="1089">
        <v>137</v>
      </c>
      <c r="J14" s="1089">
        <v>274</v>
      </c>
      <c r="K14" s="184">
        <v>36</v>
      </c>
      <c r="L14" s="1089">
        <v>45020</v>
      </c>
      <c r="M14" s="184">
        <v>2938</v>
      </c>
      <c r="N14" s="1093" t="str">
        <f>HYPERLINK("[牧场甜心.xlsx]产品!B33",产品!$C$33)</f>
        <v>海洋王国的健康奶</v>
      </c>
      <c r="O14" s="1089" t="s">
        <v>260</v>
      </c>
      <c r="P14" s="1093" t="str">
        <f>HYPERLINK("[牧场甜心.xlsx]产品!B244",产品!$C$244)</f>
        <v>高级王国之油</v>
      </c>
      <c r="Q14" s="1089" t="s">
        <v>254</v>
      </c>
      <c r="R14" s="1093" t="str">
        <f>HYPERLINK("[牧场甜心.xlsx]产品!B53",产品!$C$53)</f>
        <v>大自然之恩惠牛奶</v>
      </c>
      <c r="S14" s="1089" t="s">
        <v>255</v>
      </c>
      <c r="T14" s="1089"/>
    </row>
    <row r="15" ht="22.5" spans="1:20">
      <c r="A15" s="180" t="str">
        <f>HYPERLINK("[牧场甜心.xlsx]动物!A15",动物!$B$15)</f>
        <v>梅洛野牛</v>
      </c>
      <c r="B15" s="180" t="s">
        <v>273</v>
      </c>
      <c r="C15" s="1088" t="s">
        <v>274</v>
      </c>
      <c r="D15" s="1089">
        <v>99</v>
      </c>
      <c r="E15" s="1089">
        <v>3493</v>
      </c>
      <c r="F15" s="1090">
        <v>6859</v>
      </c>
      <c r="G15" s="1089">
        <v>866</v>
      </c>
      <c r="H15" s="184">
        <v>1658</v>
      </c>
      <c r="I15" s="1089">
        <v>291</v>
      </c>
      <c r="J15" s="1089">
        <v>582</v>
      </c>
      <c r="K15" s="184">
        <v>46</v>
      </c>
      <c r="L15" s="1089">
        <v>95420</v>
      </c>
      <c r="M15" s="184">
        <v>5970</v>
      </c>
      <c r="N15" s="1093" t="str">
        <f>HYPERLINK("[牧场甜心.xlsx]产品!B244",产品!$C$244)</f>
        <v>高级王国之油</v>
      </c>
      <c r="O15" s="1089" t="s">
        <v>260</v>
      </c>
      <c r="P15" s="1093" t="str">
        <f>HYPERLINK("[牧场甜心.xlsx]产品!B33",产品!$C$33)</f>
        <v>海洋王国的健康奶</v>
      </c>
      <c r="Q15" s="1089" t="s">
        <v>263</v>
      </c>
      <c r="R15" s="1093" t="str">
        <f>HYPERLINK("[牧场甜心.xlsx]产品!B53",产品!$C$53)</f>
        <v>大自然之恩惠牛奶</v>
      </c>
      <c r="S15" s="1089" t="s">
        <v>255</v>
      </c>
      <c r="T15" s="1089" t="s">
        <v>275</v>
      </c>
    </row>
    <row r="16" ht="22.5" spans="1:20">
      <c r="A16" s="180" t="str">
        <f>HYPERLINK("[牧场甜心.xlsx]动物!A16",动物!$B$16)</f>
        <v>雷托雷托牛</v>
      </c>
      <c r="B16" s="180" t="s">
        <v>276</v>
      </c>
      <c r="C16" s="1088" t="s">
        <v>274</v>
      </c>
      <c r="D16" s="1089">
        <v>99</v>
      </c>
      <c r="E16" s="1089">
        <v>3063</v>
      </c>
      <c r="F16" s="1090">
        <v>6033</v>
      </c>
      <c r="G16" s="1089">
        <v>1046</v>
      </c>
      <c r="H16" s="184">
        <v>2036</v>
      </c>
      <c r="I16" s="1089">
        <v>298</v>
      </c>
      <c r="J16" s="1089">
        <v>596</v>
      </c>
      <c r="K16" s="184">
        <v>36</v>
      </c>
      <c r="L16" s="1089">
        <v>83430</v>
      </c>
      <c r="M16" s="184">
        <v>6462</v>
      </c>
      <c r="N16" s="1093" t="str">
        <f>HYPERLINK("[牧场甜心.xlsx]产品!B244",产品!$C$244)</f>
        <v>高级王国之油</v>
      </c>
      <c r="O16" s="1089" t="s">
        <v>253</v>
      </c>
      <c r="P16" s="1093" t="str">
        <f>HYPERLINK("[牧场甜心.xlsx]产品!B274",产品!$C$274)</f>
        <v>雷托雷托牧场的油</v>
      </c>
      <c r="Q16" s="1089" t="s">
        <v>255</v>
      </c>
      <c r="R16" s="1093" t="str">
        <f>HYPERLINK("[牧场甜心.xlsx]产品!B53",产品!$C$53)</f>
        <v>大自然之恩惠牛奶</v>
      </c>
      <c r="S16" s="1089" t="s">
        <v>253</v>
      </c>
      <c r="T16" s="1089"/>
    </row>
    <row r="17" ht="22.5" spans="1:20">
      <c r="A17" s="180" t="str">
        <f>HYPERLINK("[牧场甜心.xlsx]动物!A17",动物!$B$17)</f>
        <v>伊什沃尔德黑牛</v>
      </c>
      <c r="B17" s="180" t="s">
        <v>277</v>
      </c>
      <c r="C17" s="1091" t="s">
        <v>278</v>
      </c>
      <c r="D17" s="1089">
        <v>99</v>
      </c>
      <c r="E17" s="1089">
        <v>3709</v>
      </c>
      <c r="F17" s="184">
        <v>7372</v>
      </c>
      <c r="G17" s="1089">
        <v>1200</v>
      </c>
      <c r="H17" s="184">
        <v>2388</v>
      </c>
      <c r="I17" s="1089">
        <v>645</v>
      </c>
      <c r="J17" s="1089">
        <v>1290</v>
      </c>
      <c r="K17" s="184">
        <v>49</v>
      </c>
      <c r="L17" s="1089">
        <v>171060</v>
      </c>
      <c r="M17" s="184">
        <v>11923</v>
      </c>
      <c r="N17" s="1093" t="str">
        <f>HYPERLINK("[牧场甜心.xlsx]产品!B274",产品!$C$274)</f>
        <v>雷托雷托牧场的油</v>
      </c>
      <c r="O17" s="1089" t="s">
        <v>254</v>
      </c>
      <c r="P17" s="1093" t="str">
        <f>HYPERLINK("[牧场甜心.xlsx]产品!B53",产品!$C$53)</f>
        <v>大自然之恩惠牛奶</v>
      </c>
      <c r="Q17" s="1089" t="s">
        <v>254</v>
      </c>
      <c r="R17" s="1093" t="str">
        <f>HYPERLINK("[牧场甜心.xlsx]产品!B83",产品!$C$83)</f>
        <v>海洋黄金牛奶</v>
      </c>
      <c r="S17" s="1089" t="s">
        <v>252</v>
      </c>
      <c r="T17" s="1089"/>
    </row>
    <row r="18" ht="22.5" spans="1:20">
      <c r="A18" s="180" t="str">
        <f>HYPERLINK("[牧场甜心.xlsx]动物!A18",动物!$B$18)</f>
        <v>阿尔汗バッファロー</v>
      </c>
      <c r="B18" s="180" t="s">
        <v>279</v>
      </c>
      <c r="C18" s="1091" t="s">
        <v>278</v>
      </c>
      <c r="D18" s="1089">
        <v>99</v>
      </c>
      <c r="E18" s="1089">
        <v>4061</v>
      </c>
      <c r="F18" s="1090">
        <v>8021</v>
      </c>
      <c r="G18" s="1089">
        <v>1087</v>
      </c>
      <c r="H18" s="184">
        <v>2077</v>
      </c>
      <c r="I18" s="1089">
        <v>600</v>
      </c>
      <c r="J18" s="1089">
        <v>1200</v>
      </c>
      <c r="K18" s="184">
        <v>48</v>
      </c>
      <c r="L18" s="1089">
        <v>175430</v>
      </c>
      <c r="M18" s="184">
        <v>13221</v>
      </c>
      <c r="N18" s="1093" t="str">
        <f>HYPERLINK("[牧场甜心.xlsx]产品!B13",产品!$C$13)</f>
        <v>伊什沃尔德牛奶</v>
      </c>
      <c r="O18" s="1089" t="s">
        <v>260</v>
      </c>
      <c r="P18" s="1093" t="str">
        <f>HYPERLINK("[牧场甜心.xlsx]产品!B33",产品!$C$33)</f>
        <v>海洋王国的健康奶</v>
      </c>
      <c r="Q18" s="1089" t="s">
        <v>263</v>
      </c>
      <c r="R18" s="1093" t="str">
        <f>HYPERLINK("[牧场甜心.xlsx]产品!B53",产品!$C$53)</f>
        <v>大自然之恩惠牛奶</v>
      </c>
      <c r="S18" s="1089" t="s">
        <v>253</v>
      </c>
      <c r="T18" s="1089" t="s">
        <v>280</v>
      </c>
    </row>
    <row r="19" ht="22.5" spans="1:20">
      <c r="A19" s="180" t="str">
        <f>HYPERLINK("[牧场甜心.xlsx]动物!A19",动物!$B$19)</f>
        <v>王国ジャージー牛</v>
      </c>
      <c r="B19" s="180" t="s">
        <v>281</v>
      </c>
      <c r="C19" s="1088" t="s">
        <v>282</v>
      </c>
      <c r="D19" s="1089">
        <v>99</v>
      </c>
      <c r="E19" s="1089">
        <v>4680</v>
      </c>
      <c r="F19" s="1090">
        <v>9234</v>
      </c>
      <c r="G19" s="1089">
        <v>1262</v>
      </c>
      <c r="H19" s="184">
        <v>2450</v>
      </c>
      <c r="I19" s="1089">
        <v>1020</v>
      </c>
      <c r="J19" s="1089">
        <v>2040</v>
      </c>
      <c r="K19" s="184">
        <v>60</v>
      </c>
      <c r="L19" s="1089">
        <v>267700</v>
      </c>
      <c r="M19" s="184">
        <v>23558</v>
      </c>
      <c r="N19" s="1093" t="str">
        <f>HYPERLINK("[牧场甜心.xlsx]产品!B53",产品!$C$53)</f>
        <v>大自然之恩惠牛奶</v>
      </c>
      <c r="O19" s="1089" t="s">
        <v>253</v>
      </c>
      <c r="P19" s="1093" t="str">
        <f>HYPERLINK("[牧场甜心.xlsx]产品!B274",产品!$C$274)</f>
        <v>雷托雷托牧场的油</v>
      </c>
      <c r="Q19" s="1089" t="s">
        <v>254</v>
      </c>
      <c r="R19" s="1093" t="str">
        <f>HYPERLINK("[牧场甜心.xlsx]产品!B83",产品!$C$83)</f>
        <v>海洋黄金牛奶</v>
      </c>
      <c r="S19" s="1089" t="s">
        <v>255</v>
      </c>
      <c r="T19" s="1089"/>
    </row>
    <row r="20" ht="22.5" spans="1:20">
      <c r="A20" s="180" t="str">
        <f>HYPERLINK("[牧场甜心.xlsx]动物!A20",动物!$B$20)</f>
        <v>神秘的万両桃べこ</v>
      </c>
      <c r="B20" s="180" t="s">
        <v>283</v>
      </c>
      <c r="C20" s="1088" t="s">
        <v>282</v>
      </c>
      <c r="D20" s="1089">
        <v>99</v>
      </c>
      <c r="E20" s="1089">
        <v>3949</v>
      </c>
      <c r="F20" s="184">
        <v>7810</v>
      </c>
      <c r="G20" s="1089">
        <v>1547</v>
      </c>
      <c r="H20" s="184">
        <v>3032</v>
      </c>
      <c r="I20" s="1089">
        <v>784</v>
      </c>
      <c r="J20" s="1089">
        <v>1568</v>
      </c>
      <c r="K20" s="184">
        <v>64</v>
      </c>
      <c r="L20" s="1089">
        <v>285380</v>
      </c>
      <c r="M20" s="184">
        <v>25485</v>
      </c>
      <c r="N20" s="1093" t="str">
        <f>HYPERLINK("[牧场甜心.xlsx]产品!B274",产品!$C$274)</f>
        <v>雷托雷托牧场的油</v>
      </c>
      <c r="O20" s="1089" t="s">
        <v>254</v>
      </c>
      <c r="P20" s="1093" t="str">
        <f>HYPERLINK("[牧场甜心.xlsx]产品!B53",产品!$C$53)</f>
        <v>大自然之恩惠牛奶</v>
      </c>
      <c r="Q20" s="1089" t="s">
        <v>260</v>
      </c>
      <c r="R20" s="1093" t="str">
        <f>HYPERLINK("[牧场甜心.xlsx]产品!B83",产品!$C$83)</f>
        <v>海洋黄金牛奶</v>
      </c>
      <c r="S20" s="1089" t="s">
        <v>252</v>
      </c>
      <c r="T20" s="1089"/>
    </row>
    <row r="21" ht="22.5" spans="1:20">
      <c r="A21" s="180" t="str">
        <f>HYPERLINK("[牧场甜心.xlsx]动物!A21",动物!$B$21)</f>
        <v>太阳的黄金牛</v>
      </c>
      <c r="B21" s="180" t="s">
        <v>284</v>
      </c>
      <c r="C21" s="1091" t="s">
        <v>285</v>
      </c>
      <c r="D21" s="1089">
        <v>99</v>
      </c>
      <c r="E21" s="1089">
        <v>5357</v>
      </c>
      <c r="F21" s="1090">
        <v>9999</v>
      </c>
      <c r="G21" s="1089">
        <v>1535</v>
      </c>
      <c r="H21" s="1090">
        <v>4520</v>
      </c>
      <c r="I21" s="1089">
        <v>1200</v>
      </c>
      <c r="J21" s="1089">
        <v>2400</v>
      </c>
      <c r="K21" s="184">
        <v>78</v>
      </c>
      <c r="L21" s="1089">
        <v>365780</v>
      </c>
      <c r="M21" s="184">
        <v>67011</v>
      </c>
      <c r="N21" s="1093" t="str">
        <f>HYPERLINK("[牧场甜心.xlsx]产品!B53",产品!$C$53)</f>
        <v>大自然之恩惠牛奶</v>
      </c>
      <c r="O21" s="1089" t="s">
        <v>260</v>
      </c>
      <c r="P21" s="1093" t="str">
        <f>HYPERLINK("[牧场甜心.xlsx]产品!B274",产品!$C$274)</f>
        <v>雷托雷托牧场的油</v>
      </c>
      <c r="Q21" s="1089" t="s">
        <v>254</v>
      </c>
      <c r="R21" s="1093" t="str">
        <f>HYPERLINK("[牧场甜心.xlsx]产品!B83",产品!$C$83)</f>
        <v>海洋黄金牛奶</v>
      </c>
      <c r="S21" s="1089" t="s">
        <v>255</v>
      </c>
      <c r="T21" s="1089"/>
    </row>
    <row r="22" ht="22.5" spans="1:20">
      <c r="A22" s="180" t="str">
        <f>HYPERLINK("[牧场甜心.xlsx]动物!A22",动物!$B$22)</f>
        <v>神牛</v>
      </c>
      <c r="B22" s="180" t="s">
        <v>286</v>
      </c>
      <c r="C22" s="1091" t="s">
        <v>285</v>
      </c>
      <c r="D22" s="1089">
        <v>99</v>
      </c>
      <c r="E22" s="1089">
        <v>5736</v>
      </c>
      <c r="F22" s="1090">
        <v>9999</v>
      </c>
      <c r="G22" s="1089">
        <v>1849</v>
      </c>
      <c r="H22" s="184">
        <v>3631</v>
      </c>
      <c r="I22" s="1089">
        <v>929</v>
      </c>
      <c r="J22" s="1089">
        <v>1858</v>
      </c>
      <c r="K22" s="184">
        <v>80</v>
      </c>
      <c r="L22" s="1089">
        <v>356270</v>
      </c>
      <c r="M22" s="184">
        <v>68000</v>
      </c>
      <c r="N22" s="1093" t="str">
        <f>HYPERLINK("[牧场甜心.xlsx]产品!B274",产品!$C$274)</f>
        <v>雷托雷托牧场的油</v>
      </c>
      <c r="O22" s="1089" t="s">
        <v>263</v>
      </c>
      <c r="P22" s="1093" t="str">
        <f>HYPERLINK("[牧场甜心.xlsx]产品!B83",产品!$C$83)</f>
        <v>海洋黄金牛奶</v>
      </c>
      <c r="Q22" s="1089" t="s">
        <v>253</v>
      </c>
      <c r="R22" s="1089" t="s">
        <v>287</v>
      </c>
      <c r="S22" s="1089"/>
      <c r="T22" s="1089"/>
    </row>
    <row r="23" ht="22.5" spans="1:20">
      <c r="A23" s="181" t="str">
        <f>HYPERLINK("[牧场甜心.xlsx]动物!A23",动物!$B$23)</f>
        <v>伊什沃尔德田园鸡</v>
      </c>
      <c r="B23" s="181" t="s">
        <v>288</v>
      </c>
      <c r="C23" s="1088" t="s">
        <v>252</v>
      </c>
      <c r="D23" s="1089">
        <v>10</v>
      </c>
      <c r="E23" s="1089">
        <v>116</v>
      </c>
      <c r="F23" s="184">
        <v>126</v>
      </c>
      <c r="G23" s="1089">
        <v>64</v>
      </c>
      <c r="H23" s="184">
        <v>74</v>
      </c>
      <c r="I23" s="1089">
        <v>4</v>
      </c>
      <c r="J23" s="1089">
        <v>8</v>
      </c>
      <c r="K23" s="184">
        <v>1</v>
      </c>
      <c r="L23" s="1089">
        <v>540</v>
      </c>
      <c r="M23" s="184">
        <v>62</v>
      </c>
      <c r="N23" s="1093" t="str">
        <f>HYPERLINK("[牧场甜心.xlsx]产品!B4",产品!$C$4)</f>
        <v>低品质鸡蛋</v>
      </c>
      <c r="O23" s="1089" t="s">
        <v>260</v>
      </c>
      <c r="P23" s="1093" t="str">
        <f>HYPERLINK("[牧场甜心.xlsx]产品!B14",产品!$C$14)</f>
        <v>伊什沃尔德鸡蛋</v>
      </c>
      <c r="Q23" s="1089" t="s">
        <v>254</v>
      </c>
      <c r="R23" s="1089" t="s">
        <v>287</v>
      </c>
      <c r="S23" s="1089"/>
      <c r="T23" s="1089" t="s">
        <v>256</v>
      </c>
    </row>
    <row r="24" ht="22.5" spans="1:20">
      <c r="A24" s="181" t="str">
        <f>HYPERLINK("[牧场甜心.xlsx]动物!A24",动物!$B$24)</f>
        <v>森林中的红色野鸡</v>
      </c>
      <c r="B24" s="181" t="s">
        <v>289</v>
      </c>
      <c r="C24" s="1088" t="s">
        <v>252</v>
      </c>
      <c r="D24" s="1089">
        <v>20</v>
      </c>
      <c r="E24" s="1089">
        <v>121</v>
      </c>
      <c r="F24" s="184">
        <v>141</v>
      </c>
      <c r="G24" s="1089">
        <v>62</v>
      </c>
      <c r="H24" s="184">
        <v>82</v>
      </c>
      <c r="I24" s="1089">
        <v>5</v>
      </c>
      <c r="J24" s="1089">
        <v>10</v>
      </c>
      <c r="K24" s="184">
        <v>1</v>
      </c>
      <c r="L24" s="1089">
        <v>510</v>
      </c>
      <c r="M24" s="184">
        <v>61</v>
      </c>
      <c r="N24" s="1093" t="str">
        <f>HYPERLINK("[牧场甜心.xlsx]产品!B4",产品!$C$4)</f>
        <v>低品质鸡蛋</v>
      </c>
      <c r="O24" s="1089" t="s">
        <v>253</v>
      </c>
      <c r="P24" s="1093" t="str">
        <f>HYPERLINK("[牧场甜心.xlsx]产品!B14",产品!$C$14)</f>
        <v>伊什沃尔德鸡蛋</v>
      </c>
      <c r="Q24" s="1089" t="s">
        <v>263</v>
      </c>
      <c r="R24" s="1089" t="s">
        <v>287</v>
      </c>
      <c r="S24" s="1089"/>
      <c r="T24" s="1089" t="s">
        <v>290</v>
      </c>
    </row>
    <row r="25" ht="22.5" spans="1:20">
      <c r="A25" s="181" t="str">
        <f>HYPERLINK("[牧场甜心.xlsx]动物!A25",动物!$B$25)</f>
        <v>其塔拉吉达鸡</v>
      </c>
      <c r="B25" s="181" t="s">
        <v>291</v>
      </c>
      <c r="C25" s="1091" t="s">
        <v>255</v>
      </c>
      <c r="D25" s="1089">
        <v>30</v>
      </c>
      <c r="E25" s="1089">
        <v>431</v>
      </c>
      <c r="F25" s="184">
        <v>551</v>
      </c>
      <c r="G25" s="1089">
        <v>207</v>
      </c>
      <c r="H25" s="184">
        <v>267</v>
      </c>
      <c r="I25" s="1089">
        <v>7</v>
      </c>
      <c r="J25" s="1089">
        <v>14</v>
      </c>
      <c r="K25" s="184">
        <v>3</v>
      </c>
      <c r="L25" s="1089">
        <v>1050</v>
      </c>
      <c r="M25" s="184">
        <v>118</v>
      </c>
      <c r="N25" s="1093" t="str">
        <f>HYPERLINK("[牧场甜心.xlsx]产品!B14",产品!$C$14)</f>
        <v>伊什沃尔德鸡蛋</v>
      </c>
      <c r="O25" s="1089" t="s">
        <v>255</v>
      </c>
      <c r="P25" s="1093" t="str">
        <f>HYPERLINK("[牧场甜心.xlsx]产品!B34",产品!$C$34)</f>
        <v>海洋王国的健康蛋</v>
      </c>
      <c r="Q25" s="1089" t="s">
        <v>252</v>
      </c>
      <c r="R25" s="1089" t="s">
        <v>287</v>
      </c>
      <c r="S25" s="1089"/>
      <c r="T25" s="1089"/>
    </row>
    <row r="26" ht="22.5" spans="1:20">
      <c r="A26" s="181" t="str">
        <f>HYPERLINK("[牧场甜心.xlsx]动物!A26",动物!$B$26)</f>
        <v>伊什沃尔德鸡</v>
      </c>
      <c r="B26" s="181" t="s">
        <v>292</v>
      </c>
      <c r="C26" s="1091" t="s">
        <v>255</v>
      </c>
      <c r="D26" s="1089">
        <v>40</v>
      </c>
      <c r="E26" s="1089">
        <v>416</v>
      </c>
      <c r="F26" s="184">
        <v>616</v>
      </c>
      <c r="G26" s="1089">
        <v>176</v>
      </c>
      <c r="H26" s="184">
        <v>226</v>
      </c>
      <c r="I26" s="1089">
        <v>7</v>
      </c>
      <c r="J26" s="1089">
        <v>14</v>
      </c>
      <c r="K26" s="184">
        <v>2</v>
      </c>
      <c r="L26" s="1089">
        <v>1010</v>
      </c>
      <c r="M26" s="184">
        <v>124</v>
      </c>
      <c r="N26" s="1093" t="str">
        <f>HYPERLINK("[牧场甜心.xlsx]产品!B4",产品!$C$4)</f>
        <v>低品质鸡蛋</v>
      </c>
      <c r="O26" s="1089" t="s">
        <v>254</v>
      </c>
      <c r="P26" s="1093" t="str">
        <f>HYPERLINK("[牧场甜心.xlsx]产品!B14",产品!$C$14)</f>
        <v>伊什沃尔德鸡蛋</v>
      </c>
      <c r="Q26" s="1089" t="s">
        <v>254</v>
      </c>
      <c r="R26" s="1093" t="str">
        <f>HYPERLINK("[牧场甜心.xlsx]产品!B34",产品!$C$34)</f>
        <v>海洋王国的健康蛋</v>
      </c>
      <c r="S26" s="1089" t="s">
        <v>252</v>
      </c>
      <c r="T26" s="1089"/>
    </row>
    <row r="27" ht="22.5" spans="1:20">
      <c r="A27" s="181" t="str">
        <f>HYPERLINK("[牧场甜心.xlsx]动物!A27",动物!$B$27)</f>
        <v>ブラックミノルーカ</v>
      </c>
      <c r="B27" s="181" t="s">
        <v>293</v>
      </c>
      <c r="C27" s="1088" t="s">
        <v>254</v>
      </c>
      <c r="D27" s="1089">
        <v>40</v>
      </c>
      <c r="E27" s="1089">
        <v>640</v>
      </c>
      <c r="F27" s="184">
        <v>880</v>
      </c>
      <c r="G27" s="1089">
        <v>234</v>
      </c>
      <c r="H27" s="184">
        <v>314</v>
      </c>
      <c r="I27" s="1089">
        <v>15</v>
      </c>
      <c r="J27" s="1089">
        <v>30</v>
      </c>
      <c r="K27" s="184">
        <v>4</v>
      </c>
      <c r="L27" s="1089">
        <v>2180</v>
      </c>
      <c r="M27" s="184">
        <v>294</v>
      </c>
      <c r="N27" s="1093" t="str">
        <f>HYPERLINK("[牧场甜心.xlsx]产品!B14",产品!$C$14)</f>
        <v>伊什沃尔德鸡蛋</v>
      </c>
      <c r="O27" s="1089" t="s">
        <v>260</v>
      </c>
      <c r="P27" s="1093" t="str">
        <f>HYPERLINK("[牧场甜心.xlsx]产品!B34",产品!$C$34)</f>
        <v>海洋王国的健康蛋</v>
      </c>
      <c r="Q27" s="1089" t="s">
        <v>252</v>
      </c>
      <c r="R27" s="1089" t="s">
        <v>287</v>
      </c>
      <c r="S27" s="1089"/>
      <c r="T27" s="1089"/>
    </row>
    <row r="28" ht="22.5" spans="1:20">
      <c r="A28" s="181" t="str">
        <f>HYPERLINK("[牧场甜心.xlsx]动物!A28",动物!$B$28)</f>
        <v>赤鸡</v>
      </c>
      <c r="B28" s="181" t="s">
        <v>294</v>
      </c>
      <c r="C28" s="1088" t="s">
        <v>254</v>
      </c>
      <c r="D28" s="1089">
        <v>50</v>
      </c>
      <c r="E28" s="1089">
        <v>1000</v>
      </c>
      <c r="F28" s="1090">
        <v>1500</v>
      </c>
      <c r="G28" s="1089">
        <v>188</v>
      </c>
      <c r="H28" s="184">
        <v>238</v>
      </c>
      <c r="I28" s="1089">
        <v>14</v>
      </c>
      <c r="J28" s="1089">
        <v>28</v>
      </c>
      <c r="K28" s="184">
        <v>7</v>
      </c>
      <c r="L28" s="1089">
        <v>2430</v>
      </c>
      <c r="M28" s="184">
        <v>316</v>
      </c>
      <c r="N28" s="1093" t="str">
        <f>HYPERLINK("[牧场甜心.xlsx]产品!B14",产品!$C$14)</f>
        <v>伊什沃尔德鸡蛋</v>
      </c>
      <c r="O28" s="1089" t="s">
        <v>254</v>
      </c>
      <c r="P28" s="1093" t="str">
        <f>HYPERLINK("[牧场甜心.xlsx]产品!B34",产品!$C$34)</f>
        <v>海洋王国的健康蛋</v>
      </c>
      <c r="Q28" s="1089" t="s">
        <v>252</v>
      </c>
      <c r="R28" s="1089" t="s">
        <v>287</v>
      </c>
      <c r="S28" s="1089"/>
      <c r="T28" s="1089"/>
    </row>
    <row r="29" ht="22.5" spans="1:20">
      <c r="A29" s="181" t="str">
        <f>HYPERLINK("[牧场甜心.xlsx]动物!A29",动物!$B$29)</f>
        <v>伊什沃尔德蛋鸡</v>
      </c>
      <c r="B29" s="181" t="s">
        <v>295</v>
      </c>
      <c r="C29" s="1091" t="s">
        <v>263</v>
      </c>
      <c r="D29" s="1089">
        <v>60</v>
      </c>
      <c r="E29" s="1089">
        <v>912</v>
      </c>
      <c r="F29" s="184">
        <v>1452</v>
      </c>
      <c r="G29" s="1089">
        <v>373</v>
      </c>
      <c r="H29" s="184">
        <v>553</v>
      </c>
      <c r="I29" s="1089">
        <v>20</v>
      </c>
      <c r="J29" s="1089">
        <v>40</v>
      </c>
      <c r="K29" s="184">
        <v>13</v>
      </c>
      <c r="L29" s="1089">
        <v>4030</v>
      </c>
      <c r="M29" s="184">
        <v>614</v>
      </c>
      <c r="N29" s="1093" t="str">
        <f>HYPERLINK("[牧场甜心.xlsx]产品!B14",产品!$C$14)</f>
        <v>伊什沃尔德鸡蛋</v>
      </c>
      <c r="O29" s="1089" t="s">
        <v>260</v>
      </c>
      <c r="P29" s="1093" t="str">
        <f>HYPERLINK("[牧场甜心.xlsx]产品!B34",产品!$C$34)</f>
        <v>海洋王国的健康蛋</v>
      </c>
      <c r="Q29" s="1089" t="s">
        <v>252</v>
      </c>
      <c r="R29" s="1093" t="str">
        <f>HYPERLINK("[牧场甜心.xlsx]产品!B54",产品!$C$54)</f>
        <v>大自然之恩惠鸡蛋</v>
      </c>
      <c r="S29" s="1089" t="s">
        <v>252</v>
      </c>
      <c r="T29" s="1089"/>
    </row>
    <row r="30" ht="22.5" spans="1:20">
      <c r="A30" s="181" t="str">
        <f>HYPERLINK("[牧场甜心.xlsx]动物!A30",动物!$B$30)</f>
        <v>齐鲁鲁鸡</v>
      </c>
      <c r="B30" s="181" t="s">
        <v>296</v>
      </c>
      <c r="C30" s="1091" t="s">
        <v>263</v>
      </c>
      <c r="D30" s="1089">
        <v>60</v>
      </c>
      <c r="E30" s="1089">
        <v>701</v>
      </c>
      <c r="F30" s="184">
        <v>1121</v>
      </c>
      <c r="G30" s="1089">
        <v>427</v>
      </c>
      <c r="H30" s="184">
        <v>667</v>
      </c>
      <c r="I30" s="1089">
        <v>23</v>
      </c>
      <c r="J30" s="1089">
        <v>46</v>
      </c>
      <c r="K30" s="184">
        <v>9</v>
      </c>
      <c r="L30" s="1089">
        <v>4490</v>
      </c>
      <c r="M30" s="184">
        <v>658</v>
      </c>
      <c r="N30" s="1093" t="str">
        <f>HYPERLINK("[牧场甜心.xlsx]产品!B14",产品!$C$14)</f>
        <v>伊什沃尔德鸡蛋</v>
      </c>
      <c r="O30" s="1089" t="s">
        <v>263</v>
      </c>
      <c r="P30" s="1093" t="str">
        <f>HYPERLINK("[牧场甜心.xlsx]产品!B34",产品!$C$34)</f>
        <v>海洋王国的健康蛋</v>
      </c>
      <c r="Q30" s="1089" t="s">
        <v>255</v>
      </c>
      <c r="R30" s="1093" t="str">
        <f>HYPERLINK("[牧场甜心.xlsx]产品!B54",产品!$C$54)</f>
        <v>大自然之恩惠鸡蛋</v>
      </c>
      <c r="S30" s="1089" t="s">
        <v>252</v>
      </c>
      <c r="T30" s="1089"/>
    </row>
    <row r="31" ht="22.5" spans="1:20">
      <c r="A31" s="181" t="str">
        <f>HYPERLINK("[牧场甜心.xlsx]动物!A31",动物!$B$31)</f>
        <v>赤鸡アッパー</v>
      </c>
      <c r="B31" s="181" t="s">
        <v>297</v>
      </c>
      <c r="C31" s="1088" t="s">
        <v>253</v>
      </c>
      <c r="D31" s="1089">
        <v>80</v>
      </c>
      <c r="E31" s="1089">
        <v>2222</v>
      </c>
      <c r="F31" s="1090">
        <v>3982</v>
      </c>
      <c r="G31" s="1089">
        <v>482</v>
      </c>
      <c r="H31" s="184">
        <v>802</v>
      </c>
      <c r="I31" s="1089">
        <v>51</v>
      </c>
      <c r="J31" s="1089">
        <v>102</v>
      </c>
      <c r="K31" s="184">
        <v>19</v>
      </c>
      <c r="L31" s="1089">
        <v>12760</v>
      </c>
      <c r="M31" s="184">
        <v>1237</v>
      </c>
      <c r="N31" s="1093" t="str">
        <f>HYPERLINK("[牧场甜心.xlsx]产品!B14",产品!$C$14)</f>
        <v>伊什沃尔德鸡蛋</v>
      </c>
      <c r="O31" s="1089" t="s">
        <v>260</v>
      </c>
      <c r="P31" s="1093" t="str">
        <f>HYPERLINK("[牧场甜心.xlsx]产品!B34",产品!$C$34)</f>
        <v>海洋王国的健康蛋</v>
      </c>
      <c r="Q31" s="1089" t="s">
        <v>253</v>
      </c>
      <c r="R31" s="1093" t="str">
        <f>HYPERLINK("[牧场甜心.xlsx]产品!B54",产品!$C$54)</f>
        <v>大自然之恩惠鸡蛋</v>
      </c>
      <c r="S31" s="1089" t="s">
        <v>252</v>
      </c>
      <c r="T31" s="1089"/>
    </row>
    <row r="32" ht="22.5" spans="1:20">
      <c r="A32" s="181" t="str">
        <f>HYPERLINK("[牧场甜心.xlsx]动物!A32",动物!$B$32)</f>
        <v>阿尔汗野鸡</v>
      </c>
      <c r="B32" s="181" t="s">
        <v>298</v>
      </c>
      <c r="C32" s="1088" t="s">
        <v>253</v>
      </c>
      <c r="D32" s="1089">
        <v>80</v>
      </c>
      <c r="E32" s="1089">
        <v>1192</v>
      </c>
      <c r="F32" s="184">
        <v>2072</v>
      </c>
      <c r="G32" s="1089">
        <v>555</v>
      </c>
      <c r="H32" s="184">
        <v>955</v>
      </c>
      <c r="I32" s="1089">
        <v>36</v>
      </c>
      <c r="J32" s="1089">
        <v>72</v>
      </c>
      <c r="K32" s="184">
        <v>17</v>
      </c>
      <c r="L32" s="1089">
        <v>12840</v>
      </c>
      <c r="M32" s="184">
        <v>1135</v>
      </c>
      <c r="N32" s="1093" t="str">
        <f>HYPERLINK("[牧场甜心.xlsx]产品!B14",产品!$C$14)</f>
        <v>伊什沃尔德鸡蛋</v>
      </c>
      <c r="O32" s="1089" t="s">
        <v>263</v>
      </c>
      <c r="P32" s="1093" t="str">
        <f>HYPERLINK("[牧场甜心.xlsx]产品!B34",产品!$C$34)</f>
        <v>海洋王国的健康蛋</v>
      </c>
      <c r="Q32" s="1089" t="s">
        <v>254</v>
      </c>
      <c r="R32" s="1089" t="s">
        <v>287</v>
      </c>
      <c r="S32" s="1089"/>
      <c r="T32" s="1089" t="s">
        <v>299</v>
      </c>
    </row>
    <row r="33" ht="22.5" spans="1:20">
      <c r="A33" s="181" t="str">
        <f>HYPERLINK("[牧场甜心.xlsx]动物!A33",动物!$B$33)</f>
        <v>王国コーチン</v>
      </c>
      <c r="B33" s="181" t="s">
        <v>300</v>
      </c>
      <c r="C33" s="1091" t="s">
        <v>260</v>
      </c>
      <c r="D33" s="1089">
        <v>99</v>
      </c>
      <c r="E33" s="1089">
        <v>1220</v>
      </c>
      <c r="F33" s="184">
        <v>2408</v>
      </c>
      <c r="G33" s="1089">
        <v>900</v>
      </c>
      <c r="H33" s="1090">
        <v>1791</v>
      </c>
      <c r="I33" s="1089">
        <v>76</v>
      </c>
      <c r="J33" s="1089">
        <v>152</v>
      </c>
      <c r="K33" s="184">
        <v>24</v>
      </c>
      <c r="L33" s="1089">
        <v>29530</v>
      </c>
      <c r="M33" s="184">
        <v>3006</v>
      </c>
      <c r="N33" s="1093" t="str">
        <f>HYPERLINK("[牧场甜心.xlsx]产品!B34",产品!$C$34)</f>
        <v>海洋王国的健康蛋</v>
      </c>
      <c r="O33" s="1089" t="s">
        <v>260</v>
      </c>
      <c r="P33" s="1093" t="str">
        <f>HYPERLINK("[牧场甜心.xlsx]产品!B54",产品!$C$54)</f>
        <v>大自然之恩惠鸡蛋</v>
      </c>
      <c r="Q33" s="1089" t="s">
        <v>255</v>
      </c>
      <c r="R33" s="1089" t="s">
        <v>287</v>
      </c>
      <c r="S33" s="1089"/>
      <c r="T33" s="1089"/>
    </row>
    <row r="34" ht="22.5" spans="1:20">
      <c r="A34" s="181" t="str">
        <f>HYPERLINK("[牧场甜心.xlsx]动物!A34",动物!$B$34)</f>
        <v>齐鲁鲁鸡蛋鸡</v>
      </c>
      <c r="B34" s="181" t="s">
        <v>301</v>
      </c>
      <c r="C34" s="1091" t="s">
        <v>260</v>
      </c>
      <c r="D34" s="1089">
        <v>99</v>
      </c>
      <c r="E34" s="1089">
        <v>1457</v>
      </c>
      <c r="F34" s="184">
        <v>2843</v>
      </c>
      <c r="G34" s="1089">
        <v>682</v>
      </c>
      <c r="H34" s="184">
        <v>1276</v>
      </c>
      <c r="I34" s="1089">
        <v>100</v>
      </c>
      <c r="J34" s="1089">
        <v>200</v>
      </c>
      <c r="K34" s="184">
        <v>25</v>
      </c>
      <c r="L34" s="1089">
        <v>27660</v>
      </c>
      <c r="M34" s="184">
        <v>3020</v>
      </c>
      <c r="N34" s="1093" t="str">
        <f>HYPERLINK("[牧场甜心.xlsx]产品!B14",产品!$C$14)</f>
        <v>伊什沃尔德鸡蛋</v>
      </c>
      <c r="O34" s="1089" t="s">
        <v>260</v>
      </c>
      <c r="P34" s="1093" t="str">
        <f>HYPERLINK("[牧场甜心.xlsx]产品!B34",产品!$C$34)</f>
        <v>海洋王国的健康蛋</v>
      </c>
      <c r="Q34" s="1089" t="s">
        <v>260</v>
      </c>
      <c r="R34" s="1093" t="str">
        <f>HYPERLINK("[牧场甜心.xlsx]产品!B54",产品!$C$54)</f>
        <v>大自然之恩惠鸡蛋</v>
      </c>
      <c r="S34" s="1089" t="s">
        <v>255</v>
      </c>
      <c r="T34" s="1089"/>
    </row>
    <row r="35" ht="22.5" spans="1:20">
      <c r="A35" s="181" t="str">
        <f>HYPERLINK("[牧场甜心.xlsx]动物!A35",动物!$B$35)</f>
        <v>チャボチャボ</v>
      </c>
      <c r="B35" s="181" t="s">
        <v>302</v>
      </c>
      <c r="C35" s="1088" t="s">
        <v>274</v>
      </c>
      <c r="D35" s="1089">
        <v>99</v>
      </c>
      <c r="E35" s="1089">
        <v>833</v>
      </c>
      <c r="F35" s="184">
        <v>1625</v>
      </c>
      <c r="G35" s="1089">
        <v>1333</v>
      </c>
      <c r="H35" s="1090">
        <v>2620</v>
      </c>
      <c r="I35" s="1089">
        <v>85</v>
      </c>
      <c r="J35" s="1089">
        <v>170</v>
      </c>
      <c r="K35" s="184">
        <v>30</v>
      </c>
      <c r="L35" s="1089">
        <v>50660</v>
      </c>
      <c r="M35" s="184">
        <v>6414</v>
      </c>
      <c r="N35" s="1093" t="str">
        <f>HYPERLINK("[牧场甜心.xlsx]产品!B54",产品!$C$54)</f>
        <v>大自然之恩惠鸡蛋</v>
      </c>
      <c r="O35" s="1089" t="s">
        <v>260</v>
      </c>
      <c r="P35" s="1089" t="s">
        <v>287</v>
      </c>
      <c r="Q35" s="1089"/>
      <c r="R35" s="1089" t="s">
        <v>287</v>
      </c>
      <c r="S35" s="1089"/>
      <c r="T35" s="1089"/>
    </row>
    <row r="36" ht="22.5" spans="1:20">
      <c r="A36" s="181" t="str">
        <f>HYPERLINK("[牧场甜心.xlsx]动物!A36",动物!$B$36)</f>
        <v>ウッドノーズ赤鸡</v>
      </c>
      <c r="B36" s="181" t="s">
        <v>303</v>
      </c>
      <c r="C36" s="1088" t="s">
        <v>274</v>
      </c>
      <c r="D36" s="1089">
        <v>99</v>
      </c>
      <c r="E36" s="1089">
        <v>1700</v>
      </c>
      <c r="F36" s="184">
        <v>3383</v>
      </c>
      <c r="G36" s="1089">
        <v>814</v>
      </c>
      <c r="H36" s="184">
        <v>1606</v>
      </c>
      <c r="I36" s="1089">
        <v>121</v>
      </c>
      <c r="J36" s="1089">
        <v>242</v>
      </c>
      <c r="K36" s="184">
        <v>31</v>
      </c>
      <c r="L36" s="1089">
        <v>50960</v>
      </c>
      <c r="M36" s="184">
        <v>6261</v>
      </c>
      <c r="N36" s="1093" t="str">
        <f>HYPERLINK("[牧场甜心.xlsx]产品!B34",产品!$C$34)</f>
        <v>海洋王国的健康蛋</v>
      </c>
      <c r="O36" s="1089" t="s">
        <v>253</v>
      </c>
      <c r="P36" s="1093" t="str">
        <f>HYPERLINK("[牧场甜心.xlsx]产品!B54",产品!$C$54)</f>
        <v>大自然之恩惠鸡蛋</v>
      </c>
      <c r="Q36" s="1089" t="s">
        <v>253</v>
      </c>
      <c r="R36" s="1089" t="s">
        <v>287</v>
      </c>
      <c r="S36" s="1089"/>
      <c r="T36" s="1089"/>
    </row>
    <row r="37" ht="22.5" spans="1:20">
      <c r="A37" s="181" t="str">
        <f>HYPERLINK("[牧场甜心.xlsx]动物!A37",动物!$B$37)</f>
        <v>法希米亚斗鸡</v>
      </c>
      <c r="B37" s="181" t="s">
        <v>304</v>
      </c>
      <c r="C37" s="1091" t="s">
        <v>278</v>
      </c>
      <c r="D37" s="1089">
        <v>99</v>
      </c>
      <c r="E37" s="1089">
        <v>3332</v>
      </c>
      <c r="F37" s="184">
        <v>6599</v>
      </c>
      <c r="G37" s="1089">
        <v>942</v>
      </c>
      <c r="H37" s="184">
        <v>1853</v>
      </c>
      <c r="I37" s="1089">
        <v>292</v>
      </c>
      <c r="J37" s="1089">
        <v>584</v>
      </c>
      <c r="K37" s="184">
        <v>36</v>
      </c>
      <c r="L37" s="1089">
        <v>121470</v>
      </c>
      <c r="M37" s="184">
        <v>12510</v>
      </c>
      <c r="N37" s="1093" t="str">
        <f>HYPERLINK("[牧场甜心.xlsx]产品!B34",产品!$C$34)</f>
        <v>海洋王国的健康蛋</v>
      </c>
      <c r="O37" s="1089" t="s">
        <v>263</v>
      </c>
      <c r="P37" s="1093" t="str">
        <f>HYPERLINK("[牧场甜心.xlsx]产品!B54",产品!$C$54)</f>
        <v>大自然之恩惠鸡蛋</v>
      </c>
      <c r="Q37" s="1089" t="s">
        <v>254</v>
      </c>
      <c r="R37" s="1093" t="str">
        <f>HYPERLINK("[牧场甜心.xlsx]产品!B85",产品!$C$85)</f>
        <v>海洋黄金蛋</v>
      </c>
      <c r="S37" s="1089" t="s">
        <v>252</v>
      </c>
      <c r="T37" s="1089" t="s">
        <v>305</v>
      </c>
    </row>
    <row r="38" ht="22.5" spans="1:20">
      <c r="A38" s="181" t="str">
        <f>HYPERLINK("[牧场甜心.xlsx]动物!A38",动物!$B$38)</f>
        <v>伊什沃尔德鸟骨鸡</v>
      </c>
      <c r="B38" s="181" t="s">
        <v>306</v>
      </c>
      <c r="C38" s="1091" t="s">
        <v>278</v>
      </c>
      <c r="D38" s="1089">
        <v>99</v>
      </c>
      <c r="E38" s="1089">
        <v>2302</v>
      </c>
      <c r="F38" s="184">
        <v>4579</v>
      </c>
      <c r="G38" s="1089">
        <v>1250</v>
      </c>
      <c r="H38" s="1090">
        <v>2438</v>
      </c>
      <c r="I38" s="1089">
        <v>274</v>
      </c>
      <c r="J38" s="1089">
        <v>548</v>
      </c>
      <c r="K38" s="184">
        <v>48</v>
      </c>
      <c r="L38" s="1089">
        <v>113630</v>
      </c>
      <c r="M38" s="184">
        <v>11828</v>
      </c>
      <c r="N38" s="1093" t="str">
        <f>HYPERLINK("[牧场甜心.xlsx]产品!B14",产品!$C$14)</f>
        <v>伊什沃尔德鸡蛋</v>
      </c>
      <c r="O38" s="1089" t="s">
        <v>260</v>
      </c>
      <c r="P38" s="1093" t="str">
        <f>HYPERLINK("[牧场甜心.xlsx]产品!B34",产品!$C$34)</f>
        <v>海洋王国的健康蛋</v>
      </c>
      <c r="Q38" s="1089" t="s">
        <v>260</v>
      </c>
      <c r="R38" s="1093" t="str">
        <f>HYPERLINK("[牧场甜心.xlsx]产品!B54",产品!$C$54)</f>
        <v>大自然之恩惠鸡蛋</v>
      </c>
      <c r="S38" s="1089" t="s">
        <v>253</v>
      </c>
      <c r="T38" s="1089"/>
    </row>
    <row r="39" ht="22.5" spans="1:20">
      <c r="A39" s="181" t="str">
        <f>HYPERLINK("[牧场甜心.xlsx]动物!A39",动物!$B$39)</f>
        <v>ウッドノーズ地鸡</v>
      </c>
      <c r="B39" s="181" t="s">
        <v>307</v>
      </c>
      <c r="C39" s="1088" t="s">
        <v>282</v>
      </c>
      <c r="D39" s="1089">
        <v>99</v>
      </c>
      <c r="E39" s="1089">
        <v>2570</v>
      </c>
      <c r="F39" s="184">
        <v>5040</v>
      </c>
      <c r="G39" s="1089">
        <v>1334</v>
      </c>
      <c r="H39" s="184">
        <v>2621</v>
      </c>
      <c r="I39" s="1089">
        <v>422</v>
      </c>
      <c r="J39" s="1089">
        <v>844</v>
      </c>
      <c r="K39" s="184">
        <v>58</v>
      </c>
      <c r="L39" s="1089">
        <v>158280</v>
      </c>
      <c r="M39" s="184">
        <v>22046</v>
      </c>
      <c r="N39" s="1093" t="str">
        <f>HYPERLINK("[牧场甜心.xlsx]产品!B54",产品!$C$54)</f>
        <v>大自然之恩惠鸡蛋</v>
      </c>
      <c r="O39" s="1089" t="s">
        <v>263</v>
      </c>
      <c r="P39" s="1093" t="str">
        <f>HYPERLINK("[牧场甜心.xlsx]产品!B85",产品!$C$85)</f>
        <v>海洋黄金蛋</v>
      </c>
      <c r="Q39" s="1089" t="s">
        <v>255</v>
      </c>
      <c r="R39" s="1089" t="s">
        <v>287</v>
      </c>
      <c r="S39" s="1089"/>
      <c r="T39" s="1089"/>
    </row>
    <row r="40" ht="22.5" spans="1:20">
      <c r="A40" s="181" t="str">
        <f>HYPERLINK("[牧场甜心.xlsx]动物!A40",动物!$B$40)</f>
        <v>チルルアローカナ</v>
      </c>
      <c r="B40" s="181" t="s">
        <v>308</v>
      </c>
      <c r="C40" s="1088" t="s">
        <v>282</v>
      </c>
      <c r="D40" s="1089">
        <v>99</v>
      </c>
      <c r="E40" s="1089">
        <v>2693</v>
      </c>
      <c r="F40" s="184">
        <v>5267</v>
      </c>
      <c r="G40" s="1089">
        <v>1001</v>
      </c>
      <c r="H40" s="184">
        <v>1991</v>
      </c>
      <c r="I40" s="1089">
        <v>500</v>
      </c>
      <c r="J40" s="1089">
        <v>1000</v>
      </c>
      <c r="K40" s="184">
        <v>55</v>
      </c>
      <c r="L40" s="1089">
        <v>155770</v>
      </c>
      <c r="M40" s="184">
        <v>23521</v>
      </c>
      <c r="N40" s="1093" t="str">
        <f>HYPERLINK("[牧场甜心.xlsx]产品!B34",产品!$C$34)</f>
        <v>海洋王国的健康蛋</v>
      </c>
      <c r="O40" s="1089" t="s">
        <v>260</v>
      </c>
      <c r="P40" s="1093" t="str">
        <f>HYPERLINK("[牧场甜心.xlsx]产品!B54",产品!$C$54)</f>
        <v>大自然之恩惠鸡蛋</v>
      </c>
      <c r="Q40" s="1089" t="s">
        <v>263</v>
      </c>
      <c r="R40" s="1093" t="str">
        <f>HYPERLINK("[牧场甜心.xlsx]产品!B85",产品!$C$85)</f>
        <v>海洋黄金蛋</v>
      </c>
      <c r="S40" s="1089" t="s">
        <v>252</v>
      </c>
      <c r="T40" s="1089"/>
    </row>
    <row r="41" ht="22.5" spans="1:20">
      <c r="A41" s="181" t="str">
        <f>HYPERLINK("[牧场甜心.xlsx]动物!A41",动物!$B$41)</f>
        <v>シルキーレグホン</v>
      </c>
      <c r="B41" s="181" t="s">
        <v>309</v>
      </c>
      <c r="C41" s="1091" t="s">
        <v>285</v>
      </c>
      <c r="D41" s="1089">
        <v>99</v>
      </c>
      <c r="E41" s="1089">
        <v>2947</v>
      </c>
      <c r="F41" s="184">
        <v>5818</v>
      </c>
      <c r="G41" s="1089">
        <v>1500</v>
      </c>
      <c r="H41" s="184">
        <v>2985</v>
      </c>
      <c r="I41" s="1089">
        <v>531</v>
      </c>
      <c r="J41" s="1089">
        <v>1062</v>
      </c>
      <c r="K41" s="184">
        <v>62</v>
      </c>
      <c r="L41" s="1089">
        <v>226040</v>
      </c>
      <c r="M41" s="184">
        <v>55330</v>
      </c>
      <c r="N41" s="1093" t="str">
        <f>HYPERLINK("[牧场甜心.xlsx]产品!B54",产品!$C$54)</f>
        <v>大自然之恩惠鸡蛋</v>
      </c>
      <c r="O41" s="1089" t="s">
        <v>260</v>
      </c>
      <c r="P41" s="1093" t="str">
        <f>HYPERLINK("[牧场甜心.xlsx]产品!B85",产品!$C$85)</f>
        <v>海洋黄金蛋</v>
      </c>
      <c r="Q41" s="1089" t="s">
        <v>254</v>
      </c>
      <c r="R41" s="1089" t="s">
        <v>287</v>
      </c>
      <c r="S41" s="1089"/>
      <c r="T41" s="1089"/>
    </row>
    <row r="42" ht="22.5" spans="1:20">
      <c r="A42" s="181" t="str">
        <f>HYPERLINK("[牧场甜心.xlsx]动物!A42",动物!$B$42)</f>
        <v>神鸡</v>
      </c>
      <c r="B42" s="181" t="s">
        <v>310</v>
      </c>
      <c r="C42" s="1091" t="s">
        <v>285</v>
      </c>
      <c r="D42" s="1089">
        <v>99</v>
      </c>
      <c r="E42" s="1089">
        <v>3878</v>
      </c>
      <c r="F42" s="184">
        <v>7640</v>
      </c>
      <c r="G42" s="1089">
        <v>1666</v>
      </c>
      <c r="H42" s="184">
        <v>3250</v>
      </c>
      <c r="I42" s="1089">
        <v>535</v>
      </c>
      <c r="J42" s="1089">
        <v>1070</v>
      </c>
      <c r="K42" s="184">
        <v>70</v>
      </c>
      <c r="L42" s="1089">
        <v>208540</v>
      </c>
      <c r="M42" s="184">
        <v>60212</v>
      </c>
      <c r="N42" s="1093" t="str">
        <f>HYPERLINK("[牧场甜心.xlsx]产品!B85",产品!$C$85)</f>
        <v>海洋黄金蛋</v>
      </c>
      <c r="O42" s="1089" t="s">
        <v>260</v>
      </c>
      <c r="P42" s="1089" t="s">
        <v>287</v>
      </c>
      <c r="Q42" s="1089"/>
      <c r="R42" s="1089" t="s">
        <v>287</v>
      </c>
      <c r="S42" s="1089"/>
      <c r="T42" s="1089"/>
    </row>
    <row r="43" ht="22.5" spans="1:20">
      <c r="A43" s="182" t="str">
        <f>HYPERLINK("[牧场甜心.xlsx]动物!A43",动物!$B$43)</f>
        <v>伊什沃尔德田园山羊</v>
      </c>
      <c r="B43" s="182" t="s">
        <v>311</v>
      </c>
      <c r="C43" s="1088" t="s">
        <v>252</v>
      </c>
      <c r="D43" s="1089">
        <v>10</v>
      </c>
      <c r="E43" s="1089">
        <v>198</v>
      </c>
      <c r="F43" s="1090">
        <v>208</v>
      </c>
      <c r="G43" s="1089">
        <v>58</v>
      </c>
      <c r="H43" s="184">
        <v>68</v>
      </c>
      <c r="I43" s="1089">
        <v>9</v>
      </c>
      <c r="J43" s="1089">
        <v>18</v>
      </c>
      <c r="K43" s="184">
        <v>1</v>
      </c>
      <c r="L43" s="1089">
        <v>710</v>
      </c>
      <c r="M43" s="184">
        <v>41</v>
      </c>
      <c r="N43" s="1093" t="str">
        <f>HYPERLINK("[牧场甜心.xlsx]产品!B23",产品!$C$23)</f>
        <v>王国山羊奶</v>
      </c>
      <c r="O43" s="1089" t="s">
        <v>252</v>
      </c>
      <c r="P43" s="1089" t="s">
        <v>287</v>
      </c>
      <c r="Q43" s="1089"/>
      <c r="R43" s="1089" t="s">
        <v>287</v>
      </c>
      <c r="S43" s="1089"/>
      <c r="T43" s="1089" t="s">
        <v>312</v>
      </c>
    </row>
    <row r="44" ht="22.5" spans="1:20">
      <c r="A44" s="182" t="str">
        <f>HYPERLINK("[牧场甜心.xlsx]动物!A44",动物!$B$44)</f>
        <v>伊什沃尔德田园羊</v>
      </c>
      <c r="B44" s="182" t="s">
        <v>313</v>
      </c>
      <c r="C44" s="1088" t="s">
        <v>252</v>
      </c>
      <c r="D44" s="1089">
        <v>10</v>
      </c>
      <c r="E44" s="1089">
        <v>156</v>
      </c>
      <c r="F44" s="184">
        <v>166</v>
      </c>
      <c r="G44" s="1089">
        <v>89</v>
      </c>
      <c r="H44" s="184">
        <v>99</v>
      </c>
      <c r="I44" s="1089">
        <v>7</v>
      </c>
      <c r="J44" s="1089">
        <v>14</v>
      </c>
      <c r="K44" s="184">
        <v>1</v>
      </c>
      <c r="L44" s="1089">
        <v>640</v>
      </c>
      <c r="M44" s="184">
        <v>36</v>
      </c>
      <c r="N44" s="1093" t="str">
        <f>HYPERLINK("[牧场甜心.xlsx]产品!B233",产品!$C$233)</f>
        <v>伊什沃尔德羊毛</v>
      </c>
      <c r="O44" s="1089" t="s">
        <v>252</v>
      </c>
      <c r="P44" s="1089" t="s">
        <v>287</v>
      </c>
      <c r="Q44" s="1089"/>
      <c r="R44" s="1089" t="s">
        <v>287</v>
      </c>
      <c r="S44" s="1089"/>
      <c r="T44" s="1089" t="s">
        <v>314</v>
      </c>
    </row>
    <row r="45" ht="22.5" spans="1:21">
      <c r="A45" s="182" t="str">
        <f>HYPERLINK("[牧场甜心.xlsx]动物!A45",动物!$B$45)</f>
        <v>野生杂交山羊</v>
      </c>
      <c r="B45" s="182" t="s">
        <v>315</v>
      </c>
      <c r="C45" s="1091" t="s">
        <v>255</v>
      </c>
      <c r="D45" s="1089">
        <v>20</v>
      </c>
      <c r="E45" s="1089">
        <v>567</v>
      </c>
      <c r="F45" s="184">
        <v>667</v>
      </c>
      <c r="G45" s="1089">
        <v>174</v>
      </c>
      <c r="H45" s="184">
        <v>194</v>
      </c>
      <c r="I45" s="1089">
        <v>12</v>
      </c>
      <c r="J45" s="1089">
        <v>24</v>
      </c>
      <c r="K45" s="184">
        <v>2</v>
      </c>
      <c r="L45" s="1089">
        <v>1530</v>
      </c>
      <c r="M45" s="184">
        <v>94</v>
      </c>
      <c r="N45" s="1093" t="str">
        <f>HYPERLINK("[牧场甜心.xlsx]产品!B204",产品!$C$204)</f>
        <v>王国之油</v>
      </c>
      <c r="O45" s="1089" t="s">
        <v>254</v>
      </c>
      <c r="P45" s="1093" t="str">
        <f>HYPERLINK("[牧场甜心.xlsx]产品!B23",产品!$C$23)</f>
        <v>王国山羊奶</v>
      </c>
      <c r="Q45" s="1089" t="s">
        <v>252</v>
      </c>
      <c r="R45" s="1089" t="s">
        <v>287</v>
      </c>
      <c r="S45" s="1089"/>
      <c r="T45" s="1089" t="s">
        <v>316</v>
      </c>
      <c r="U45" s="633"/>
    </row>
    <row r="46" ht="22.5" spans="1:20">
      <c r="A46" s="182" t="str">
        <f>HYPERLINK("[牧场甜心.xlsx]动物!A46",动物!$B$46)</f>
        <v>野生盘羊</v>
      </c>
      <c r="B46" s="182" t="s">
        <v>317</v>
      </c>
      <c r="C46" s="1091" t="s">
        <v>255</v>
      </c>
      <c r="D46" s="1089">
        <v>20</v>
      </c>
      <c r="E46" s="1089">
        <v>633</v>
      </c>
      <c r="F46" s="184">
        <v>753</v>
      </c>
      <c r="G46" s="1089">
        <v>255</v>
      </c>
      <c r="H46" s="184">
        <v>295</v>
      </c>
      <c r="I46" s="1089">
        <v>10</v>
      </c>
      <c r="J46" s="1089">
        <v>20</v>
      </c>
      <c r="K46" s="184">
        <v>2</v>
      </c>
      <c r="L46" s="1089">
        <v>1370</v>
      </c>
      <c r="M46" s="184">
        <v>72</v>
      </c>
      <c r="N46" s="1093" t="str">
        <f>HYPERLINK("[牧场甜心.xlsx]产品!B204",产品!$C$204)</f>
        <v>王国之油</v>
      </c>
      <c r="O46" s="1089" t="s">
        <v>254</v>
      </c>
      <c r="P46" s="1093" t="str">
        <f>HYPERLINK("[牧场甜心.xlsx]产品!B233",产品!$C$233)</f>
        <v>伊什沃尔德羊毛</v>
      </c>
      <c r="Q46" s="1089" t="s">
        <v>252</v>
      </c>
      <c r="R46" s="1089" t="s">
        <v>287</v>
      </c>
      <c r="S46" s="1089"/>
      <c r="T46" s="1089" t="s">
        <v>318</v>
      </c>
    </row>
    <row r="47" ht="22.5" spans="1:20">
      <c r="A47" s="182" t="str">
        <f>HYPERLINK("[牧场甜心.xlsx]动物!A47",动物!$B$47)</f>
        <v>伊什沃尔德山羊</v>
      </c>
      <c r="B47" s="182" t="s">
        <v>319</v>
      </c>
      <c r="C47" s="1088" t="s">
        <v>254</v>
      </c>
      <c r="D47" s="1089">
        <v>30</v>
      </c>
      <c r="E47" s="1089">
        <v>1115</v>
      </c>
      <c r="F47" s="184">
        <v>1445</v>
      </c>
      <c r="G47" s="1089">
        <v>246</v>
      </c>
      <c r="H47" s="184">
        <v>306</v>
      </c>
      <c r="I47" s="1089">
        <v>27</v>
      </c>
      <c r="J47" s="1089">
        <v>54</v>
      </c>
      <c r="K47" s="184">
        <v>4</v>
      </c>
      <c r="L47" s="1089">
        <v>3260</v>
      </c>
      <c r="M47" s="184">
        <v>240</v>
      </c>
      <c r="N47" s="1093" t="str">
        <f>HYPERLINK("[牧场甜心.xlsx]产品!B204",产品!$C$204)</f>
        <v>王国之油</v>
      </c>
      <c r="O47" s="1089" t="s">
        <v>260</v>
      </c>
      <c r="P47" s="1093" t="str">
        <f>HYPERLINK("[牧场甜心.xlsx]产品!B23",产品!$C$23)</f>
        <v>王国山羊奶</v>
      </c>
      <c r="Q47" s="1089" t="s">
        <v>254</v>
      </c>
      <c r="R47" s="1089" t="s">
        <v>287</v>
      </c>
      <c r="S47" s="1089"/>
      <c r="T47" s="1089"/>
    </row>
    <row r="48" ht="22.5" spans="1:20">
      <c r="A48" s="182" t="str">
        <f>HYPERLINK("[牧场甜心.xlsx]动物!A48",动物!$B$48)</f>
        <v>伊什沃尔德羊</v>
      </c>
      <c r="B48" s="182" t="s">
        <v>320</v>
      </c>
      <c r="C48" s="1088" t="s">
        <v>254</v>
      </c>
      <c r="D48" s="1089">
        <v>30</v>
      </c>
      <c r="E48" s="1089">
        <v>833</v>
      </c>
      <c r="F48" s="184">
        <v>1078</v>
      </c>
      <c r="G48" s="1089">
        <v>323</v>
      </c>
      <c r="H48" s="184">
        <v>413</v>
      </c>
      <c r="I48" s="1089">
        <v>24</v>
      </c>
      <c r="J48" s="1089">
        <v>48</v>
      </c>
      <c r="K48" s="184">
        <v>4</v>
      </c>
      <c r="L48" s="1089">
        <v>2730</v>
      </c>
      <c r="M48" s="184">
        <v>173</v>
      </c>
      <c r="N48" s="1093" t="str">
        <f>HYPERLINK("[牧场甜心.xlsx]产品!B204",产品!$C$204)</f>
        <v>王国之油</v>
      </c>
      <c r="O48" s="1089" t="s">
        <v>263</v>
      </c>
      <c r="P48" s="1093" t="str">
        <f>HYPERLINK("[牧场甜心.xlsx]产品!B233",产品!$C$233)</f>
        <v>伊什沃尔德羊毛</v>
      </c>
      <c r="Q48" s="1089" t="s">
        <v>252</v>
      </c>
      <c r="R48" s="1089" t="s">
        <v>287</v>
      </c>
      <c r="S48" s="1089"/>
      <c r="T48" s="1089"/>
    </row>
    <row r="49" ht="22.5" spans="1:20">
      <c r="A49" s="182" t="str">
        <f>HYPERLINK("[牧场甜心.xlsx]动物!A49",动物!$B$49)</f>
        <v>法希米亚柴山羊</v>
      </c>
      <c r="B49" s="182" t="s">
        <v>321</v>
      </c>
      <c r="C49" s="1091" t="s">
        <v>263</v>
      </c>
      <c r="D49" s="1089">
        <v>50</v>
      </c>
      <c r="E49" s="1089">
        <v>1230</v>
      </c>
      <c r="F49" s="184">
        <v>1830</v>
      </c>
      <c r="G49" s="1089">
        <v>310</v>
      </c>
      <c r="H49" s="184">
        <v>460</v>
      </c>
      <c r="I49" s="1089">
        <v>39</v>
      </c>
      <c r="J49" s="1089">
        <v>78</v>
      </c>
      <c r="K49" s="184">
        <v>8</v>
      </c>
      <c r="L49" s="1089">
        <v>6530</v>
      </c>
      <c r="M49" s="184">
        <v>467</v>
      </c>
      <c r="N49" s="1093" t="str">
        <f>HYPERLINK("[牧场甜心.xlsx]产品!B204",产品!$C$204)</f>
        <v>王国之油</v>
      </c>
      <c r="O49" s="1089" t="s">
        <v>260</v>
      </c>
      <c r="P49" s="1093" t="str">
        <f>HYPERLINK("[牧场甜心.xlsx]产品!B23",产品!$C$23)</f>
        <v>王国山羊奶</v>
      </c>
      <c r="Q49" s="1089" t="s">
        <v>260</v>
      </c>
      <c r="R49" s="1093" t="str">
        <f>HYPERLINK("[牧场甜心.xlsx]产品!B43",产品!$C$43)</f>
        <v>大自然的山羊奶</v>
      </c>
      <c r="S49" s="1089" t="s">
        <v>252</v>
      </c>
      <c r="T49" s="1089"/>
    </row>
    <row r="50" ht="22.5" spans="1:20">
      <c r="A50" s="182" t="str">
        <f>HYPERLINK("[牧场甜心.xlsx]动物!A50",动物!$B$50)</f>
        <v>法希米亚螺角羊</v>
      </c>
      <c r="B50" s="182" t="s">
        <v>322</v>
      </c>
      <c r="C50" s="1091" t="s">
        <v>263</v>
      </c>
      <c r="D50" s="1089">
        <v>50</v>
      </c>
      <c r="E50" s="1089">
        <v>1368</v>
      </c>
      <c r="F50" s="1090">
        <v>2018</v>
      </c>
      <c r="G50" s="1089">
        <v>600</v>
      </c>
      <c r="H50" s="1090">
        <v>900</v>
      </c>
      <c r="I50" s="1089">
        <v>35</v>
      </c>
      <c r="J50" s="1089">
        <v>70</v>
      </c>
      <c r="K50" s="184">
        <v>9</v>
      </c>
      <c r="L50" s="1089">
        <v>5210</v>
      </c>
      <c r="M50" s="184">
        <v>324</v>
      </c>
      <c r="N50" s="1093" t="str">
        <f>HYPERLINK("[牧场甜心.xlsx]产品!B204",产品!$C$204)</f>
        <v>王国之油</v>
      </c>
      <c r="O50" s="1089" t="s">
        <v>260</v>
      </c>
      <c r="P50" s="1093" t="str">
        <f>HYPERLINK("[牧场甜心.xlsx]产品!B233",产品!$C$233)</f>
        <v>伊什沃尔德羊毛</v>
      </c>
      <c r="Q50" s="1089" t="s">
        <v>263</v>
      </c>
      <c r="R50" s="1089" t="s">
        <v>287</v>
      </c>
      <c r="S50" s="1089"/>
      <c r="T50" s="1089"/>
    </row>
    <row r="51" ht="22.5" spans="1:20">
      <c r="A51" s="182" t="str">
        <f>HYPERLINK("[牧场甜心.xlsx]动物!A51",动物!$B$51)</f>
        <v>霍尔特山羊</v>
      </c>
      <c r="B51" s="182" t="s">
        <v>323</v>
      </c>
      <c r="C51" s="1088" t="s">
        <v>253</v>
      </c>
      <c r="D51" s="1089">
        <v>70</v>
      </c>
      <c r="E51" s="1089">
        <v>900</v>
      </c>
      <c r="F51" s="184">
        <v>1530</v>
      </c>
      <c r="G51" s="1089">
        <v>722</v>
      </c>
      <c r="H51" s="184">
        <v>1212</v>
      </c>
      <c r="I51" s="1089">
        <v>55</v>
      </c>
      <c r="J51" s="1089">
        <v>110</v>
      </c>
      <c r="K51" s="184">
        <v>16</v>
      </c>
      <c r="L51" s="1089">
        <v>20350</v>
      </c>
      <c r="M51" s="184">
        <v>873</v>
      </c>
      <c r="N51" s="1093" t="str">
        <f>HYPERLINK("[牧场甜心.xlsx]产品!B244",产品!$C$244)</f>
        <v>高级王国之油</v>
      </c>
      <c r="O51" s="1089" t="s">
        <v>253</v>
      </c>
      <c r="P51" s="1093" t="str">
        <f>HYPERLINK("[牧场甜心.xlsx]产品!B23",产品!$C$23)</f>
        <v>王国山羊奶</v>
      </c>
      <c r="Q51" s="1089" t="s">
        <v>254</v>
      </c>
      <c r="R51" s="1093" t="str">
        <f>HYPERLINK("[牧场甜心.xlsx]产品!B43",产品!$C$43)</f>
        <v>大自然的山羊奶</v>
      </c>
      <c r="S51" s="1089" t="s">
        <v>255</v>
      </c>
      <c r="T51" s="1089"/>
    </row>
    <row r="52" ht="22.5" spans="1:20">
      <c r="A52" s="182" t="str">
        <f>HYPERLINK("[牧场甜心.xlsx]动物!A52",动物!$B$52)</f>
        <v>软绵绵夏罗雷羊</v>
      </c>
      <c r="B52" s="182" t="s">
        <v>324</v>
      </c>
      <c r="C52" s="1088" t="s">
        <v>253</v>
      </c>
      <c r="D52" s="1089">
        <v>70</v>
      </c>
      <c r="E52" s="1089">
        <v>1567</v>
      </c>
      <c r="F52" s="184">
        <v>2617</v>
      </c>
      <c r="G52" s="1089">
        <v>700</v>
      </c>
      <c r="H52" s="184">
        <v>1190</v>
      </c>
      <c r="I52" s="1089">
        <v>75</v>
      </c>
      <c r="J52" s="1089">
        <v>150</v>
      </c>
      <c r="K52" s="184">
        <v>12</v>
      </c>
      <c r="L52" s="1089">
        <v>16350</v>
      </c>
      <c r="M52" s="184">
        <v>744</v>
      </c>
      <c r="N52" s="1093" t="str">
        <f>HYPERLINK("[牧场甜心.xlsx]产品!B233",产品!$C$233)</f>
        <v>伊什沃尔德羊毛</v>
      </c>
      <c r="O52" s="1089" t="s">
        <v>260</v>
      </c>
      <c r="P52" s="1093" t="str">
        <f>HYPERLINK("[牧场甜心.xlsx]产品!B244",产品!$C$244)</f>
        <v>高级王国之油</v>
      </c>
      <c r="Q52" s="1089" t="s">
        <v>255</v>
      </c>
      <c r="R52" s="1093" t="str">
        <f>HYPERLINK("[牧场甜心.xlsx]产品!B272",产品!$C$272)</f>
        <v>雷托雷托羊皮</v>
      </c>
      <c r="S52" s="1089" t="s">
        <v>252</v>
      </c>
      <c r="T52" s="1089"/>
    </row>
    <row r="53" ht="22.5" spans="1:20">
      <c r="A53" s="182" t="str">
        <f>HYPERLINK("[牧场甜心.xlsx]动物!A53",动物!$B$53)</f>
        <v>伊什沃尔德乳羊</v>
      </c>
      <c r="B53" s="182" t="s">
        <v>325</v>
      </c>
      <c r="C53" s="1091" t="s">
        <v>260</v>
      </c>
      <c r="D53" s="1089">
        <v>99</v>
      </c>
      <c r="E53" s="1089">
        <v>1640</v>
      </c>
      <c r="F53" s="184">
        <v>3224</v>
      </c>
      <c r="G53" s="1089">
        <v>780</v>
      </c>
      <c r="H53" s="184">
        <v>1473</v>
      </c>
      <c r="I53" s="1089">
        <v>156</v>
      </c>
      <c r="J53" s="1089">
        <v>312</v>
      </c>
      <c r="K53" s="184">
        <v>20</v>
      </c>
      <c r="L53" s="1089">
        <v>38060</v>
      </c>
      <c r="M53" s="184">
        <v>2294</v>
      </c>
      <c r="N53" s="1093" t="str">
        <f>HYPERLINK("[牧场甜心.xlsx]产品!B244",产品!$C$244)</f>
        <v>高级王国之油</v>
      </c>
      <c r="O53" s="1089" t="s">
        <v>254</v>
      </c>
      <c r="P53" s="1093" t="str">
        <f>HYPERLINK("[牧场甜心.xlsx]产品!B43",产品!$C$43)</f>
        <v>大自然的山羊奶</v>
      </c>
      <c r="Q53" s="1089" t="s">
        <v>253</v>
      </c>
      <c r="R53" s="1089" t="s">
        <v>287</v>
      </c>
      <c r="S53" s="1089"/>
      <c r="T53" s="1089"/>
    </row>
    <row r="54" ht="22.5" spans="1:20">
      <c r="A54" s="182" t="str">
        <f>HYPERLINK("[牧场甜心.xlsx]动物!A54",动物!$B$54)</f>
        <v>伊什沃尔德盘羊</v>
      </c>
      <c r="B54" s="182" t="s">
        <v>326</v>
      </c>
      <c r="C54" s="1091" t="s">
        <v>260</v>
      </c>
      <c r="D54" s="1089">
        <v>99</v>
      </c>
      <c r="E54" s="1089">
        <v>1448</v>
      </c>
      <c r="F54" s="184">
        <v>2834</v>
      </c>
      <c r="G54" s="1089">
        <v>866</v>
      </c>
      <c r="H54" s="1090">
        <v>1658</v>
      </c>
      <c r="I54" s="1089">
        <v>98</v>
      </c>
      <c r="J54" s="1089">
        <v>196</v>
      </c>
      <c r="K54" s="184">
        <v>16</v>
      </c>
      <c r="L54" s="1089">
        <v>34440</v>
      </c>
      <c r="M54" s="184">
        <v>1848</v>
      </c>
      <c r="N54" s="1093" t="str">
        <f>HYPERLINK("[牧场甜心.xlsx]产品!B233",产品!$C$233)</f>
        <v>伊什沃尔德羊毛</v>
      </c>
      <c r="O54" s="1089" t="s">
        <v>260</v>
      </c>
      <c r="P54" s="1093" t="str">
        <f>HYPERLINK("[牧场甜心.xlsx]产品!B274",产品!$C$274)</f>
        <v>雷托雷托牧场的油</v>
      </c>
      <c r="Q54" s="1089" t="s">
        <v>252</v>
      </c>
      <c r="R54" s="1093" t="str">
        <f>HYPERLINK("[牧场甜心.xlsx]产品!B273",产品!$C$273)</f>
        <v>高级伊什沃尔德羊毛</v>
      </c>
      <c r="S54" s="1089" t="s">
        <v>252</v>
      </c>
      <c r="T54" s="1089"/>
    </row>
    <row r="55" ht="22.5" spans="1:20">
      <c r="A55" s="182" t="str">
        <f>HYPERLINK("[牧场甜心.xlsx]动物!A55",动物!$B$55)</f>
        <v>亚蒙黑山羊</v>
      </c>
      <c r="B55" s="182" t="s">
        <v>327</v>
      </c>
      <c r="C55" s="1088" t="s">
        <v>274</v>
      </c>
      <c r="D55" s="1089">
        <v>99</v>
      </c>
      <c r="E55" s="1089">
        <v>2688</v>
      </c>
      <c r="F55" s="1090">
        <v>5262</v>
      </c>
      <c r="G55" s="1089">
        <v>855</v>
      </c>
      <c r="H55" s="184">
        <v>1647</v>
      </c>
      <c r="I55" s="1089">
        <v>175</v>
      </c>
      <c r="J55" s="1089">
        <v>350</v>
      </c>
      <c r="K55" s="184">
        <v>25</v>
      </c>
      <c r="L55" s="1089">
        <v>69420</v>
      </c>
      <c r="M55" s="184">
        <v>4829</v>
      </c>
      <c r="N55" s="1093" t="str">
        <f>HYPERLINK("[牧场甜心.xlsx]产品!B43",产品!$C$43)</f>
        <v>大自然的山羊奶</v>
      </c>
      <c r="O55" s="1089" t="s">
        <v>260</v>
      </c>
      <c r="P55" s="1093" t="str">
        <f>HYPERLINK("[牧场甜心.xlsx]产品!B274",产品!$C$274)</f>
        <v>雷托雷托牧场的油</v>
      </c>
      <c r="Q55" s="1089" t="s">
        <v>252</v>
      </c>
      <c r="R55" s="1093" t="str">
        <f>HYPERLINK("[牧场甜心.xlsx]产品!B63",产品!$C$63)</f>
        <v>极品山羊奶</v>
      </c>
      <c r="S55" s="1089" t="s">
        <v>252</v>
      </c>
      <c r="T55" s="1089"/>
    </row>
    <row r="56" ht="22.5" spans="1:20">
      <c r="A56" s="182" t="str">
        <f>HYPERLINK("[牧场甜心.xlsx]动物!A56",动物!$B$56)</f>
        <v>梅洛萨福克羊</v>
      </c>
      <c r="B56" s="182" t="s">
        <v>328</v>
      </c>
      <c r="C56" s="1088" t="s">
        <v>274</v>
      </c>
      <c r="D56" s="1089">
        <v>99</v>
      </c>
      <c r="E56" s="1089">
        <v>2270</v>
      </c>
      <c r="F56" s="184">
        <v>4448</v>
      </c>
      <c r="G56" s="1089">
        <v>899</v>
      </c>
      <c r="H56" s="184">
        <v>1691</v>
      </c>
      <c r="I56" s="1089">
        <v>154</v>
      </c>
      <c r="J56" s="1089">
        <v>308</v>
      </c>
      <c r="K56" s="184">
        <v>22</v>
      </c>
      <c r="L56" s="1089">
        <v>65130</v>
      </c>
      <c r="M56" s="184">
        <v>3765</v>
      </c>
      <c r="N56" s="1093" t="str">
        <f>HYPERLINK("[牧场甜心.xlsx]产品!B273",产品!$C$273)</f>
        <v>高级伊什沃尔德羊毛</v>
      </c>
      <c r="O56" s="1089" t="s">
        <v>252</v>
      </c>
      <c r="P56" s="1093" t="str">
        <f>HYPERLINK("[牧场甜心.xlsx]产品!B274",产品!$C$274)</f>
        <v>雷托雷托牧场的油</v>
      </c>
      <c r="Q56" s="1089" t="s">
        <v>252</v>
      </c>
      <c r="R56" s="1093" t="str">
        <f>HYPERLINK("[牧场甜心.xlsx]产品!B272",产品!$C$272)</f>
        <v>雷托雷托羊皮</v>
      </c>
      <c r="S56" s="1089" t="s">
        <v>252</v>
      </c>
      <c r="T56" s="1089"/>
    </row>
    <row r="57" ht="22.5" spans="1:21">
      <c r="A57" s="182" t="str">
        <f>HYPERLINK("[牧场甜心.xlsx]动物!A57",动物!$B$57)</f>
        <v>アルパインブルグ山羊</v>
      </c>
      <c r="B57" s="182" t="s">
        <v>329</v>
      </c>
      <c r="C57" s="1091" t="s">
        <v>278</v>
      </c>
      <c r="D57" s="1089">
        <v>99</v>
      </c>
      <c r="E57" s="1089">
        <v>3691</v>
      </c>
      <c r="F57" s="184">
        <v>7255</v>
      </c>
      <c r="G57" s="1089">
        <v>1037</v>
      </c>
      <c r="H57" s="184">
        <v>2027</v>
      </c>
      <c r="I57" s="1089">
        <v>453</v>
      </c>
      <c r="J57" s="1089">
        <v>906</v>
      </c>
      <c r="K57" s="184">
        <v>30</v>
      </c>
      <c r="L57" s="1089">
        <v>155690</v>
      </c>
      <c r="M57" s="184">
        <v>8189</v>
      </c>
      <c r="N57" s="1093" t="str">
        <f>HYPERLINK("[牧场甜心.xlsx]产品!B274",产品!$C$274)</f>
        <v>雷托雷托牧场的油</v>
      </c>
      <c r="O57" s="1089" t="s">
        <v>255</v>
      </c>
      <c r="P57" s="1093" t="str">
        <f>HYPERLINK("[牧场甜心.xlsx]产品!B43",产品!$C$43)</f>
        <v>大自然的山羊奶</v>
      </c>
      <c r="Q57" s="1089" t="s">
        <v>263</v>
      </c>
      <c r="R57" s="1093" t="str">
        <f>HYPERLINK("[牧场甜心.xlsx]产品!B63",产品!$C$63)</f>
        <v>极品山羊奶</v>
      </c>
      <c r="S57" s="1089" t="s">
        <v>255</v>
      </c>
      <c r="T57" s="1089"/>
      <c r="U57" s="633"/>
    </row>
    <row r="58" ht="22.5" spans="1:20">
      <c r="A58" s="182" t="str">
        <f>HYPERLINK("[牧场甜心.xlsx]动物!A58",动物!$B$58)</f>
        <v>阿尔汗黑白花羊</v>
      </c>
      <c r="B58" s="182" t="s">
        <v>330</v>
      </c>
      <c r="C58" s="1091" t="s">
        <v>278</v>
      </c>
      <c r="D58" s="1089">
        <v>99</v>
      </c>
      <c r="E58" s="1089">
        <v>3628</v>
      </c>
      <c r="F58" s="184">
        <v>7192</v>
      </c>
      <c r="G58" s="1089">
        <v>1110</v>
      </c>
      <c r="H58" s="184">
        <v>2199</v>
      </c>
      <c r="I58" s="1089">
        <v>322</v>
      </c>
      <c r="J58" s="1089">
        <v>644</v>
      </c>
      <c r="K58" s="184">
        <v>29</v>
      </c>
      <c r="L58" s="1089">
        <v>136090</v>
      </c>
      <c r="M58" s="184">
        <v>6894</v>
      </c>
      <c r="N58" s="1093" t="str">
        <f>HYPERLINK("[牧场甜心.xlsx]产品!B274",产品!$C$274)</f>
        <v>雷托雷托牧场的油</v>
      </c>
      <c r="O58" s="1089" t="s">
        <v>255</v>
      </c>
      <c r="P58" s="1093" t="str">
        <f>HYPERLINK("[牧场甜心.xlsx]产品!B272",产品!$C$272)</f>
        <v>雷托雷托羊皮</v>
      </c>
      <c r="Q58" s="1089" t="s">
        <v>254</v>
      </c>
      <c r="R58" s="1093" t="str">
        <f>HYPERLINK("[牧场甜心.xlsx]产品!B273",产品!$C$273)</f>
        <v>高级伊什沃尔德羊毛</v>
      </c>
      <c r="S58" s="1089" t="s">
        <v>255</v>
      </c>
      <c r="T58" s="1089"/>
    </row>
    <row r="59" ht="22.5" spans="1:20">
      <c r="A59" s="182" t="str">
        <f>HYPERLINK("[牧场甜心.xlsx]动物!A59",动物!$B$59)</f>
        <v>カ希米亚メーメー</v>
      </c>
      <c r="B59" s="182" t="s">
        <v>331</v>
      </c>
      <c r="C59" s="1088" t="s">
        <v>282</v>
      </c>
      <c r="D59" s="1089">
        <v>99</v>
      </c>
      <c r="E59" s="1089">
        <v>5062</v>
      </c>
      <c r="F59" s="1090">
        <v>9999</v>
      </c>
      <c r="G59" s="1089">
        <v>1188</v>
      </c>
      <c r="H59" s="184">
        <v>2277</v>
      </c>
      <c r="I59" s="1089">
        <v>724</v>
      </c>
      <c r="J59" s="1089">
        <v>1448</v>
      </c>
      <c r="K59" s="184">
        <v>40</v>
      </c>
      <c r="L59" s="1089">
        <v>214270</v>
      </c>
      <c r="M59" s="184">
        <v>16462</v>
      </c>
      <c r="N59" s="1093" t="str">
        <f>HYPERLINK("[牧场甜心.xlsx]产品!B274",产品!$C$274)</f>
        <v>雷托雷托牧场的油</v>
      </c>
      <c r="O59" s="1089" t="s">
        <v>260</v>
      </c>
      <c r="P59" s="1093" t="str">
        <f>HYPERLINK("[牧场甜心.xlsx]产品!B43",产品!$C$43)</f>
        <v>大自然的山羊奶</v>
      </c>
      <c r="Q59" s="1089" t="s">
        <v>263</v>
      </c>
      <c r="R59" s="1093" t="str">
        <f>HYPERLINK("[牧场甜心.xlsx]产品!B63",产品!$C$63)</f>
        <v>极品山羊奶</v>
      </c>
      <c r="S59" s="1089" t="s">
        <v>253</v>
      </c>
      <c r="T59" s="1089"/>
    </row>
    <row r="60" ht="22.5" spans="1:20">
      <c r="A60" s="182" t="str">
        <f>HYPERLINK("[牧场甜心.xlsx]动物!A60",动物!$B$60)</f>
        <v>法希米亚カラクル</v>
      </c>
      <c r="B60" s="182" t="s">
        <v>332</v>
      </c>
      <c r="C60" s="1088" t="s">
        <v>282</v>
      </c>
      <c r="D60" s="1089">
        <v>99</v>
      </c>
      <c r="E60" s="1089">
        <v>4386</v>
      </c>
      <c r="F60" s="184">
        <v>8643</v>
      </c>
      <c r="G60" s="1089">
        <v>1643</v>
      </c>
      <c r="H60" s="184">
        <v>3227</v>
      </c>
      <c r="I60" s="1089">
        <v>654</v>
      </c>
      <c r="J60" s="1089">
        <v>1308</v>
      </c>
      <c r="K60" s="184">
        <v>32</v>
      </c>
      <c r="L60" s="1089">
        <v>185560</v>
      </c>
      <c r="M60" s="184">
        <v>14242</v>
      </c>
      <c r="N60" s="1093" t="str">
        <f>HYPERLINK("[牧场甜心.xlsx]产品!B272",产品!$C$272)</f>
        <v>雷托雷托羊皮</v>
      </c>
      <c r="O60" s="1089" t="s">
        <v>260</v>
      </c>
      <c r="P60" s="1093" t="str">
        <f>HYPERLINK("[牧场甜心.xlsx]产品!B273",产品!$C$273)</f>
        <v>高级伊什沃尔德羊毛</v>
      </c>
      <c r="Q60" s="1089" t="s">
        <v>254</v>
      </c>
      <c r="R60" s="1089" t="s">
        <v>287</v>
      </c>
      <c r="S60" s="1089"/>
      <c r="T60" s="1089"/>
    </row>
    <row r="61" ht="22.5" spans="1:20">
      <c r="A61" s="182" t="str">
        <f>HYPERLINK("[牧场甜心.xlsx]动物!A61",动物!$B$61)</f>
        <v>山羊神</v>
      </c>
      <c r="B61" s="182" t="s">
        <v>333</v>
      </c>
      <c r="C61" s="1091" t="s">
        <v>285</v>
      </c>
      <c r="D61" s="1089">
        <v>99</v>
      </c>
      <c r="E61" s="1089">
        <v>7999</v>
      </c>
      <c r="F61" s="1090">
        <v>9999</v>
      </c>
      <c r="G61" s="1089">
        <v>1444</v>
      </c>
      <c r="H61" s="184">
        <v>2830</v>
      </c>
      <c r="I61" s="1089">
        <v>932</v>
      </c>
      <c r="J61" s="1089">
        <v>1864</v>
      </c>
      <c r="K61" s="184">
        <v>53</v>
      </c>
      <c r="L61" s="1089">
        <v>285190</v>
      </c>
      <c r="M61" s="184">
        <v>43281</v>
      </c>
      <c r="N61" s="1093" t="str">
        <f>HYPERLINK("[牧场甜心.xlsx]产品!B274",产品!$C$274)</f>
        <v>雷托雷托牧场的油</v>
      </c>
      <c r="O61" s="1089" t="s">
        <v>253</v>
      </c>
      <c r="P61" s="1093" t="str">
        <f>HYPERLINK("[牧场甜心.xlsx]产品!B63",产品!$C$63)</f>
        <v>极品山羊奶</v>
      </c>
      <c r="Q61" s="1089" t="s">
        <v>260</v>
      </c>
      <c r="R61" s="1089" t="s">
        <v>287</v>
      </c>
      <c r="S61" s="1089"/>
      <c r="T61" s="1089"/>
    </row>
    <row r="62" ht="22.5" spans="1:20">
      <c r="A62" s="182" t="str">
        <f>HYPERLINK("[牧场甜心.xlsx]动物!A62",动物!$B$62)</f>
        <v>黄金シープ</v>
      </c>
      <c r="B62" s="182" t="s">
        <v>334</v>
      </c>
      <c r="C62" s="1091" t="s">
        <v>285</v>
      </c>
      <c r="D62" s="1089">
        <v>99</v>
      </c>
      <c r="E62" s="1089">
        <v>3834</v>
      </c>
      <c r="F62" s="184">
        <v>7596</v>
      </c>
      <c r="G62" s="1089">
        <v>2079</v>
      </c>
      <c r="H62" s="184">
        <v>4059</v>
      </c>
      <c r="I62" s="1089">
        <v>871</v>
      </c>
      <c r="J62" s="1089">
        <v>1742</v>
      </c>
      <c r="K62" s="184">
        <v>52</v>
      </c>
      <c r="L62" s="1089">
        <v>245080</v>
      </c>
      <c r="M62" s="184">
        <v>36710</v>
      </c>
      <c r="N62" s="1093" t="str">
        <f>HYPERLINK("[牧场甜心.xlsx]产品!B274",产品!$C$274)</f>
        <v>雷托雷托牧场的油</v>
      </c>
      <c r="O62" s="1089" t="s">
        <v>253</v>
      </c>
      <c r="P62" s="1093" t="str">
        <f>HYPERLINK("[牧场甜心.xlsx]产品!B272",产品!$C$272)</f>
        <v>雷托雷托羊皮</v>
      </c>
      <c r="Q62" s="1089" t="s">
        <v>253</v>
      </c>
      <c r="R62" s="1093" t="str">
        <f>HYPERLINK("[牧场甜心.xlsx]产品!B273",产品!$C$273)</f>
        <v>高级伊什沃尔德羊毛</v>
      </c>
      <c r="S62" s="1089" t="s">
        <v>260</v>
      </c>
      <c r="T62" s="1089"/>
    </row>
    <row r="63" ht="22.5" spans="1:20">
      <c r="A63" s="183" t="str">
        <f>HYPERLINK("[牧场甜心.xlsx]动物!A63",动物!$B$63)</f>
        <v>混种古马</v>
      </c>
      <c r="B63" s="183" t="s">
        <v>335</v>
      </c>
      <c r="C63" s="1088" t="s">
        <v>252</v>
      </c>
      <c r="D63" s="1089">
        <v>10</v>
      </c>
      <c r="E63" s="1089">
        <v>108</v>
      </c>
      <c r="F63" s="184">
        <v>128</v>
      </c>
      <c r="G63" s="1089">
        <v>86</v>
      </c>
      <c r="H63" s="184">
        <v>106</v>
      </c>
      <c r="I63" s="1089">
        <v>16</v>
      </c>
      <c r="J63" s="1089">
        <v>32</v>
      </c>
      <c r="K63" s="184">
        <v>1</v>
      </c>
      <c r="L63" s="1089">
        <v>750</v>
      </c>
      <c r="M63" s="184">
        <v>48</v>
      </c>
      <c r="N63" s="1089" t="s">
        <v>287</v>
      </c>
      <c r="O63" s="1089"/>
      <c r="P63" s="1089" t="s">
        <v>287</v>
      </c>
      <c r="Q63" s="1089"/>
      <c r="R63" s="1089" t="s">
        <v>287</v>
      </c>
      <c r="S63" s="1089"/>
      <c r="T63" s="1089" t="s">
        <v>336</v>
      </c>
    </row>
    <row r="64" ht="22.5" spans="1:20">
      <c r="A64" s="183" t="str">
        <f>HYPERLINK("[牧场甜心.xlsx]动物!A64",动物!$B$64)</f>
        <v>野马</v>
      </c>
      <c r="B64" s="183" t="s">
        <v>337</v>
      </c>
      <c r="C64" s="1091" t="s">
        <v>255</v>
      </c>
      <c r="D64" s="1089">
        <v>20</v>
      </c>
      <c r="E64" s="1089">
        <v>462</v>
      </c>
      <c r="F64" s="184">
        <v>542</v>
      </c>
      <c r="G64" s="1089">
        <v>265</v>
      </c>
      <c r="H64" s="1090">
        <v>305</v>
      </c>
      <c r="I64" s="1089">
        <v>21</v>
      </c>
      <c r="J64" s="1089">
        <v>42</v>
      </c>
      <c r="K64" s="184">
        <v>2</v>
      </c>
      <c r="L64" s="1089">
        <v>1410</v>
      </c>
      <c r="M64" s="184">
        <v>90</v>
      </c>
      <c r="N64" s="1089" t="s">
        <v>287</v>
      </c>
      <c r="O64" s="1089"/>
      <c r="P64" s="1089" t="s">
        <v>287</v>
      </c>
      <c r="Q64" s="1089"/>
      <c r="R64" s="1089" t="s">
        <v>287</v>
      </c>
      <c r="S64" s="1089"/>
      <c r="T64" s="1089" t="s">
        <v>338</v>
      </c>
    </row>
    <row r="65" ht="22.5" spans="1:20">
      <c r="A65" s="183" t="str">
        <f>HYPERLINK("[牧场甜心.xlsx]动物!A65",动物!$B$65)</f>
        <v>混种骆驼</v>
      </c>
      <c r="B65" s="183" t="s">
        <v>339</v>
      </c>
      <c r="C65" s="1091" t="s">
        <v>255</v>
      </c>
      <c r="D65" s="1089">
        <v>25</v>
      </c>
      <c r="E65" s="1089">
        <v>715</v>
      </c>
      <c r="F65" s="184">
        <v>890</v>
      </c>
      <c r="G65" s="1089">
        <v>132</v>
      </c>
      <c r="H65" s="184">
        <v>157</v>
      </c>
      <c r="I65" s="1089">
        <v>15</v>
      </c>
      <c r="J65" s="1089">
        <v>30</v>
      </c>
      <c r="K65" s="184">
        <v>1</v>
      </c>
      <c r="L65" s="1089">
        <v>2260</v>
      </c>
      <c r="M65" s="184">
        <v>116</v>
      </c>
      <c r="N65" s="1093" t="str">
        <f>HYPERLINK("[牧场甜心.xlsx]产品!B204",产品!$C$204)</f>
        <v>王国之油</v>
      </c>
      <c r="O65" s="1089" t="s">
        <v>254</v>
      </c>
      <c r="P65" s="1089" t="s">
        <v>287</v>
      </c>
      <c r="Q65" s="1089"/>
      <c r="R65" s="1089" t="s">
        <v>287</v>
      </c>
      <c r="S65" s="1089"/>
      <c r="T65" s="1089" t="s">
        <v>340</v>
      </c>
    </row>
    <row r="66" ht="22.5" spans="1:20">
      <c r="A66" s="183" t="str">
        <f>HYPERLINK("[牧场甜心.xlsx]动物!A66",动物!$B$66)</f>
        <v>巴雷利亚驴</v>
      </c>
      <c r="B66" s="183" t="s">
        <v>341</v>
      </c>
      <c r="C66" s="1091" t="s">
        <v>255</v>
      </c>
      <c r="D66" s="1089">
        <v>25</v>
      </c>
      <c r="E66" s="1089">
        <v>534</v>
      </c>
      <c r="F66" s="184">
        <v>659</v>
      </c>
      <c r="G66" s="1089">
        <v>222</v>
      </c>
      <c r="H66" s="184">
        <v>272</v>
      </c>
      <c r="I66" s="1089">
        <v>17</v>
      </c>
      <c r="J66" s="1089">
        <v>34</v>
      </c>
      <c r="K66" s="184">
        <v>2</v>
      </c>
      <c r="L66" s="1089">
        <v>1230</v>
      </c>
      <c r="M66" s="184">
        <v>73</v>
      </c>
      <c r="N66" s="1093" t="str">
        <f>HYPERLINK("[牧场甜心.xlsx]产品!B224",产品!$C$224)</f>
        <v>伊什沃尔德马油</v>
      </c>
      <c r="O66" s="1089" t="s">
        <v>252</v>
      </c>
      <c r="P66" s="1089" t="s">
        <v>287</v>
      </c>
      <c r="Q66" s="1089"/>
      <c r="R66" s="1089" t="s">
        <v>287</v>
      </c>
      <c r="S66" s="1089"/>
      <c r="T66" s="1089"/>
    </row>
    <row r="67" ht="22.5" spans="1:20">
      <c r="A67" s="183" t="str">
        <f>HYPERLINK("[牧场甜心.xlsx]动物!A67",动物!$B$67)</f>
        <v>伊什沃尔德马</v>
      </c>
      <c r="B67" s="183" t="s">
        <v>342</v>
      </c>
      <c r="C67" s="1088" t="s">
        <v>254</v>
      </c>
      <c r="D67" s="1089">
        <v>30</v>
      </c>
      <c r="E67" s="1089">
        <v>1003</v>
      </c>
      <c r="F67" s="184">
        <v>1303</v>
      </c>
      <c r="G67" s="1089">
        <v>336</v>
      </c>
      <c r="H67" s="184">
        <v>426</v>
      </c>
      <c r="I67" s="1089">
        <v>49</v>
      </c>
      <c r="J67" s="1089">
        <v>98</v>
      </c>
      <c r="K67" s="184">
        <v>4</v>
      </c>
      <c r="L67" s="1089">
        <v>2950</v>
      </c>
      <c r="M67" s="184">
        <v>204</v>
      </c>
      <c r="N67" s="1093" t="str">
        <f>HYPERLINK("[牧场甜心.xlsx]产品!B224",产品!$C$224)</f>
        <v>伊什沃尔德马油</v>
      </c>
      <c r="O67" s="1089" t="s">
        <v>252</v>
      </c>
      <c r="P67" s="1089" t="s">
        <v>287</v>
      </c>
      <c r="Q67" s="1089"/>
      <c r="R67" s="1089" t="s">
        <v>287</v>
      </c>
      <c r="S67" s="1089"/>
      <c r="T67" s="1089"/>
    </row>
    <row r="68" ht="22.5" spans="1:20">
      <c r="A68" s="183" t="str">
        <f>HYPERLINK("[牧场甜心.xlsx]动物!A68",动物!$B$68)</f>
        <v>伊什沃尔德骆驼</v>
      </c>
      <c r="B68" s="183" t="s">
        <v>343</v>
      </c>
      <c r="C68" s="1091" t="s">
        <v>263</v>
      </c>
      <c r="D68" s="1089">
        <v>50</v>
      </c>
      <c r="E68" s="1089">
        <v>1404</v>
      </c>
      <c r="F68" s="1090">
        <v>2104</v>
      </c>
      <c r="G68" s="1089">
        <v>309</v>
      </c>
      <c r="H68" s="184">
        <v>459</v>
      </c>
      <c r="I68" s="1089">
        <v>100</v>
      </c>
      <c r="J68" s="1089">
        <v>200</v>
      </c>
      <c r="K68" s="184">
        <v>7</v>
      </c>
      <c r="L68" s="1089">
        <v>8570</v>
      </c>
      <c r="M68" s="184">
        <v>636</v>
      </c>
      <c r="N68" s="1093" t="str">
        <f>HYPERLINK("[牧场甜心.xlsx]产品!B244",产品!$C$244)</f>
        <v>高级王国之油</v>
      </c>
      <c r="O68" s="1089" t="s">
        <v>252</v>
      </c>
      <c r="P68" s="1093" t="str">
        <f>HYPERLINK("[牧场甜心.xlsx]产品!B44",产品!$C$44)</f>
        <v>浓厚骆驼奶</v>
      </c>
      <c r="Q68" s="1089" t="s">
        <v>252</v>
      </c>
      <c r="R68" s="1089" t="s">
        <v>287</v>
      </c>
      <c r="S68" s="1089"/>
      <c r="T68" s="1089" t="s">
        <v>344</v>
      </c>
    </row>
    <row r="69" ht="22.5" spans="1:20">
      <c r="A69" s="183" t="str">
        <f>HYPERLINK("[牧场甜心.xlsx]动物!A69",动物!$B$69)</f>
        <v>伊什沃尔德驴</v>
      </c>
      <c r="B69" s="183" t="s">
        <v>345</v>
      </c>
      <c r="C69" s="1091" t="s">
        <v>263</v>
      </c>
      <c r="D69" s="1089">
        <v>50</v>
      </c>
      <c r="E69" s="1089">
        <v>957</v>
      </c>
      <c r="F69" s="184">
        <v>1407</v>
      </c>
      <c r="G69" s="1089">
        <v>426</v>
      </c>
      <c r="H69" s="184">
        <v>626</v>
      </c>
      <c r="I69" s="1089">
        <v>55</v>
      </c>
      <c r="J69" s="1089">
        <v>110</v>
      </c>
      <c r="K69" s="184">
        <v>9</v>
      </c>
      <c r="L69" s="1089">
        <v>4780</v>
      </c>
      <c r="M69" s="184">
        <v>432</v>
      </c>
      <c r="N69" s="1093" t="str">
        <f>HYPERLINK("[牧场甜心.xlsx]产品!B224",产品!$C$224)</f>
        <v>伊什沃尔德马油</v>
      </c>
      <c r="O69" s="1089" t="s">
        <v>263</v>
      </c>
      <c r="P69" s="1093" t="str">
        <f>HYPERLINK("[牧场甜心.xlsx]产品!B254",产品!$C$254)</f>
        <v>高级马油</v>
      </c>
      <c r="Q69" s="1089" t="s">
        <v>252</v>
      </c>
      <c r="R69" s="1089" t="s">
        <v>287</v>
      </c>
      <c r="S69" s="1089"/>
      <c r="T69" s="1089"/>
    </row>
    <row r="70" ht="22.5" spans="1:20">
      <c r="A70" s="183" t="str">
        <f>HYPERLINK("[牧场甜心.xlsx]动物!A70",动物!$B$70)</f>
        <v>法希米亚面包</v>
      </c>
      <c r="B70" s="183" t="s">
        <v>346</v>
      </c>
      <c r="C70" s="1091" t="s">
        <v>263</v>
      </c>
      <c r="D70" s="1089">
        <v>70</v>
      </c>
      <c r="E70" s="1089">
        <v>1076</v>
      </c>
      <c r="F70" s="184">
        <v>1776</v>
      </c>
      <c r="G70" s="1089">
        <v>600</v>
      </c>
      <c r="H70" s="1090">
        <v>1020</v>
      </c>
      <c r="I70" s="1089">
        <v>61</v>
      </c>
      <c r="J70" s="1089">
        <v>122</v>
      </c>
      <c r="K70" s="184">
        <v>7</v>
      </c>
      <c r="L70" s="1089">
        <v>5310</v>
      </c>
      <c r="M70" s="184">
        <v>495</v>
      </c>
      <c r="N70" s="1093" t="str">
        <f>HYPERLINK("[牧场甜心.xlsx]产品!B224",产品!$C$224)</f>
        <v>伊什沃尔德马油</v>
      </c>
      <c r="O70" s="1089" t="s">
        <v>254</v>
      </c>
      <c r="P70" s="1089" t="s">
        <v>287</v>
      </c>
      <c r="Q70" s="1089"/>
      <c r="R70" s="1089" t="s">
        <v>287</v>
      </c>
      <c r="S70" s="1089"/>
      <c r="T70" s="1089"/>
    </row>
    <row r="71" ht="22.5" spans="1:20">
      <c r="A71" s="183" t="str">
        <f>HYPERLINK("[牧场甜心.xlsx]动物!A71",动物!$B$71)</f>
        <v>ミニミニポニー</v>
      </c>
      <c r="B71" s="183" t="s">
        <v>347</v>
      </c>
      <c r="C71" s="1088" t="s">
        <v>253</v>
      </c>
      <c r="D71" s="1089">
        <v>80</v>
      </c>
      <c r="E71" s="1089">
        <v>888</v>
      </c>
      <c r="F71" s="184">
        <v>1528</v>
      </c>
      <c r="G71" s="1089">
        <v>951</v>
      </c>
      <c r="H71" s="1090">
        <v>1671</v>
      </c>
      <c r="I71" s="1089">
        <v>98</v>
      </c>
      <c r="J71" s="1089">
        <v>196</v>
      </c>
      <c r="K71" s="184">
        <v>15</v>
      </c>
      <c r="L71" s="1089">
        <v>16800</v>
      </c>
      <c r="M71" s="184">
        <v>864</v>
      </c>
      <c r="N71" s="1093" t="str">
        <f>HYPERLINK("[牧场甜心.xlsx]产品!B224",产品!$C$224)</f>
        <v>伊什沃尔德马油</v>
      </c>
      <c r="O71" s="1089" t="s">
        <v>253</v>
      </c>
      <c r="P71" s="1093" t="str">
        <f>HYPERLINK("[牧场甜心.xlsx]产品!B254",产品!$C$254)</f>
        <v>高级马油</v>
      </c>
      <c r="Q71" s="1089" t="s">
        <v>252</v>
      </c>
      <c r="R71" s="1089" t="s">
        <v>287</v>
      </c>
      <c r="S71" s="1089"/>
      <c r="T71" s="1089"/>
    </row>
    <row r="72" ht="22.5" spans="1:20">
      <c r="A72" s="183" t="str">
        <f>HYPERLINK("[牧场甜心.xlsx]动物!A72",动物!$B$72)</f>
        <v>王国骆驼</v>
      </c>
      <c r="B72" s="183" t="s">
        <v>348</v>
      </c>
      <c r="C72" s="1091" t="s">
        <v>260</v>
      </c>
      <c r="D72" s="1089">
        <v>99</v>
      </c>
      <c r="E72" s="1089">
        <v>2305</v>
      </c>
      <c r="F72" s="1090">
        <v>4582</v>
      </c>
      <c r="G72" s="1089">
        <v>541</v>
      </c>
      <c r="H72" s="184">
        <v>1036</v>
      </c>
      <c r="I72" s="1089">
        <v>222</v>
      </c>
      <c r="J72" s="1089">
        <v>444</v>
      </c>
      <c r="K72" s="184">
        <v>13</v>
      </c>
      <c r="L72" s="1089">
        <v>57110</v>
      </c>
      <c r="M72" s="184">
        <v>2996</v>
      </c>
      <c r="N72" s="1093" t="str">
        <f>HYPERLINK("[牧场甜心.xlsx]产品!B244",产品!$C$244)</f>
        <v>高级王国之油</v>
      </c>
      <c r="O72" s="1089" t="s">
        <v>260</v>
      </c>
      <c r="P72" s="1093" t="str">
        <f>HYPERLINK("[牧场甜心.xlsx]产品!B44",产品!$C$44)</f>
        <v>浓厚骆驼奶</v>
      </c>
      <c r="Q72" s="1089" t="s">
        <v>263</v>
      </c>
      <c r="R72" s="1093" t="str">
        <f>HYPERLINK("[牧场甜心.xlsx]产品!B274",产品!$C$274)</f>
        <v>雷托雷托牧场的油</v>
      </c>
      <c r="S72" s="1089" t="s">
        <v>252</v>
      </c>
      <c r="T72" s="1089"/>
    </row>
    <row r="73" ht="22.5" spans="1:20">
      <c r="A73" s="183" t="str">
        <f>HYPERLINK("[牧场甜心.xlsx]动物!A73",动物!$B$73)</f>
        <v>ポーンハンター</v>
      </c>
      <c r="B73" s="183" t="s">
        <v>349</v>
      </c>
      <c r="C73" s="1091" t="s">
        <v>260</v>
      </c>
      <c r="D73" s="1089">
        <v>99</v>
      </c>
      <c r="E73" s="1089">
        <v>1705</v>
      </c>
      <c r="F73" s="184">
        <v>3388</v>
      </c>
      <c r="G73" s="1089">
        <v>1080</v>
      </c>
      <c r="H73" s="1090">
        <v>2070</v>
      </c>
      <c r="I73" s="1089">
        <v>155</v>
      </c>
      <c r="J73" s="1089">
        <v>310</v>
      </c>
      <c r="K73" s="184">
        <v>21</v>
      </c>
      <c r="L73" s="1089">
        <v>33040</v>
      </c>
      <c r="M73" s="184">
        <v>2115</v>
      </c>
      <c r="N73" s="1093" t="str">
        <f>HYPERLINK("[牧场甜心.xlsx]产品!B224",产品!$C$224)</f>
        <v>伊什沃尔德马油</v>
      </c>
      <c r="O73" s="1089" t="s">
        <v>260</v>
      </c>
      <c r="P73" s="1093" t="str">
        <f>HYPERLINK("[牧场甜心.xlsx]产品!B254",产品!$C$254)</f>
        <v>高级马油</v>
      </c>
      <c r="Q73" s="1089" t="s">
        <v>255</v>
      </c>
      <c r="R73" s="1089" t="s">
        <v>287</v>
      </c>
      <c r="S73" s="1089"/>
      <c r="T73" s="1089"/>
    </row>
    <row r="74" ht="22.5" spans="1:20">
      <c r="A74" s="183" t="str">
        <f>HYPERLINK("[牧场甜心.xlsx]动物!A74",动物!$B$74)</f>
        <v>オークトラビス驴</v>
      </c>
      <c r="B74" s="183" t="s">
        <v>350</v>
      </c>
      <c r="C74" s="1091" t="s">
        <v>260</v>
      </c>
      <c r="D74" s="1089">
        <v>99</v>
      </c>
      <c r="E74" s="1089">
        <v>1351</v>
      </c>
      <c r="F74" s="184">
        <v>2638</v>
      </c>
      <c r="G74" s="1089">
        <v>702</v>
      </c>
      <c r="H74" s="184">
        <v>1395</v>
      </c>
      <c r="I74" s="1089">
        <v>126</v>
      </c>
      <c r="J74" s="1089">
        <v>252</v>
      </c>
      <c r="K74" s="184">
        <v>25</v>
      </c>
      <c r="L74" s="1089">
        <v>28410</v>
      </c>
      <c r="M74" s="184">
        <v>1884</v>
      </c>
      <c r="N74" s="1093" t="str">
        <f>HYPERLINK("[牧场甜心.xlsx]产品!B224",产品!$C$224)</f>
        <v>伊什沃尔德马油</v>
      </c>
      <c r="O74" s="1089" t="s">
        <v>260</v>
      </c>
      <c r="P74" s="1093" t="str">
        <f>HYPERLINK("[牧场甜心.xlsx]产品!B254",产品!$C$254)</f>
        <v>高级马油</v>
      </c>
      <c r="Q74" s="1089" t="s">
        <v>255</v>
      </c>
      <c r="R74" s="1089" t="s">
        <v>287</v>
      </c>
      <c r="S74" s="1089"/>
      <c r="T74" s="1089"/>
    </row>
    <row r="75" ht="22.5" spans="1:20">
      <c r="A75" s="183" t="str">
        <f>HYPERLINK("[牧场甜心.xlsx]动物!A75",动物!$B$75)</f>
        <v>霍尔特黑白花马</v>
      </c>
      <c r="B75" s="183" t="s">
        <v>351</v>
      </c>
      <c r="C75" s="1088" t="s">
        <v>274</v>
      </c>
      <c r="D75" s="1089">
        <v>99</v>
      </c>
      <c r="E75" s="1089">
        <v>2058</v>
      </c>
      <c r="F75" s="184">
        <v>4038</v>
      </c>
      <c r="G75" s="1089">
        <v>1111</v>
      </c>
      <c r="H75" s="184">
        <v>2200</v>
      </c>
      <c r="I75" s="1089">
        <v>219</v>
      </c>
      <c r="J75" s="1089">
        <v>438</v>
      </c>
      <c r="K75" s="184">
        <v>36</v>
      </c>
      <c r="L75" s="1089">
        <v>65810</v>
      </c>
      <c r="M75" s="184">
        <v>4614</v>
      </c>
      <c r="N75" s="1093" t="str">
        <f>HYPERLINK("[牧场甜心.xlsx]产品!B254",产品!$C$254)</f>
        <v>高级马油</v>
      </c>
      <c r="O75" s="1089" t="s">
        <v>253</v>
      </c>
      <c r="P75" s="1089" t="s">
        <v>287</v>
      </c>
      <c r="Q75" s="1089"/>
      <c r="R75" s="1089" t="s">
        <v>287</v>
      </c>
      <c r="S75" s="1089"/>
      <c r="T75" s="1089" t="s">
        <v>352</v>
      </c>
    </row>
    <row r="76" ht="22.5" spans="1:20">
      <c r="A76" s="183" t="str">
        <f>HYPERLINK("[牧场甜心.xlsx]动物!A76",动物!$B$76)</f>
        <v>霍尔特驴</v>
      </c>
      <c r="B76" s="183" t="s">
        <v>353</v>
      </c>
      <c r="C76" s="1091" t="s">
        <v>278</v>
      </c>
      <c r="D76" s="1089">
        <v>99</v>
      </c>
      <c r="E76" s="1089">
        <v>2248</v>
      </c>
      <c r="F76" s="184">
        <v>4426</v>
      </c>
      <c r="G76" s="1089">
        <v>1394</v>
      </c>
      <c r="H76" s="1090">
        <v>2681</v>
      </c>
      <c r="I76" s="1089">
        <v>515</v>
      </c>
      <c r="J76" s="1089">
        <v>1030</v>
      </c>
      <c r="K76" s="184">
        <v>37</v>
      </c>
      <c r="L76" s="1089">
        <v>131080</v>
      </c>
      <c r="M76" s="184">
        <v>7273</v>
      </c>
      <c r="N76" s="1093" t="str">
        <f>HYPERLINK("[牧场甜心.xlsx]产品!B254",产品!$C$254)</f>
        <v>高级马油</v>
      </c>
      <c r="O76" s="1089" t="s">
        <v>260</v>
      </c>
      <c r="P76" s="1089" t="s">
        <v>287</v>
      </c>
      <c r="Q76" s="1089"/>
      <c r="R76" s="1089" t="s">
        <v>287</v>
      </c>
      <c r="S76" s="1089"/>
      <c r="T76" s="1089"/>
    </row>
    <row r="77" ht="22.5" spans="1:20">
      <c r="A77" s="183" t="str">
        <f>HYPERLINK("[牧场甜心.xlsx]动物!A77",动物!$B$77)</f>
        <v>ラマ骆驼</v>
      </c>
      <c r="B77" s="183" t="s">
        <v>354</v>
      </c>
      <c r="C77" s="1091" t="s">
        <v>278</v>
      </c>
      <c r="D77" s="1089">
        <v>99</v>
      </c>
      <c r="E77" s="1089">
        <v>4825</v>
      </c>
      <c r="F77" s="1090">
        <v>9577</v>
      </c>
      <c r="G77" s="1089">
        <v>759</v>
      </c>
      <c r="H77" s="184">
        <v>1452</v>
      </c>
      <c r="I77" s="1089">
        <v>755</v>
      </c>
      <c r="J77" s="1089">
        <v>1510</v>
      </c>
      <c r="K77" s="184">
        <v>29</v>
      </c>
      <c r="L77" s="1089">
        <v>191060</v>
      </c>
      <c r="M77" s="184">
        <v>11743</v>
      </c>
      <c r="N77" s="1093" t="str">
        <f>HYPERLINK("[牧场甜心.xlsx]产品!B274",产品!$C$274)</f>
        <v>雷托雷托牧场的油</v>
      </c>
      <c r="O77" s="1089" t="s">
        <v>253</v>
      </c>
      <c r="P77" s="1093" t="str">
        <f>HYPERLINK("[牧场甜心.xlsx]产品!B64",产品!$C$64)</f>
        <v>极品骆驼奶</v>
      </c>
      <c r="Q77" s="1089" t="s">
        <v>253</v>
      </c>
      <c r="R77" s="1089" t="s">
        <v>287</v>
      </c>
      <c r="S77" s="1089"/>
      <c r="T77" s="1089"/>
    </row>
    <row r="78" ht="22.5" spans="1:20">
      <c r="A78" s="183" t="str">
        <f>HYPERLINK("[牧场甜心.xlsx]动物!A78",动物!$B$78)</f>
        <v>ナイツシャイアー</v>
      </c>
      <c r="B78" s="183" t="s">
        <v>355</v>
      </c>
      <c r="C78" s="1091" t="s">
        <v>278</v>
      </c>
      <c r="D78" s="1089">
        <v>99</v>
      </c>
      <c r="E78" s="1089">
        <v>3067</v>
      </c>
      <c r="F78" s="184">
        <v>6037</v>
      </c>
      <c r="G78" s="1089">
        <v>1280</v>
      </c>
      <c r="H78" s="1090">
        <v>2468</v>
      </c>
      <c r="I78" s="1089">
        <v>694</v>
      </c>
      <c r="J78" s="1089">
        <v>1388</v>
      </c>
      <c r="K78" s="184">
        <v>56</v>
      </c>
      <c r="L78" s="1089">
        <v>147050</v>
      </c>
      <c r="M78" s="184">
        <v>9840</v>
      </c>
      <c r="N78" s="1093" t="str">
        <f>HYPERLINK("[牧场甜心.xlsx]产品!B224",产品!$C$224)</f>
        <v>伊什沃尔德马油</v>
      </c>
      <c r="O78" s="1089" t="s">
        <v>253</v>
      </c>
      <c r="P78" s="1093" t="str">
        <f>HYPERLINK("[牧场甜心.xlsx]产品!B254",产品!$C$254)</f>
        <v>高级马油</v>
      </c>
      <c r="Q78" s="1089" t="s">
        <v>260</v>
      </c>
      <c r="R78" s="1089" t="s">
        <v>287</v>
      </c>
      <c r="S78" s="1089"/>
      <c r="T78" s="1089"/>
    </row>
    <row r="79" ht="22.5" spans="1:20">
      <c r="A79" s="183" t="str">
        <f>HYPERLINK("[牧场甜心.xlsx]动物!A79",动物!$B$79)</f>
        <v>シラユキヒメ</v>
      </c>
      <c r="B79" s="183" t="s">
        <v>356</v>
      </c>
      <c r="C79" s="1088" t="s">
        <v>282</v>
      </c>
      <c r="D79" s="1089">
        <v>99</v>
      </c>
      <c r="E79" s="1089">
        <v>2520</v>
      </c>
      <c r="F79" s="184">
        <v>4995</v>
      </c>
      <c r="G79" s="1089">
        <v>1800</v>
      </c>
      <c r="H79" s="184">
        <v>3582</v>
      </c>
      <c r="I79" s="1089">
        <v>800</v>
      </c>
      <c r="J79" s="1089">
        <v>1600</v>
      </c>
      <c r="K79" s="184">
        <v>64</v>
      </c>
      <c r="L79" s="1089">
        <v>221480</v>
      </c>
      <c r="M79" s="184">
        <v>17739</v>
      </c>
      <c r="N79" s="1093" t="str">
        <f>HYPERLINK("[牧场甜心.xlsx]产品!B254",产品!$C$254)</f>
        <v>高级马油</v>
      </c>
      <c r="O79" s="1089" t="s">
        <v>260</v>
      </c>
      <c r="P79" s="1089" t="s">
        <v>287</v>
      </c>
      <c r="Q79" s="1089"/>
      <c r="R79" s="1089" t="s">
        <v>287</v>
      </c>
      <c r="S79" s="1089"/>
      <c r="T79" s="1089"/>
    </row>
    <row r="80" ht="22.5" spans="1:20">
      <c r="A80" s="183" t="str">
        <f>HYPERLINK("[牧场甜心.xlsx]动物!A80",动物!$B$80)</f>
        <v>神驴</v>
      </c>
      <c r="B80" s="183" t="s">
        <v>357</v>
      </c>
      <c r="C80" s="1091" t="s">
        <v>285</v>
      </c>
      <c r="D80" s="1089">
        <v>99</v>
      </c>
      <c r="E80" s="1089">
        <v>4090</v>
      </c>
      <c r="F80" s="184">
        <v>8050</v>
      </c>
      <c r="G80" s="1089">
        <v>2119</v>
      </c>
      <c r="H80" s="1090">
        <v>4198</v>
      </c>
      <c r="I80" s="1089">
        <v>1184</v>
      </c>
      <c r="J80" s="1089">
        <v>2368</v>
      </c>
      <c r="K80" s="184">
        <v>72</v>
      </c>
      <c r="L80" s="1089">
        <v>254630</v>
      </c>
      <c r="M80" s="184">
        <v>39000</v>
      </c>
      <c r="N80" s="1093" t="str">
        <f>HYPERLINK("[牧场甜心.xlsx]产品!B254",产品!$C$254)</f>
        <v>高级马油</v>
      </c>
      <c r="O80" s="1089" t="s">
        <v>260</v>
      </c>
      <c r="P80" s="1089" t="s">
        <v>287</v>
      </c>
      <c r="Q80" s="1089"/>
      <c r="R80" s="1089" t="s">
        <v>287</v>
      </c>
      <c r="S80" s="1089"/>
      <c r="T80" s="1089"/>
    </row>
    <row r="81" ht="22.5" spans="1:20">
      <c r="A81" s="183" t="str">
        <f>HYPERLINK("[牧场甜心.xlsx]动物!A81",动物!$B$81)</f>
        <v>キングダムルシターノ</v>
      </c>
      <c r="B81" s="183" t="s">
        <v>358</v>
      </c>
      <c r="C81" s="1091" t="s">
        <v>285</v>
      </c>
      <c r="D81" s="1089">
        <v>99</v>
      </c>
      <c r="E81" s="1089">
        <v>3260</v>
      </c>
      <c r="F81" s="184">
        <v>6428</v>
      </c>
      <c r="G81" s="1089">
        <v>1929</v>
      </c>
      <c r="H81" s="184">
        <v>3810</v>
      </c>
      <c r="I81" s="1089">
        <v>1600</v>
      </c>
      <c r="J81" s="1089">
        <v>3200</v>
      </c>
      <c r="K81" s="184">
        <v>75</v>
      </c>
      <c r="L81" s="1089">
        <v>276540</v>
      </c>
      <c r="M81" s="184">
        <v>46201</v>
      </c>
      <c r="N81" s="1093" t="str">
        <f>HYPERLINK("[牧场甜心.xlsx]产品!B254",产品!$C$254)</f>
        <v>高级马油</v>
      </c>
      <c r="O81" s="1089" t="s">
        <v>260</v>
      </c>
      <c r="P81" s="1089" t="s">
        <v>287</v>
      </c>
      <c r="Q81" s="1089"/>
      <c r="R81" s="1089" t="s">
        <v>287</v>
      </c>
      <c r="S81" s="1089"/>
      <c r="T81" s="1089"/>
    </row>
    <row r="82" ht="22.5" spans="1:20">
      <c r="A82" s="183" t="str">
        <f>HYPERLINK("[牧场甜心.xlsx]动物!A82",动物!$B$82)</f>
        <v>砂漠的キャマ</v>
      </c>
      <c r="B82" s="183" t="s">
        <v>359</v>
      </c>
      <c r="C82" s="1091" t="s">
        <v>285</v>
      </c>
      <c r="D82" s="1089">
        <v>99</v>
      </c>
      <c r="E82" s="1089">
        <v>5645</v>
      </c>
      <c r="F82" s="1090">
        <v>9999</v>
      </c>
      <c r="G82" s="1089">
        <v>1150</v>
      </c>
      <c r="H82" s="184">
        <v>2239</v>
      </c>
      <c r="I82" s="1089">
        <v>1800</v>
      </c>
      <c r="J82" s="1089">
        <v>3600</v>
      </c>
      <c r="K82" s="184">
        <v>42</v>
      </c>
      <c r="L82" s="1089">
        <v>422700</v>
      </c>
      <c r="M82" s="184">
        <v>58911</v>
      </c>
      <c r="N82" s="1093" t="str">
        <f>HYPERLINK("[牧场甜心.xlsx]产品!B274",产品!$C$274)</f>
        <v>雷托雷托牧场的油</v>
      </c>
      <c r="O82" s="1089" t="s">
        <v>263</v>
      </c>
      <c r="P82" s="1093" t="str">
        <f>HYPERLINK("[牧场甜心.xlsx]产品!B64",产品!$C$64)</f>
        <v>极品骆驼奶</v>
      </c>
      <c r="Q82" s="1089" t="s">
        <v>263</v>
      </c>
      <c r="R82" s="1093" t="str">
        <f>HYPERLINK("[牧场甜心.xlsx]产品!B84",产品!$C$84)</f>
        <v>梦幻特级骆驼奶</v>
      </c>
      <c r="S82" s="1089" t="s">
        <v>254</v>
      </c>
      <c r="T82" s="1089"/>
    </row>
    <row r="83" ht="22.5" spans="1:20">
      <c r="A83" s="184" t="str">
        <f>HYPERLINK("[牧场甜心.xlsx]动物!A83",动物!$B$83)</f>
        <v>小果冻怪</v>
      </c>
      <c r="B83" s="184" t="s">
        <v>360</v>
      </c>
      <c r="C83" s="1088" t="s">
        <v>252</v>
      </c>
      <c r="D83" s="1089">
        <v>10</v>
      </c>
      <c r="E83" s="1089">
        <v>270</v>
      </c>
      <c r="F83" s="1090">
        <v>290</v>
      </c>
      <c r="G83" s="1089">
        <v>31</v>
      </c>
      <c r="H83" s="184">
        <v>41</v>
      </c>
      <c r="I83" s="1089">
        <v>7</v>
      </c>
      <c r="J83" s="1089">
        <v>14</v>
      </c>
      <c r="K83" s="184">
        <v>1</v>
      </c>
      <c r="L83" s="1089">
        <v>860</v>
      </c>
      <c r="M83" s="184">
        <v>33</v>
      </c>
      <c r="N83" s="1093" t="str">
        <f>HYPERLINK("[牧场甜心.xlsx]产品!B210",产品!$C$210)</f>
        <v>果冻怪的体液</v>
      </c>
      <c r="O83" s="1089" t="s">
        <v>253</v>
      </c>
      <c r="P83" s="1089" t="s">
        <v>287</v>
      </c>
      <c r="Q83" s="1089"/>
      <c r="R83" s="1089" t="s">
        <v>287</v>
      </c>
      <c r="S83" s="1089"/>
      <c r="T83" s="1089"/>
    </row>
    <row r="84" ht="22.5" spans="1:20">
      <c r="A84" s="184" t="str">
        <f>HYPERLINK("[牧场甜心.xlsx]动物!A84",动物!$B$84)</f>
        <v>混血猫</v>
      </c>
      <c r="B84" s="184" t="s">
        <v>361</v>
      </c>
      <c r="C84" s="1088" t="s">
        <v>252</v>
      </c>
      <c r="D84" s="1089">
        <v>25</v>
      </c>
      <c r="E84" s="1089">
        <v>114</v>
      </c>
      <c r="F84" s="184">
        <v>139</v>
      </c>
      <c r="G84" s="1089">
        <v>135</v>
      </c>
      <c r="H84" s="1090">
        <v>160</v>
      </c>
      <c r="I84" s="1089">
        <v>6</v>
      </c>
      <c r="J84" s="1089">
        <v>12</v>
      </c>
      <c r="K84" s="184">
        <v>1</v>
      </c>
      <c r="L84" s="1089">
        <v>700</v>
      </c>
      <c r="M84" s="184">
        <v>47</v>
      </c>
      <c r="N84" s="1089" t="s">
        <v>287</v>
      </c>
      <c r="O84" s="1089"/>
      <c r="P84" s="1089" t="s">
        <v>287</v>
      </c>
      <c r="Q84" s="1089"/>
      <c r="R84" s="1089" t="s">
        <v>287</v>
      </c>
      <c r="S84" s="1089"/>
      <c r="T84" s="1089" t="s">
        <v>362</v>
      </c>
    </row>
    <row r="85" ht="22.5" spans="1:20">
      <c r="A85" s="184" t="str">
        <f>HYPERLINK("[牧场甜心.xlsx]动物!A85",动物!$B$85)</f>
        <v>混血犬</v>
      </c>
      <c r="B85" s="184" t="s">
        <v>363</v>
      </c>
      <c r="C85" s="1088" t="s">
        <v>252</v>
      </c>
      <c r="D85" s="1089">
        <v>25</v>
      </c>
      <c r="E85" s="1089">
        <v>81</v>
      </c>
      <c r="F85" s="184">
        <v>106</v>
      </c>
      <c r="G85" s="1089">
        <v>117</v>
      </c>
      <c r="H85" s="1090">
        <v>142</v>
      </c>
      <c r="I85" s="1089">
        <v>7</v>
      </c>
      <c r="J85" s="1089">
        <v>14</v>
      </c>
      <c r="K85" s="184">
        <v>1</v>
      </c>
      <c r="L85" s="1089">
        <v>670</v>
      </c>
      <c r="M85" s="184">
        <v>45</v>
      </c>
      <c r="N85" s="1089" t="s">
        <v>287</v>
      </c>
      <c r="O85" s="1089"/>
      <c r="P85" s="1089" t="s">
        <v>287</v>
      </c>
      <c r="Q85" s="1089"/>
      <c r="R85" s="1089" t="s">
        <v>287</v>
      </c>
      <c r="S85" s="1089"/>
      <c r="T85" s="1089" t="s">
        <v>362</v>
      </c>
    </row>
    <row r="86" ht="22.5" spans="1:20">
      <c r="A86" s="184" t="str">
        <f>HYPERLINK("[牧场甜心.xlsx]动物!A86",动物!$B$86)</f>
        <v>红果冻怪</v>
      </c>
      <c r="B86" s="184" t="s">
        <v>364</v>
      </c>
      <c r="C86" s="1091" t="s">
        <v>255</v>
      </c>
      <c r="D86" s="1089">
        <v>20</v>
      </c>
      <c r="E86" s="1089">
        <v>788</v>
      </c>
      <c r="F86" s="1090">
        <v>1068</v>
      </c>
      <c r="G86" s="1089">
        <v>107</v>
      </c>
      <c r="H86" s="184">
        <v>147</v>
      </c>
      <c r="I86" s="1089">
        <v>12</v>
      </c>
      <c r="J86" s="1089">
        <v>24</v>
      </c>
      <c r="K86" s="184">
        <v>2</v>
      </c>
      <c r="L86" s="1089">
        <v>1580</v>
      </c>
      <c r="M86" s="184">
        <v>64</v>
      </c>
      <c r="N86" s="1093" t="str">
        <f>HYPERLINK("[牧场甜心.xlsx]产品!B210",产品!$C$210)</f>
        <v>果冻怪的体液</v>
      </c>
      <c r="O86" s="1089" t="s">
        <v>260</v>
      </c>
      <c r="P86" s="1089" t="s">
        <v>287</v>
      </c>
      <c r="Q86" s="1089"/>
      <c r="R86" s="1089" t="s">
        <v>287</v>
      </c>
      <c r="S86" s="1089"/>
      <c r="T86" s="1089"/>
    </row>
    <row r="87" ht="22.5" spans="1:20">
      <c r="A87" s="184" t="str">
        <f>HYPERLINK("[牧场甜心.xlsx]动物!A87",动物!$B$87)</f>
        <v>蓝色果冻怪</v>
      </c>
      <c r="B87" s="184" t="s">
        <v>365</v>
      </c>
      <c r="C87" s="1088" t="s">
        <v>254</v>
      </c>
      <c r="D87" s="1089">
        <v>30</v>
      </c>
      <c r="E87" s="1089">
        <v>1234</v>
      </c>
      <c r="F87" s="1090">
        <v>1594</v>
      </c>
      <c r="G87" s="1089">
        <v>126</v>
      </c>
      <c r="H87" s="184">
        <v>156</v>
      </c>
      <c r="I87" s="1089">
        <v>18</v>
      </c>
      <c r="J87" s="1089">
        <v>36</v>
      </c>
      <c r="K87" s="184">
        <v>4</v>
      </c>
      <c r="L87" s="1089">
        <v>3230</v>
      </c>
      <c r="M87" s="184">
        <v>164</v>
      </c>
      <c r="N87" s="1093" t="str">
        <f>HYPERLINK("[牧场甜心.xlsx]产品!B210",产品!$C$210)</f>
        <v>果冻怪的体液</v>
      </c>
      <c r="O87" s="1089" t="s">
        <v>260</v>
      </c>
      <c r="P87" s="1089" t="s">
        <v>287</v>
      </c>
      <c r="Q87" s="1089"/>
      <c r="R87" s="1089" t="s">
        <v>287</v>
      </c>
      <c r="S87" s="1089"/>
      <c r="T87" s="1089"/>
    </row>
    <row r="88" ht="22.5" spans="1:20">
      <c r="A88" s="184" t="str">
        <f>HYPERLINK("[牧场甜心.xlsx]动物!A88",动物!$B$88)</f>
        <v>法希米亚S海亚</v>
      </c>
      <c r="B88" s="184" t="s">
        <v>366</v>
      </c>
      <c r="C88" s="1088" t="s">
        <v>254</v>
      </c>
      <c r="D88" s="1089">
        <v>50</v>
      </c>
      <c r="E88" s="1089">
        <v>400</v>
      </c>
      <c r="F88" s="184">
        <v>600</v>
      </c>
      <c r="G88" s="1089">
        <v>471</v>
      </c>
      <c r="H88" s="1090">
        <v>671</v>
      </c>
      <c r="I88" s="1089">
        <v>12</v>
      </c>
      <c r="J88" s="1089">
        <v>24</v>
      </c>
      <c r="K88" s="184">
        <v>3</v>
      </c>
      <c r="L88" s="1089">
        <v>2780</v>
      </c>
      <c r="M88" s="184">
        <v>243</v>
      </c>
      <c r="N88" s="1089" t="s">
        <v>287</v>
      </c>
      <c r="O88" s="1089"/>
      <c r="P88" s="1089" t="s">
        <v>287</v>
      </c>
      <c r="Q88" s="1089"/>
      <c r="R88" s="1089" t="s">
        <v>287</v>
      </c>
      <c r="S88" s="1089"/>
      <c r="T88" s="1089" t="s">
        <v>367</v>
      </c>
    </row>
    <row r="89" ht="22.5" spans="1:20">
      <c r="A89" s="184" t="str">
        <f>HYPERLINK("[牧场甜心.xlsx]动物!A89",动物!$B$89)</f>
        <v>伊什沃尔德牧羊犬</v>
      </c>
      <c r="B89" s="184" t="s">
        <v>368</v>
      </c>
      <c r="C89" s="1088" t="s">
        <v>254</v>
      </c>
      <c r="D89" s="1089">
        <v>50</v>
      </c>
      <c r="E89" s="1089">
        <v>521</v>
      </c>
      <c r="F89" s="184">
        <v>771</v>
      </c>
      <c r="G89" s="1089">
        <v>432</v>
      </c>
      <c r="H89" s="1090">
        <v>632</v>
      </c>
      <c r="I89" s="1089">
        <v>21</v>
      </c>
      <c r="J89" s="1089">
        <v>42</v>
      </c>
      <c r="K89" s="184">
        <v>3</v>
      </c>
      <c r="L89" s="1089">
        <v>3010</v>
      </c>
      <c r="M89" s="184">
        <v>251</v>
      </c>
      <c r="N89" s="1089" t="s">
        <v>287</v>
      </c>
      <c r="O89" s="1089"/>
      <c r="P89" s="1089" t="s">
        <v>287</v>
      </c>
      <c r="Q89" s="1089"/>
      <c r="R89" s="1089" t="s">
        <v>287</v>
      </c>
      <c r="S89" s="1089"/>
      <c r="T89" s="1089" t="s">
        <v>369</v>
      </c>
    </row>
    <row r="90" ht="22.5" spans="1:20">
      <c r="A90" s="184" t="str">
        <f>HYPERLINK("[牧场甜心.xlsx]动物!A90",动物!$B$90)</f>
        <v>绿色果冻</v>
      </c>
      <c r="B90" s="184" t="s">
        <v>370</v>
      </c>
      <c r="C90" s="1091" t="s">
        <v>263</v>
      </c>
      <c r="D90" s="1089">
        <v>50</v>
      </c>
      <c r="E90" s="1089">
        <v>1888</v>
      </c>
      <c r="F90" s="1090">
        <v>3148</v>
      </c>
      <c r="G90" s="1089">
        <v>253</v>
      </c>
      <c r="H90" s="184">
        <v>393</v>
      </c>
      <c r="I90" s="1089">
        <v>44</v>
      </c>
      <c r="J90" s="1089">
        <v>88</v>
      </c>
      <c r="K90" s="184">
        <v>6</v>
      </c>
      <c r="L90" s="1089">
        <v>6640</v>
      </c>
      <c r="M90" s="184">
        <v>330</v>
      </c>
      <c r="N90" s="1093" t="str">
        <f>HYPERLINK("[牧场甜心.xlsx]产品!B210",产品!$C$210)</f>
        <v>果冻怪的体液</v>
      </c>
      <c r="O90" s="1089" t="s">
        <v>260</v>
      </c>
      <c r="P90" s="1089" t="s">
        <v>287</v>
      </c>
      <c r="Q90" s="1089"/>
      <c r="R90" s="1089" t="s">
        <v>287</v>
      </c>
      <c r="S90" s="1089"/>
      <c r="T90" s="1089"/>
    </row>
    <row r="91" ht="22.5" spans="1:20">
      <c r="A91" s="184" t="str">
        <f>HYPERLINK("[牧场甜心.xlsx]动物!A91",动物!$B$91)</f>
        <v>银色果冻怪</v>
      </c>
      <c r="B91" s="184" t="s">
        <v>371</v>
      </c>
      <c r="C91" s="1088" t="s">
        <v>253</v>
      </c>
      <c r="D91" s="1089">
        <v>70</v>
      </c>
      <c r="E91" s="1089">
        <v>2000</v>
      </c>
      <c r="F91" s="1090">
        <v>3400</v>
      </c>
      <c r="G91" s="1089">
        <v>351</v>
      </c>
      <c r="H91" s="184">
        <v>561</v>
      </c>
      <c r="I91" s="1089">
        <v>77</v>
      </c>
      <c r="J91" s="1089">
        <v>154</v>
      </c>
      <c r="K91" s="184">
        <v>12</v>
      </c>
      <c r="L91" s="1089">
        <v>20650</v>
      </c>
      <c r="M91" s="184">
        <v>609</v>
      </c>
      <c r="N91" s="1093" t="str">
        <f>HYPERLINK("[牧场甜心.xlsx]产品!B210",产品!$C$210)</f>
        <v>果冻怪的体液</v>
      </c>
      <c r="O91" s="1089" t="s">
        <v>260</v>
      </c>
      <c r="P91" s="1089" t="s">
        <v>287</v>
      </c>
      <c r="Q91" s="1089"/>
      <c r="R91" s="1089" t="s">
        <v>287</v>
      </c>
      <c r="S91" s="1089"/>
      <c r="T91" s="1089"/>
    </row>
    <row r="92" ht="22.5" spans="1:20">
      <c r="A92" s="184" t="str">
        <f>HYPERLINK("[牧场甜心.xlsx]动物!A92",动物!$B$92)</f>
        <v>伊什沃尔德猎犬</v>
      </c>
      <c r="B92" s="184" t="s">
        <v>372</v>
      </c>
      <c r="C92" s="1088" t="s">
        <v>253</v>
      </c>
      <c r="D92" s="1089">
        <v>99</v>
      </c>
      <c r="E92" s="1089">
        <v>927</v>
      </c>
      <c r="F92" s="184">
        <v>1818</v>
      </c>
      <c r="G92" s="1089">
        <v>1068</v>
      </c>
      <c r="H92" s="1090">
        <v>2058</v>
      </c>
      <c r="I92" s="1089">
        <v>84</v>
      </c>
      <c r="J92" s="1089">
        <v>168</v>
      </c>
      <c r="K92" s="184">
        <v>11</v>
      </c>
      <c r="L92" s="1089">
        <v>16210</v>
      </c>
      <c r="M92" s="184">
        <v>1005</v>
      </c>
      <c r="N92" s="1089" t="s">
        <v>287</v>
      </c>
      <c r="O92" s="1089"/>
      <c r="P92" s="1089" t="s">
        <v>287</v>
      </c>
      <c r="Q92" s="1089"/>
      <c r="R92" s="1089" t="s">
        <v>287</v>
      </c>
      <c r="S92" s="1089"/>
      <c r="T92" s="1089"/>
    </row>
    <row r="93" ht="22.5" spans="1:20">
      <c r="A93" s="184" t="str">
        <f>HYPERLINK("[牧场甜心.xlsx]动物!A93",动物!$B$93)</f>
        <v>黑孟买</v>
      </c>
      <c r="B93" s="184" t="s">
        <v>373</v>
      </c>
      <c r="C93" s="1088" t="s">
        <v>253</v>
      </c>
      <c r="D93" s="1089">
        <v>99</v>
      </c>
      <c r="E93" s="1089">
        <v>880</v>
      </c>
      <c r="F93" s="184">
        <v>1672</v>
      </c>
      <c r="G93" s="1089">
        <v>1045</v>
      </c>
      <c r="H93" s="1090">
        <v>2035</v>
      </c>
      <c r="I93" s="1089">
        <v>46</v>
      </c>
      <c r="J93" s="1089">
        <v>92</v>
      </c>
      <c r="K93" s="184">
        <v>6</v>
      </c>
      <c r="L93" s="1089">
        <v>17190</v>
      </c>
      <c r="M93" s="184">
        <v>930</v>
      </c>
      <c r="N93" s="1089" t="s">
        <v>287</v>
      </c>
      <c r="O93" s="1089"/>
      <c r="P93" s="1089" t="s">
        <v>287</v>
      </c>
      <c r="Q93" s="1089"/>
      <c r="R93" s="1089" t="s">
        <v>287</v>
      </c>
      <c r="S93" s="1089"/>
      <c r="T93" s="1089"/>
    </row>
    <row r="94" ht="22.5" spans="1:20">
      <c r="A94" s="184" t="str">
        <f>HYPERLINK("[牧场甜心.xlsx]动物!A94",动物!$B$94)</f>
        <v>赤之王</v>
      </c>
      <c r="B94" s="184" t="s">
        <v>374</v>
      </c>
      <c r="C94" s="1091" t="s">
        <v>260</v>
      </c>
      <c r="D94" s="1089">
        <v>99</v>
      </c>
      <c r="E94" s="1089">
        <v>2100</v>
      </c>
      <c r="F94" s="1090">
        <v>4179</v>
      </c>
      <c r="G94" s="1089">
        <v>418</v>
      </c>
      <c r="H94" s="184">
        <v>814</v>
      </c>
      <c r="I94" s="1089">
        <v>112</v>
      </c>
      <c r="J94" s="1089">
        <v>224</v>
      </c>
      <c r="K94" s="184">
        <v>17</v>
      </c>
      <c r="L94" s="1089">
        <v>38790</v>
      </c>
      <c r="M94" s="184">
        <v>1536</v>
      </c>
      <c r="N94" s="1093" t="str">
        <f>HYPERLINK("[牧场甜心.xlsx]产品!B210",产品!$C$210)</f>
        <v>果冻怪的体液</v>
      </c>
      <c r="O94" s="1089" t="s">
        <v>263</v>
      </c>
      <c r="P94" s="1093" t="str">
        <f>HYPERLINK("[牧场甜心.xlsx]产品!B258",产品!$C$258)</f>
        <v>高级果冻怪的体液</v>
      </c>
      <c r="Q94" s="1089" t="s">
        <v>252</v>
      </c>
      <c r="R94" s="1089" t="s">
        <v>287</v>
      </c>
      <c r="S94" s="1089"/>
      <c r="T94" s="1089"/>
    </row>
    <row r="95" ht="22.5" spans="1:20">
      <c r="A95" s="184" t="str">
        <f>HYPERLINK("[牧场甜心.xlsx]动物!A95",动物!$B$95)</f>
        <v>青之王</v>
      </c>
      <c r="B95" s="184" t="s">
        <v>375</v>
      </c>
      <c r="C95" s="1088" t="s">
        <v>274</v>
      </c>
      <c r="D95" s="1089">
        <v>99</v>
      </c>
      <c r="E95" s="1089">
        <v>2240</v>
      </c>
      <c r="F95" s="184">
        <v>4418</v>
      </c>
      <c r="G95" s="1089">
        <v>500</v>
      </c>
      <c r="H95" s="184">
        <v>995</v>
      </c>
      <c r="I95" s="1089">
        <v>175</v>
      </c>
      <c r="J95" s="1089">
        <v>350</v>
      </c>
      <c r="K95" s="184">
        <v>18</v>
      </c>
      <c r="L95" s="1089">
        <v>79980</v>
      </c>
      <c r="M95" s="184">
        <v>2821</v>
      </c>
      <c r="N95" s="1093" t="str">
        <f>HYPERLINK("[牧场甜心.xlsx]产品!B210",产品!$C$210)</f>
        <v>果冻怪的体液</v>
      </c>
      <c r="O95" s="1089" t="s">
        <v>260</v>
      </c>
      <c r="P95" s="1093" t="str">
        <f>HYPERLINK("[牧场甜心.xlsx]产品!B258",产品!$C$258)</f>
        <v>高级果冻怪的体液</v>
      </c>
      <c r="Q95" s="1089" t="s">
        <v>260</v>
      </c>
      <c r="R95" s="1089" t="s">
        <v>287</v>
      </c>
      <c r="S95" s="1089"/>
      <c r="T95" s="1089"/>
    </row>
    <row r="96" ht="22.5" spans="1:20">
      <c r="A96" s="184" t="str">
        <f>HYPERLINK("[牧场甜心.xlsx]动物!A96",动物!$B$96)</f>
        <v>阿尔汗マンチカン</v>
      </c>
      <c r="B96" s="184" t="s">
        <v>376</v>
      </c>
      <c r="C96" s="1088" t="s">
        <v>274</v>
      </c>
      <c r="D96" s="1089">
        <v>99</v>
      </c>
      <c r="E96" s="1089">
        <v>1320</v>
      </c>
      <c r="F96" s="184">
        <v>2607</v>
      </c>
      <c r="G96" s="1089">
        <v>1400</v>
      </c>
      <c r="H96" s="1090">
        <v>2786</v>
      </c>
      <c r="I96" s="1089">
        <v>109</v>
      </c>
      <c r="J96" s="1089">
        <v>218</v>
      </c>
      <c r="K96" s="184">
        <v>13</v>
      </c>
      <c r="L96" s="1089">
        <v>74240</v>
      </c>
      <c r="M96" s="184">
        <v>4751</v>
      </c>
      <c r="N96" s="1089" t="s">
        <v>287</v>
      </c>
      <c r="O96" s="1089"/>
      <c r="P96" s="1089" t="s">
        <v>287</v>
      </c>
      <c r="Q96" s="1089"/>
      <c r="R96" s="1089" t="s">
        <v>287</v>
      </c>
      <c r="S96" s="1089"/>
      <c r="T96" s="1089"/>
    </row>
    <row r="97" ht="22.5" spans="1:20">
      <c r="A97" s="184" t="str">
        <f>HYPERLINK("[牧场甜心.xlsx]动物!A97",动物!$B$97)</f>
        <v>梅洛フォックス</v>
      </c>
      <c r="B97" s="184" t="s">
        <v>377</v>
      </c>
      <c r="C97" s="1088" t="s">
        <v>274</v>
      </c>
      <c r="D97" s="1089">
        <v>99</v>
      </c>
      <c r="E97" s="1089">
        <v>1578</v>
      </c>
      <c r="F97" s="184">
        <v>3063</v>
      </c>
      <c r="G97" s="1089">
        <v>1380</v>
      </c>
      <c r="H97" s="1090">
        <v>2667</v>
      </c>
      <c r="I97" s="1089">
        <v>179</v>
      </c>
      <c r="J97" s="1089">
        <v>358</v>
      </c>
      <c r="K97" s="184">
        <v>18</v>
      </c>
      <c r="L97" s="1089">
        <v>69970</v>
      </c>
      <c r="M97" s="184">
        <v>4904</v>
      </c>
      <c r="N97" s="1089" t="s">
        <v>287</v>
      </c>
      <c r="O97" s="1089"/>
      <c r="P97" s="1089" t="s">
        <v>287</v>
      </c>
      <c r="Q97" s="1089"/>
      <c r="R97" s="1089" t="s">
        <v>287</v>
      </c>
      <c r="S97" s="1089"/>
      <c r="T97" s="1089"/>
    </row>
    <row r="98" ht="22.5" spans="1:20">
      <c r="A98" s="184" t="str">
        <f>HYPERLINK("[牧场甜心.xlsx]动物!A98",动物!$B$98)</f>
        <v>绿色キング</v>
      </c>
      <c r="B98" s="184" t="s">
        <v>378</v>
      </c>
      <c r="C98" s="1091" t="s">
        <v>278</v>
      </c>
      <c r="D98" s="1089">
        <v>99</v>
      </c>
      <c r="E98" s="1089">
        <v>3000</v>
      </c>
      <c r="F98" s="184">
        <v>5970</v>
      </c>
      <c r="G98" s="1089">
        <v>600</v>
      </c>
      <c r="H98" s="184">
        <v>1194</v>
      </c>
      <c r="I98" s="1089">
        <v>347</v>
      </c>
      <c r="J98" s="1089">
        <v>694</v>
      </c>
      <c r="K98" s="184">
        <v>36</v>
      </c>
      <c r="L98" s="1089">
        <v>151920</v>
      </c>
      <c r="M98" s="184">
        <v>6564</v>
      </c>
      <c r="N98" s="1093" t="str">
        <f>HYPERLINK("[牧场甜心.xlsx]产品!B210",产品!$C$210)</f>
        <v>果冻怪的体液</v>
      </c>
      <c r="O98" s="1089" t="s">
        <v>260</v>
      </c>
      <c r="P98" s="1093" t="str">
        <f>HYPERLINK("[牧场甜心.xlsx]产品!B258",产品!$C$258)</f>
        <v>高级果冻怪的体液</v>
      </c>
      <c r="Q98" s="1089" t="s">
        <v>260</v>
      </c>
      <c r="R98" s="1089" t="s">
        <v>287</v>
      </c>
      <c r="S98" s="1089"/>
      <c r="T98" s="1089"/>
    </row>
    <row r="99" ht="22.5" spans="1:20">
      <c r="A99" s="184" t="str">
        <f>HYPERLINK("[牧场甜心.xlsx]动物!A99",动物!$B$99)</f>
        <v>黄金果冻怪</v>
      </c>
      <c r="B99" s="184" t="s">
        <v>379</v>
      </c>
      <c r="C99" s="1088" t="s">
        <v>282</v>
      </c>
      <c r="D99" s="1089">
        <v>99</v>
      </c>
      <c r="E99" s="1089">
        <v>5500</v>
      </c>
      <c r="F99" s="1090">
        <v>9999</v>
      </c>
      <c r="G99" s="1089">
        <v>764</v>
      </c>
      <c r="H99" s="184">
        <v>1457</v>
      </c>
      <c r="I99" s="1089">
        <v>560</v>
      </c>
      <c r="J99" s="1089">
        <v>1120</v>
      </c>
      <c r="K99" s="184">
        <v>36</v>
      </c>
      <c r="L99" s="1089">
        <v>233360</v>
      </c>
      <c r="M99" s="184">
        <v>12095</v>
      </c>
      <c r="N99" s="1093" t="str">
        <f>HYPERLINK("[牧场甜心.xlsx]产品!B210",产品!$C$210)</f>
        <v>果冻怪的体液</v>
      </c>
      <c r="O99" s="1089" t="s">
        <v>260</v>
      </c>
      <c r="P99" s="1093" t="str">
        <f>HYPERLINK("[牧场甜心.xlsx]产品!B258",产品!$C$258)</f>
        <v>高级果冻怪的体液</v>
      </c>
      <c r="Q99" s="1089" t="s">
        <v>260</v>
      </c>
      <c r="R99" s="1089" t="s">
        <v>287</v>
      </c>
      <c r="S99" s="1089"/>
      <c r="T99" s="1089"/>
    </row>
    <row r="100" ht="22.5" spans="1:20">
      <c r="A100" s="184" t="str">
        <f>HYPERLINK("[牧场甜心.xlsx]动物!A100",动物!$B$100)</f>
        <v>伊什沃尔德シャム</v>
      </c>
      <c r="B100" s="184" t="s">
        <v>380</v>
      </c>
      <c r="C100" s="1088" t="s">
        <v>282</v>
      </c>
      <c r="D100" s="1089">
        <v>99</v>
      </c>
      <c r="E100" s="1089">
        <v>1746</v>
      </c>
      <c r="F100" s="184">
        <v>3429</v>
      </c>
      <c r="G100" s="1089">
        <v>2222</v>
      </c>
      <c r="H100" s="1090">
        <v>4400</v>
      </c>
      <c r="I100" s="1089">
        <v>381</v>
      </c>
      <c r="J100" s="1089">
        <v>762</v>
      </c>
      <c r="K100" s="184">
        <v>21</v>
      </c>
      <c r="L100" s="1089">
        <v>212360</v>
      </c>
      <c r="M100" s="184">
        <v>21337</v>
      </c>
      <c r="N100" s="1089" t="s">
        <v>287</v>
      </c>
      <c r="O100" s="1089"/>
      <c r="P100" s="1089" t="s">
        <v>287</v>
      </c>
      <c r="Q100" s="1089"/>
      <c r="R100" s="1089" t="s">
        <v>287</v>
      </c>
      <c r="S100" s="1089"/>
      <c r="T100" s="1089"/>
    </row>
    <row r="101" ht="22.5" spans="1:20">
      <c r="A101" s="184" t="str">
        <f>HYPERLINK("[牧场甜心.xlsx]动物!A101",动物!$B$101)</f>
        <v>霍尔特ラブラドール</v>
      </c>
      <c r="B101" s="184" t="s">
        <v>381</v>
      </c>
      <c r="C101" s="1088" t="s">
        <v>282</v>
      </c>
      <c r="D101" s="1089">
        <v>99</v>
      </c>
      <c r="E101" s="1089">
        <v>1800</v>
      </c>
      <c r="F101" s="184">
        <v>3582</v>
      </c>
      <c r="G101" s="1089">
        <v>2138</v>
      </c>
      <c r="H101" s="1090">
        <v>4217</v>
      </c>
      <c r="I101" s="1089">
        <v>608</v>
      </c>
      <c r="J101" s="1089">
        <v>1216</v>
      </c>
      <c r="K101" s="184">
        <v>28</v>
      </c>
      <c r="L101" s="1089">
        <v>220390</v>
      </c>
      <c r="M101" s="184">
        <v>21368</v>
      </c>
      <c r="N101" s="1089" t="s">
        <v>287</v>
      </c>
      <c r="O101" s="1089"/>
      <c r="P101" s="1089" t="s">
        <v>287</v>
      </c>
      <c r="Q101" s="1089"/>
      <c r="R101" s="1089" t="s">
        <v>287</v>
      </c>
      <c r="S101" s="1089"/>
      <c r="T101" s="1089"/>
    </row>
    <row r="102" ht="22.5" spans="1:20">
      <c r="A102" s="184" t="str">
        <f>HYPERLINK("[牧场甜心.xlsx]动物!A102",动物!$B$102)</f>
        <v>黄金キング</v>
      </c>
      <c r="B102" s="185" t="s">
        <v>382</v>
      </c>
      <c r="C102" s="1094" t="s">
        <v>285</v>
      </c>
      <c r="D102" s="1095">
        <v>99</v>
      </c>
      <c r="E102" s="1095">
        <v>8160</v>
      </c>
      <c r="F102" s="1096">
        <v>9999</v>
      </c>
      <c r="G102" s="1095">
        <v>1555</v>
      </c>
      <c r="H102" s="185">
        <v>3040</v>
      </c>
      <c r="I102" s="1095">
        <v>999</v>
      </c>
      <c r="J102" s="1095">
        <v>1998</v>
      </c>
      <c r="K102" s="185">
        <v>44</v>
      </c>
      <c r="L102" s="1095">
        <v>329670</v>
      </c>
      <c r="M102" s="185">
        <v>30018</v>
      </c>
      <c r="N102" s="1093" t="str">
        <f>HYPERLINK("[牧场甜心.xlsx]产品!B258",产品!$C$258)</f>
        <v>高级果冻怪的体液</v>
      </c>
      <c r="O102" s="1095" t="s">
        <v>260</v>
      </c>
      <c r="P102" s="1095" t="s">
        <v>287</v>
      </c>
      <c r="Q102" s="1095"/>
      <c r="R102" s="1095" t="s">
        <v>287</v>
      </c>
      <c r="S102" s="1095"/>
      <c r="T102" s="1089"/>
    </row>
  </sheetData>
  <sortState ref="A2:V102">
    <sortCondition ref="B2:B102" sortBy="cellColor" dxfId="0"/>
    <sortCondition ref="B2:B102" sortBy="cellColor" dxfId="1"/>
    <sortCondition ref="B2:B102" sortBy="cellColor" dxfId="2"/>
    <sortCondition ref="B2:B102" sortBy="cellColor" dxfId="3"/>
    <sortCondition ref="B2:B102" sortBy="cellColor" dxfId="4"/>
  </sortState>
  <mergeCells count="15">
    <mergeCell ref="E1:F1"/>
    <mergeCell ref="G1:H1"/>
    <mergeCell ref="I1:J1"/>
    <mergeCell ref="N1:S1"/>
    <mergeCell ref="N2:O2"/>
    <mergeCell ref="P2:Q2"/>
    <mergeCell ref="R2:S2"/>
    <mergeCell ref="A1:A2"/>
    <mergeCell ref="B1:B2"/>
    <mergeCell ref="C1:C2"/>
    <mergeCell ref="D1:D2"/>
    <mergeCell ref="K1:K2"/>
    <mergeCell ref="L1:L2"/>
    <mergeCell ref="M1:M2"/>
    <mergeCell ref="T1:T2"/>
  </mergeCell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T10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B172" sqref="B172"/>
    </sheetView>
  </sheetViews>
  <sheetFormatPr defaultColWidth="9" defaultRowHeight="17.25"/>
  <cols>
    <col min="1" max="2" width="20.625" style="1098" customWidth="1"/>
    <col min="3" max="3" width="3.625" style="1098" customWidth="1"/>
    <col min="4" max="4" width="3.375" style="1098" customWidth="1"/>
    <col min="5" max="10" width="5.375" style="1098" customWidth="1"/>
    <col min="11" max="11" width="3.375" style="1098" customWidth="1"/>
    <col min="12" max="12" width="7.375" style="1098" customWidth="1"/>
    <col min="13" max="13" width="6.375" style="1098" customWidth="1"/>
    <col min="14" max="14" width="18.625" style="1098" customWidth="1"/>
    <col min="15" max="15" width="3.625" style="1098" customWidth="1"/>
    <col min="16" max="16" width="18.625" style="1098" customWidth="1"/>
    <col min="17" max="17" width="3.625" style="1098" customWidth="1"/>
    <col min="18" max="18" width="18.625" style="1098" customWidth="1"/>
    <col min="19" max="19" width="3.625" style="1098" customWidth="1"/>
    <col min="20" max="20" width="29.625" style="1098" customWidth="1"/>
    <col min="21" max="21" width="89.75" style="1098" customWidth="1"/>
    <col min="22" max="16384" width="9" style="1098"/>
  </cols>
  <sheetData>
    <row r="1" s="1097" customFormat="1" ht="18" spans="1:20">
      <c r="A1" s="1099" t="s">
        <v>239</v>
      </c>
      <c r="B1" s="1099"/>
      <c r="C1" s="1099" t="s">
        <v>240</v>
      </c>
      <c r="D1" s="1099" t="s">
        <v>383</v>
      </c>
      <c r="E1" s="1100" t="s">
        <v>384</v>
      </c>
      <c r="F1" s="1101"/>
      <c r="G1" s="1100" t="s">
        <v>385</v>
      </c>
      <c r="H1" s="1101"/>
      <c r="I1" s="1100" t="s">
        <v>386</v>
      </c>
      <c r="J1" s="1101"/>
      <c r="K1" s="1110" t="s">
        <v>387</v>
      </c>
      <c r="L1" s="1099" t="s">
        <v>388</v>
      </c>
      <c r="M1" s="1099" t="s">
        <v>389</v>
      </c>
      <c r="N1" s="1100" t="s">
        <v>390</v>
      </c>
      <c r="O1" s="1111"/>
      <c r="P1" s="1111"/>
      <c r="Q1" s="1111"/>
      <c r="R1" s="1111"/>
      <c r="S1" s="1101"/>
      <c r="T1" s="1099" t="s">
        <v>249</v>
      </c>
    </row>
    <row r="2" s="1097" customFormat="1" ht="18" spans="1:20">
      <c r="A2" s="1102"/>
      <c r="B2" s="1102" t="s">
        <v>391</v>
      </c>
      <c r="C2" s="1102"/>
      <c r="D2" s="1102"/>
      <c r="E2" s="1103">
        <v>0</v>
      </c>
      <c r="F2" s="1103" t="s">
        <v>250</v>
      </c>
      <c r="G2" s="1103">
        <v>0</v>
      </c>
      <c r="H2" s="1103" t="s">
        <v>250</v>
      </c>
      <c r="I2" s="1103">
        <v>0</v>
      </c>
      <c r="J2" s="1103" t="s">
        <v>250</v>
      </c>
      <c r="K2" s="1112"/>
      <c r="L2" s="1102"/>
      <c r="M2" s="1102"/>
      <c r="N2" s="1100">
        <v>1</v>
      </c>
      <c r="O2" s="1101"/>
      <c r="P2" s="1100">
        <v>2</v>
      </c>
      <c r="Q2" s="1101"/>
      <c r="R2" s="1100">
        <v>3</v>
      </c>
      <c r="S2" s="1101"/>
      <c r="T2" s="1102"/>
    </row>
    <row r="3" ht="18" spans="1:20">
      <c r="A3" s="1104" t="s">
        <v>392</v>
      </c>
      <c r="B3" s="1105" t="s">
        <v>393</v>
      </c>
      <c r="C3" s="1105" t="s">
        <v>252</v>
      </c>
      <c r="D3" s="1105">
        <v>10</v>
      </c>
      <c r="E3" s="1105">
        <v>205</v>
      </c>
      <c r="F3" s="1105">
        <v>225</v>
      </c>
      <c r="G3" s="1105">
        <v>78</v>
      </c>
      <c r="H3" s="1105">
        <v>88</v>
      </c>
      <c r="I3" s="1105">
        <v>8</v>
      </c>
      <c r="J3" s="1105">
        <v>16</v>
      </c>
      <c r="K3" s="1105">
        <v>1</v>
      </c>
      <c r="L3" s="1105">
        <v>980</v>
      </c>
      <c r="M3" s="1105">
        <v>67</v>
      </c>
      <c r="N3" s="1113" t="s">
        <v>394</v>
      </c>
      <c r="O3" s="1105" t="s">
        <v>253</v>
      </c>
      <c r="P3" s="1113" t="s">
        <v>395</v>
      </c>
      <c r="Q3" s="1105" t="s">
        <v>254</v>
      </c>
      <c r="R3" s="1113" t="s">
        <v>396</v>
      </c>
      <c r="S3" s="1105" t="s">
        <v>255</v>
      </c>
      <c r="T3" s="1105" t="s">
        <v>397</v>
      </c>
    </row>
    <row r="4" ht="18" spans="1:20">
      <c r="A4" s="1104" t="s">
        <v>398</v>
      </c>
      <c r="B4" s="1105" t="s">
        <v>399</v>
      </c>
      <c r="C4" s="1105" t="s">
        <v>252</v>
      </c>
      <c r="D4" s="1105">
        <v>20</v>
      </c>
      <c r="E4" s="1105">
        <v>148</v>
      </c>
      <c r="F4" s="1105">
        <v>168</v>
      </c>
      <c r="G4" s="1105">
        <v>82</v>
      </c>
      <c r="H4" s="1105">
        <v>102</v>
      </c>
      <c r="I4" s="1105">
        <v>9</v>
      </c>
      <c r="J4" s="1105">
        <v>18</v>
      </c>
      <c r="K4" s="1105">
        <v>2</v>
      </c>
      <c r="L4" s="1105">
        <v>950</v>
      </c>
      <c r="M4" s="1105">
        <v>71</v>
      </c>
      <c r="N4" s="1113" t="s">
        <v>395</v>
      </c>
      <c r="O4" s="1105" t="s">
        <v>254</v>
      </c>
      <c r="P4" s="1113" t="s">
        <v>394</v>
      </c>
      <c r="Q4" s="1105" t="s">
        <v>253</v>
      </c>
      <c r="R4" s="1113" t="s">
        <v>396</v>
      </c>
      <c r="S4" s="1105" t="s">
        <v>254</v>
      </c>
      <c r="T4" s="1098" t="s">
        <v>400</v>
      </c>
    </row>
    <row r="5" ht="18" spans="1:20">
      <c r="A5" s="1106" t="s">
        <v>401</v>
      </c>
      <c r="B5" s="1105" t="s">
        <v>402</v>
      </c>
      <c r="C5" s="1105" t="s">
        <v>252</v>
      </c>
      <c r="D5" s="1105">
        <v>10</v>
      </c>
      <c r="E5" s="1105">
        <v>116</v>
      </c>
      <c r="F5" s="1105">
        <v>126</v>
      </c>
      <c r="G5" s="1105">
        <v>64</v>
      </c>
      <c r="H5" s="1105">
        <v>74</v>
      </c>
      <c r="I5" s="1105">
        <v>4</v>
      </c>
      <c r="J5" s="1105">
        <v>8</v>
      </c>
      <c r="K5" s="1105">
        <v>1</v>
      </c>
      <c r="L5" s="1105">
        <v>540</v>
      </c>
      <c r="M5" s="1105">
        <v>62</v>
      </c>
      <c r="N5" s="1113" t="s">
        <v>403</v>
      </c>
      <c r="O5" s="1105" t="s">
        <v>260</v>
      </c>
      <c r="P5" s="1113" t="s">
        <v>404</v>
      </c>
      <c r="Q5" s="1105" t="s">
        <v>254</v>
      </c>
      <c r="R5" s="1105"/>
      <c r="S5" s="1105"/>
      <c r="T5" s="1105" t="s">
        <v>397</v>
      </c>
    </row>
    <row r="6" ht="18" spans="1:20">
      <c r="A6" s="1106" t="s">
        <v>405</v>
      </c>
      <c r="B6" s="1105" t="s">
        <v>406</v>
      </c>
      <c r="C6" s="1105" t="s">
        <v>252</v>
      </c>
      <c r="D6" s="1105">
        <v>20</v>
      </c>
      <c r="E6" s="1105">
        <v>121</v>
      </c>
      <c r="F6" s="1105">
        <v>141</v>
      </c>
      <c r="G6" s="1105">
        <v>62</v>
      </c>
      <c r="H6" s="1105">
        <v>82</v>
      </c>
      <c r="I6" s="1105">
        <v>5</v>
      </c>
      <c r="J6" s="1105">
        <v>10</v>
      </c>
      <c r="K6" s="1105">
        <v>1</v>
      </c>
      <c r="L6" s="1105">
        <v>510</v>
      </c>
      <c r="M6" s="1105">
        <v>61</v>
      </c>
      <c r="N6" s="1113" t="s">
        <v>403</v>
      </c>
      <c r="O6" s="1105" t="s">
        <v>253</v>
      </c>
      <c r="P6" s="1113" t="s">
        <v>404</v>
      </c>
      <c r="Q6" s="1105" t="s">
        <v>263</v>
      </c>
      <c r="R6" s="1105"/>
      <c r="S6" s="1105"/>
      <c r="T6" s="1115" t="s">
        <v>407</v>
      </c>
    </row>
    <row r="7" ht="18" spans="1:20">
      <c r="A7" s="1107" t="s">
        <v>408</v>
      </c>
      <c r="B7" s="1105" t="s">
        <v>409</v>
      </c>
      <c r="C7" s="1105" t="s">
        <v>252</v>
      </c>
      <c r="D7" s="1105">
        <v>10</v>
      </c>
      <c r="E7" s="1105">
        <v>198</v>
      </c>
      <c r="F7" s="1105">
        <v>208</v>
      </c>
      <c r="G7" s="1105">
        <v>58</v>
      </c>
      <c r="H7" s="1105">
        <v>68</v>
      </c>
      <c r="I7" s="1105">
        <v>9</v>
      </c>
      <c r="J7" s="1105">
        <v>18</v>
      </c>
      <c r="K7" s="1105">
        <v>1</v>
      </c>
      <c r="L7" s="1105">
        <v>710</v>
      </c>
      <c r="M7" s="1105">
        <v>41</v>
      </c>
      <c r="N7" s="1113" t="s">
        <v>410</v>
      </c>
      <c r="O7" s="1105" t="s">
        <v>252</v>
      </c>
      <c r="P7" s="1105"/>
      <c r="Q7" s="1105"/>
      <c r="R7" s="1105"/>
      <c r="S7" s="1105"/>
      <c r="T7" s="1116" t="s">
        <v>411</v>
      </c>
    </row>
    <row r="8" ht="18" spans="1:20">
      <c r="A8" s="1107" t="s">
        <v>412</v>
      </c>
      <c r="B8" s="1105" t="s">
        <v>413</v>
      </c>
      <c r="C8" s="1105" t="s">
        <v>252</v>
      </c>
      <c r="D8" s="1105">
        <v>10</v>
      </c>
      <c r="E8" s="1105">
        <v>156</v>
      </c>
      <c r="F8" s="1105">
        <v>166</v>
      </c>
      <c r="G8" s="1105">
        <v>89</v>
      </c>
      <c r="H8" s="1105">
        <v>99</v>
      </c>
      <c r="I8" s="1105">
        <v>7</v>
      </c>
      <c r="J8" s="1105">
        <v>14</v>
      </c>
      <c r="K8" s="1105">
        <v>1</v>
      </c>
      <c r="L8" s="1105">
        <v>640</v>
      </c>
      <c r="M8" s="1105">
        <v>36</v>
      </c>
      <c r="N8" s="1113" t="s">
        <v>414</v>
      </c>
      <c r="O8" s="1105" t="s">
        <v>252</v>
      </c>
      <c r="P8" s="1105"/>
      <c r="Q8" s="1105"/>
      <c r="R8" s="1105"/>
      <c r="S8" s="1105"/>
      <c r="T8" s="1116" t="s">
        <v>415</v>
      </c>
    </row>
    <row r="9" ht="18" spans="1:20">
      <c r="A9" s="1108" t="s">
        <v>416</v>
      </c>
      <c r="B9" s="1105" t="s">
        <v>417</v>
      </c>
      <c r="C9" s="1105" t="s">
        <v>252</v>
      </c>
      <c r="D9" s="1105">
        <v>10</v>
      </c>
      <c r="E9" s="1105">
        <v>108</v>
      </c>
      <c r="F9" s="1105">
        <v>128</v>
      </c>
      <c r="G9" s="1105">
        <v>86</v>
      </c>
      <c r="H9" s="1105">
        <v>106</v>
      </c>
      <c r="I9" s="1105">
        <v>16</v>
      </c>
      <c r="J9" s="1105">
        <v>32</v>
      </c>
      <c r="K9" s="1105">
        <v>1</v>
      </c>
      <c r="L9" s="1105">
        <v>750</v>
      </c>
      <c r="M9" s="1105">
        <v>48</v>
      </c>
      <c r="N9" s="1105"/>
      <c r="O9" s="1105"/>
      <c r="P9" s="1105"/>
      <c r="Q9" s="1105"/>
      <c r="R9" s="1105"/>
      <c r="S9" s="1105"/>
      <c r="T9" s="1116" t="s">
        <v>418</v>
      </c>
    </row>
    <row r="10" ht="18" spans="1:20">
      <c r="A10" s="1109" t="s">
        <v>419</v>
      </c>
      <c r="B10" s="1105" t="s">
        <v>420</v>
      </c>
      <c r="C10" s="1105" t="s">
        <v>252</v>
      </c>
      <c r="D10" s="1105">
        <v>25</v>
      </c>
      <c r="E10" s="1105">
        <v>81</v>
      </c>
      <c r="F10" s="1105">
        <v>106</v>
      </c>
      <c r="G10" s="1105">
        <v>117</v>
      </c>
      <c r="H10" s="1105">
        <v>142</v>
      </c>
      <c r="I10" s="1105">
        <v>7</v>
      </c>
      <c r="J10" s="1105">
        <v>14</v>
      </c>
      <c r="K10" s="1105">
        <v>1</v>
      </c>
      <c r="L10" s="1105">
        <v>670</v>
      </c>
      <c r="M10" s="1105">
        <v>45</v>
      </c>
      <c r="N10" s="1105"/>
      <c r="O10" s="1105"/>
      <c r="P10" s="1105"/>
      <c r="Q10" s="1105"/>
      <c r="R10" s="1105"/>
      <c r="S10" s="1105"/>
      <c r="T10" s="1117" t="s">
        <v>421</v>
      </c>
    </row>
    <row r="11" ht="18" spans="1:20">
      <c r="A11" s="1109" t="s">
        <v>422</v>
      </c>
      <c r="B11" s="1105" t="s">
        <v>423</v>
      </c>
      <c r="C11" s="1105" t="s">
        <v>252</v>
      </c>
      <c r="D11" s="1105">
        <v>25</v>
      </c>
      <c r="E11" s="1105">
        <v>114</v>
      </c>
      <c r="F11" s="1105">
        <v>139</v>
      </c>
      <c r="G11" s="1105">
        <v>135</v>
      </c>
      <c r="H11" s="1105">
        <v>160</v>
      </c>
      <c r="I11" s="1105">
        <v>6</v>
      </c>
      <c r="J11" s="1105">
        <v>12</v>
      </c>
      <c r="K11" s="1105">
        <v>1</v>
      </c>
      <c r="L11" s="1105">
        <v>700</v>
      </c>
      <c r="M11" s="1105">
        <v>47</v>
      </c>
      <c r="N11" s="1105"/>
      <c r="O11" s="1105"/>
      <c r="P11" s="1105"/>
      <c r="Q11" s="1105"/>
      <c r="R11" s="1105"/>
      <c r="S11" s="1105"/>
      <c r="T11" s="1116" t="s">
        <v>421</v>
      </c>
    </row>
    <row r="12" ht="18" spans="1:20">
      <c r="A12" s="1109" t="s">
        <v>360</v>
      </c>
      <c r="B12" s="1105" t="s">
        <v>360</v>
      </c>
      <c r="C12" s="1105" t="s">
        <v>252</v>
      </c>
      <c r="D12" s="1105">
        <v>10</v>
      </c>
      <c r="E12" s="1105">
        <v>270</v>
      </c>
      <c r="F12" s="1105">
        <v>290</v>
      </c>
      <c r="G12" s="1105">
        <v>31</v>
      </c>
      <c r="H12" s="1105">
        <v>41</v>
      </c>
      <c r="I12" s="1105">
        <v>7</v>
      </c>
      <c r="J12" s="1105">
        <v>14</v>
      </c>
      <c r="K12" s="1105">
        <v>1</v>
      </c>
      <c r="L12" s="1105">
        <v>860</v>
      </c>
      <c r="M12" s="1105">
        <v>33</v>
      </c>
      <c r="N12" s="1113" t="s">
        <v>424</v>
      </c>
      <c r="O12" s="1105" t="s">
        <v>253</v>
      </c>
      <c r="P12" s="1105"/>
      <c r="Q12" s="1105"/>
      <c r="R12" s="1105"/>
      <c r="S12" s="1105"/>
      <c r="T12" s="1105"/>
    </row>
    <row r="13" ht="18" spans="1:20">
      <c r="A13" s="1104" t="s">
        <v>262</v>
      </c>
      <c r="B13" s="1105" t="s">
        <v>262</v>
      </c>
      <c r="C13" s="1105" t="s">
        <v>255</v>
      </c>
      <c r="D13" s="1105">
        <v>40</v>
      </c>
      <c r="E13" s="1105">
        <v>747</v>
      </c>
      <c r="F13" s="1105">
        <v>1027</v>
      </c>
      <c r="G13" s="1105">
        <v>227</v>
      </c>
      <c r="H13" s="1105">
        <v>307</v>
      </c>
      <c r="I13" s="1105">
        <v>17</v>
      </c>
      <c r="J13" s="1105">
        <v>34</v>
      </c>
      <c r="K13" s="1105">
        <v>3</v>
      </c>
      <c r="L13" s="1105">
        <v>1700</v>
      </c>
      <c r="M13" s="1105">
        <v>128</v>
      </c>
      <c r="N13" s="1113" t="s">
        <v>395</v>
      </c>
      <c r="O13" s="1105" t="s">
        <v>263</v>
      </c>
      <c r="P13" s="1113" t="s">
        <v>396</v>
      </c>
      <c r="Q13" s="1105" t="s">
        <v>263</v>
      </c>
      <c r="R13" s="1113" t="s">
        <v>425</v>
      </c>
      <c r="S13" s="1105" t="s">
        <v>252</v>
      </c>
      <c r="T13" s="1105"/>
    </row>
    <row r="14" ht="18" spans="1:20">
      <c r="A14" s="1104" t="s">
        <v>426</v>
      </c>
      <c r="B14" s="1105" t="s">
        <v>427</v>
      </c>
      <c r="C14" s="1105" t="s">
        <v>255</v>
      </c>
      <c r="D14" s="1105">
        <v>30</v>
      </c>
      <c r="E14" s="1105">
        <v>541</v>
      </c>
      <c r="F14" s="1105">
        <v>1191</v>
      </c>
      <c r="G14" s="1105">
        <v>171</v>
      </c>
      <c r="H14" s="1105">
        <v>301</v>
      </c>
      <c r="I14" s="1105">
        <v>15</v>
      </c>
      <c r="J14" s="1105">
        <v>30</v>
      </c>
      <c r="K14" s="1105">
        <v>4</v>
      </c>
      <c r="L14" s="1105">
        <v>1630</v>
      </c>
      <c r="M14" s="1105">
        <v>135</v>
      </c>
      <c r="N14" s="1113" t="s">
        <v>395</v>
      </c>
      <c r="O14" s="1105" t="s">
        <v>260</v>
      </c>
      <c r="P14" s="1113" t="s">
        <v>396</v>
      </c>
      <c r="Q14" s="1105" t="s">
        <v>254</v>
      </c>
      <c r="R14" s="1113" t="s">
        <v>425</v>
      </c>
      <c r="S14" s="1105" t="s">
        <v>252</v>
      </c>
      <c r="T14" s="1116" t="s">
        <v>428</v>
      </c>
    </row>
    <row r="15" ht="18" spans="1:20">
      <c r="A15" s="1106" t="s">
        <v>292</v>
      </c>
      <c r="B15" s="1105" t="s">
        <v>292</v>
      </c>
      <c r="C15" s="1105" t="s">
        <v>255</v>
      </c>
      <c r="D15" s="1105">
        <v>40</v>
      </c>
      <c r="E15" s="1105">
        <v>416</v>
      </c>
      <c r="F15" s="1105">
        <v>616</v>
      </c>
      <c r="G15" s="1105">
        <v>176</v>
      </c>
      <c r="H15" s="1105">
        <v>226</v>
      </c>
      <c r="I15" s="1105">
        <v>7</v>
      </c>
      <c r="J15" s="1105">
        <v>14</v>
      </c>
      <c r="K15" s="1105">
        <v>2</v>
      </c>
      <c r="L15" s="1105">
        <v>1010</v>
      </c>
      <c r="M15" s="1105">
        <v>124</v>
      </c>
      <c r="N15" s="1113" t="s">
        <v>403</v>
      </c>
      <c r="O15" s="1105" t="s">
        <v>254</v>
      </c>
      <c r="P15" s="1113" t="s">
        <v>404</v>
      </c>
      <c r="Q15" s="1105" t="s">
        <v>254</v>
      </c>
      <c r="R15" s="1113" t="s">
        <v>429</v>
      </c>
      <c r="S15" s="1105" t="s">
        <v>252</v>
      </c>
      <c r="T15" s="1118"/>
    </row>
    <row r="16" ht="18" spans="1:20">
      <c r="A16" s="1106" t="s">
        <v>430</v>
      </c>
      <c r="B16" s="1105" t="s">
        <v>431</v>
      </c>
      <c r="C16" s="1105" t="s">
        <v>255</v>
      </c>
      <c r="D16" s="1105">
        <v>30</v>
      </c>
      <c r="E16" s="1105">
        <v>431</v>
      </c>
      <c r="F16" s="1105">
        <v>551</v>
      </c>
      <c r="G16" s="1105">
        <v>207</v>
      </c>
      <c r="H16" s="1105">
        <v>267</v>
      </c>
      <c r="I16" s="1105">
        <v>7</v>
      </c>
      <c r="J16" s="1105">
        <v>14</v>
      </c>
      <c r="K16" s="1105">
        <v>3</v>
      </c>
      <c r="L16" s="1105">
        <v>1050</v>
      </c>
      <c r="M16" s="1105">
        <v>118</v>
      </c>
      <c r="N16" s="1113" t="s">
        <v>404</v>
      </c>
      <c r="O16" s="1105" t="s">
        <v>255</v>
      </c>
      <c r="P16" s="1113" t="s">
        <v>429</v>
      </c>
      <c r="Q16" s="1105" t="s">
        <v>252</v>
      </c>
      <c r="R16" s="1105"/>
      <c r="S16" s="1105"/>
      <c r="T16" s="1105"/>
    </row>
    <row r="17" ht="18" spans="1:20">
      <c r="A17" s="1107" t="s">
        <v>432</v>
      </c>
      <c r="B17" s="1105" t="s">
        <v>433</v>
      </c>
      <c r="C17" s="1105" t="s">
        <v>255</v>
      </c>
      <c r="D17" s="1105">
        <v>20</v>
      </c>
      <c r="E17" s="1105">
        <v>567</v>
      </c>
      <c r="F17" s="1105">
        <v>667</v>
      </c>
      <c r="G17" s="1105">
        <v>174</v>
      </c>
      <c r="H17" s="1105">
        <v>194</v>
      </c>
      <c r="I17" s="1105">
        <v>12</v>
      </c>
      <c r="J17" s="1105">
        <v>24</v>
      </c>
      <c r="K17" s="1105">
        <v>2</v>
      </c>
      <c r="L17" s="1105">
        <v>1530</v>
      </c>
      <c r="M17" s="1105">
        <v>94</v>
      </c>
      <c r="N17" s="1113" t="s">
        <v>395</v>
      </c>
      <c r="O17" s="1105" t="s">
        <v>254</v>
      </c>
      <c r="P17" s="1113" t="s">
        <v>410</v>
      </c>
      <c r="Q17" s="1105" t="s">
        <v>252</v>
      </c>
      <c r="R17" s="1105"/>
      <c r="S17" s="1105"/>
      <c r="T17" s="1115" t="s">
        <v>434</v>
      </c>
    </row>
    <row r="18" ht="18" spans="1:20">
      <c r="A18" s="1107" t="s">
        <v>435</v>
      </c>
      <c r="B18" s="1105" t="s">
        <v>436</v>
      </c>
      <c r="C18" s="1105" t="s">
        <v>255</v>
      </c>
      <c r="D18" s="1105">
        <v>20</v>
      </c>
      <c r="E18" s="1105">
        <v>633</v>
      </c>
      <c r="F18" s="1105">
        <v>753</v>
      </c>
      <c r="G18" s="1105">
        <v>255</v>
      </c>
      <c r="H18" s="1105">
        <v>295</v>
      </c>
      <c r="I18" s="1105">
        <v>10</v>
      </c>
      <c r="J18" s="1105">
        <v>20</v>
      </c>
      <c r="K18" s="1105">
        <v>2</v>
      </c>
      <c r="L18" s="1105">
        <v>1370</v>
      </c>
      <c r="M18" s="1105">
        <v>72</v>
      </c>
      <c r="N18" s="1113" t="s">
        <v>395</v>
      </c>
      <c r="O18" s="1105" t="s">
        <v>254</v>
      </c>
      <c r="P18" s="1114" t="s">
        <v>414</v>
      </c>
      <c r="Q18" s="1105" t="s">
        <v>252</v>
      </c>
      <c r="R18" s="1105"/>
      <c r="S18" s="1105"/>
      <c r="T18" s="1098" t="s">
        <v>437</v>
      </c>
    </row>
    <row r="19" ht="18" spans="1:20">
      <c r="A19" s="1108" t="s">
        <v>438</v>
      </c>
      <c r="B19" s="1105" t="s">
        <v>439</v>
      </c>
      <c r="C19" s="1105" t="s">
        <v>255</v>
      </c>
      <c r="D19" s="1105">
        <v>20</v>
      </c>
      <c r="E19" s="1105">
        <v>462</v>
      </c>
      <c r="F19" s="1105">
        <v>542</v>
      </c>
      <c r="G19" s="1105">
        <v>265</v>
      </c>
      <c r="H19" s="1105">
        <v>305</v>
      </c>
      <c r="I19" s="1105">
        <v>21</v>
      </c>
      <c r="J19" s="1105">
        <v>42</v>
      </c>
      <c r="K19" s="1105">
        <v>2</v>
      </c>
      <c r="L19" s="1105">
        <v>1410</v>
      </c>
      <c r="M19" s="1105">
        <v>90</v>
      </c>
      <c r="N19" s="1105"/>
      <c r="O19" s="1105"/>
      <c r="P19" s="1105"/>
      <c r="Q19" s="1105"/>
      <c r="R19" s="1105"/>
      <c r="S19" s="1105"/>
      <c r="T19" s="1115" t="s">
        <v>440</v>
      </c>
    </row>
    <row r="20" ht="18" spans="1:20">
      <c r="A20" s="1108" t="s">
        <v>441</v>
      </c>
      <c r="B20" s="1105" t="s">
        <v>442</v>
      </c>
      <c r="C20" s="1105" t="s">
        <v>255</v>
      </c>
      <c r="D20" s="1105">
        <v>25</v>
      </c>
      <c r="E20" s="1105">
        <v>715</v>
      </c>
      <c r="F20" s="1105">
        <v>890</v>
      </c>
      <c r="G20" s="1105">
        <v>132</v>
      </c>
      <c r="H20" s="1105">
        <v>157</v>
      </c>
      <c r="I20" s="1105">
        <v>15</v>
      </c>
      <c r="J20" s="1105">
        <v>30</v>
      </c>
      <c r="K20" s="1105">
        <v>1</v>
      </c>
      <c r="L20" s="1105">
        <v>2260</v>
      </c>
      <c r="M20" s="1105">
        <v>116</v>
      </c>
      <c r="N20" s="1113" t="s">
        <v>395</v>
      </c>
      <c r="O20" s="1105" t="s">
        <v>254</v>
      </c>
      <c r="P20" s="1105"/>
      <c r="Q20" s="1105"/>
      <c r="R20" s="1105"/>
      <c r="S20" s="1105"/>
      <c r="T20" s="1105" t="s">
        <v>443</v>
      </c>
    </row>
    <row r="21" ht="18" spans="1:20">
      <c r="A21" s="1108" t="s">
        <v>444</v>
      </c>
      <c r="B21" s="1105" t="s">
        <v>445</v>
      </c>
      <c r="C21" s="1105" t="s">
        <v>255</v>
      </c>
      <c r="D21" s="1105">
        <v>25</v>
      </c>
      <c r="E21" s="1105">
        <v>534</v>
      </c>
      <c r="F21" s="1105">
        <v>659</v>
      </c>
      <c r="G21" s="1105">
        <v>222</v>
      </c>
      <c r="H21" s="1105">
        <v>272</v>
      </c>
      <c r="I21" s="1105">
        <v>17</v>
      </c>
      <c r="J21" s="1105">
        <v>34</v>
      </c>
      <c r="K21" s="1105">
        <v>2</v>
      </c>
      <c r="L21" s="1105">
        <v>1230</v>
      </c>
      <c r="M21" s="1105">
        <v>73</v>
      </c>
      <c r="N21" s="1113" t="s">
        <v>446</v>
      </c>
      <c r="O21" s="1105" t="s">
        <v>252</v>
      </c>
      <c r="P21" s="1105"/>
      <c r="Q21" s="1105"/>
      <c r="R21" s="1105"/>
      <c r="S21" s="1105"/>
      <c r="T21" s="1105"/>
    </row>
    <row r="22" ht="18" spans="1:20">
      <c r="A22" s="1109" t="s">
        <v>447</v>
      </c>
      <c r="B22" s="1105" t="s">
        <v>364</v>
      </c>
      <c r="C22" s="1105" t="s">
        <v>255</v>
      </c>
      <c r="D22" s="1105">
        <v>20</v>
      </c>
      <c r="E22" s="1105">
        <v>788</v>
      </c>
      <c r="F22" s="1105">
        <v>1068</v>
      </c>
      <c r="G22" s="1105">
        <v>107</v>
      </c>
      <c r="H22" s="1105">
        <v>147</v>
      </c>
      <c r="I22" s="1105">
        <v>12</v>
      </c>
      <c r="J22" s="1105">
        <v>24</v>
      </c>
      <c r="K22" s="1105">
        <v>2</v>
      </c>
      <c r="L22" s="1105">
        <v>1580</v>
      </c>
      <c r="M22" s="1105">
        <v>64</v>
      </c>
      <c r="N22" s="1113" t="s">
        <v>424</v>
      </c>
      <c r="O22" s="1105" t="s">
        <v>260</v>
      </c>
      <c r="P22" s="1105"/>
      <c r="Q22" s="1105"/>
      <c r="R22" s="1105"/>
      <c r="S22" s="1105"/>
      <c r="T22" s="1105"/>
    </row>
    <row r="23" ht="18" spans="1:20">
      <c r="A23" s="1104" t="s">
        <v>448</v>
      </c>
      <c r="B23" s="1105" t="s">
        <v>449</v>
      </c>
      <c r="C23" s="1105" t="s">
        <v>254</v>
      </c>
      <c r="D23" s="1105">
        <v>50</v>
      </c>
      <c r="E23" s="1105">
        <v>966</v>
      </c>
      <c r="F23" s="1105">
        <v>1416</v>
      </c>
      <c r="G23" s="1105">
        <v>265</v>
      </c>
      <c r="H23" s="1105">
        <v>365</v>
      </c>
      <c r="I23" s="1105">
        <v>31</v>
      </c>
      <c r="J23" s="1105">
        <v>62</v>
      </c>
      <c r="K23" s="1105">
        <v>6</v>
      </c>
      <c r="L23" s="1105">
        <v>3840</v>
      </c>
      <c r="M23" s="1105">
        <v>339</v>
      </c>
      <c r="N23" s="1113" t="s">
        <v>395</v>
      </c>
      <c r="O23" s="1105" t="s">
        <v>253</v>
      </c>
      <c r="P23" s="1113" t="s">
        <v>396</v>
      </c>
      <c r="Q23" s="1105" t="s">
        <v>253</v>
      </c>
      <c r="R23" s="1113" t="s">
        <v>425</v>
      </c>
      <c r="S23" s="1105" t="s">
        <v>252</v>
      </c>
      <c r="T23" s="1105"/>
    </row>
    <row r="24" ht="18" spans="1:20">
      <c r="A24" s="1104" t="s">
        <v>450</v>
      </c>
      <c r="B24" s="1105" t="s">
        <v>451</v>
      </c>
      <c r="C24" s="1105" t="s">
        <v>254</v>
      </c>
      <c r="D24" s="1105">
        <v>40</v>
      </c>
      <c r="E24" s="1105">
        <v>1180</v>
      </c>
      <c r="F24" s="1105">
        <v>1620</v>
      </c>
      <c r="G24" s="1105">
        <v>262</v>
      </c>
      <c r="H24" s="1105">
        <v>342</v>
      </c>
      <c r="I24" s="1105">
        <v>36</v>
      </c>
      <c r="J24" s="1105">
        <v>72</v>
      </c>
      <c r="K24" s="1105">
        <v>7</v>
      </c>
      <c r="L24" s="1105">
        <v>3340</v>
      </c>
      <c r="M24" s="1105">
        <v>344</v>
      </c>
      <c r="N24" s="1113" t="s">
        <v>395</v>
      </c>
      <c r="O24" s="1105" t="s">
        <v>253</v>
      </c>
      <c r="P24" s="1113" t="s">
        <v>396</v>
      </c>
      <c r="Q24" s="1105" t="s">
        <v>254</v>
      </c>
      <c r="R24" s="1113" t="s">
        <v>425</v>
      </c>
      <c r="S24" s="1105" t="s">
        <v>252</v>
      </c>
      <c r="T24" s="1118"/>
    </row>
    <row r="25" ht="18" spans="1:20">
      <c r="A25" s="1106" t="s">
        <v>452</v>
      </c>
      <c r="B25" s="1105" t="s">
        <v>453</v>
      </c>
      <c r="C25" s="1105" t="s">
        <v>254</v>
      </c>
      <c r="D25" s="1105">
        <v>50</v>
      </c>
      <c r="E25" s="1105">
        <v>1000</v>
      </c>
      <c r="F25" s="1105">
        <v>1500</v>
      </c>
      <c r="G25" s="1105">
        <v>188</v>
      </c>
      <c r="H25" s="1105">
        <v>238</v>
      </c>
      <c r="I25" s="1105">
        <v>14</v>
      </c>
      <c r="J25" s="1105">
        <v>28</v>
      </c>
      <c r="K25" s="1105">
        <v>7</v>
      </c>
      <c r="L25" s="1105">
        <v>2430</v>
      </c>
      <c r="M25" s="1105">
        <v>316</v>
      </c>
      <c r="N25" s="1113" t="s">
        <v>404</v>
      </c>
      <c r="O25" s="1105" t="s">
        <v>254</v>
      </c>
      <c r="P25" s="1113" t="s">
        <v>429</v>
      </c>
      <c r="Q25" s="1105" t="s">
        <v>252</v>
      </c>
      <c r="R25" s="1105"/>
      <c r="S25" s="1105"/>
      <c r="T25" s="1105"/>
    </row>
    <row r="26" ht="18" spans="1:20">
      <c r="A26" s="1106" t="s">
        <v>293</v>
      </c>
      <c r="B26" s="1105" t="s">
        <v>454</v>
      </c>
      <c r="C26" s="1105" t="s">
        <v>254</v>
      </c>
      <c r="D26" s="1105">
        <v>40</v>
      </c>
      <c r="E26" s="1105">
        <v>640</v>
      </c>
      <c r="F26" s="1105">
        <v>880</v>
      </c>
      <c r="G26" s="1105">
        <v>234</v>
      </c>
      <c r="H26" s="1105">
        <v>314</v>
      </c>
      <c r="I26" s="1105">
        <v>15</v>
      </c>
      <c r="J26" s="1105">
        <v>30</v>
      </c>
      <c r="K26" s="1105">
        <v>4</v>
      </c>
      <c r="L26" s="1105">
        <v>2180</v>
      </c>
      <c r="M26" s="1105">
        <v>294</v>
      </c>
      <c r="N26" s="1113" t="s">
        <v>404</v>
      </c>
      <c r="O26" s="1105" t="s">
        <v>260</v>
      </c>
      <c r="P26" s="1113" t="s">
        <v>429</v>
      </c>
      <c r="Q26" s="1105" t="s">
        <v>252</v>
      </c>
      <c r="R26" s="1105"/>
      <c r="S26" s="1105"/>
      <c r="T26" s="1105"/>
    </row>
    <row r="27" ht="18" spans="1:20">
      <c r="A27" s="1107" t="s">
        <v>319</v>
      </c>
      <c r="B27" s="1105" t="s">
        <v>319</v>
      </c>
      <c r="C27" s="1105" t="s">
        <v>254</v>
      </c>
      <c r="D27" s="1105">
        <v>30</v>
      </c>
      <c r="E27" s="1105">
        <v>1115</v>
      </c>
      <c r="F27" s="1105">
        <v>1445</v>
      </c>
      <c r="G27" s="1105">
        <v>246</v>
      </c>
      <c r="H27" s="1105">
        <v>306</v>
      </c>
      <c r="I27" s="1105">
        <v>27</v>
      </c>
      <c r="J27" s="1105">
        <v>54</v>
      </c>
      <c r="K27" s="1105">
        <v>4</v>
      </c>
      <c r="L27" s="1105">
        <v>3260</v>
      </c>
      <c r="M27" s="1105">
        <v>240</v>
      </c>
      <c r="N27" s="1113" t="s">
        <v>395</v>
      </c>
      <c r="O27" s="1105" t="s">
        <v>260</v>
      </c>
      <c r="P27" s="1113" t="s">
        <v>410</v>
      </c>
      <c r="Q27" s="1105" t="s">
        <v>254</v>
      </c>
      <c r="R27" s="1105"/>
      <c r="S27" s="1105"/>
      <c r="T27" s="1105"/>
    </row>
    <row r="28" ht="18" spans="1:20">
      <c r="A28" s="1107" t="s">
        <v>320</v>
      </c>
      <c r="B28" s="1105" t="s">
        <v>320</v>
      </c>
      <c r="C28" s="1105" t="s">
        <v>254</v>
      </c>
      <c r="D28" s="1105">
        <v>30</v>
      </c>
      <c r="E28" s="1105">
        <v>833</v>
      </c>
      <c r="F28" s="1105">
        <v>1078</v>
      </c>
      <c r="G28" s="1105">
        <v>323</v>
      </c>
      <c r="H28" s="1105">
        <v>413</v>
      </c>
      <c r="I28" s="1105">
        <v>24</v>
      </c>
      <c r="J28" s="1105">
        <v>48</v>
      </c>
      <c r="K28" s="1105">
        <v>4</v>
      </c>
      <c r="L28" s="1105">
        <v>2730</v>
      </c>
      <c r="M28" s="1105">
        <v>173</v>
      </c>
      <c r="N28" s="1113" t="s">
        <v>395</v>
      </c>
      <c r="O28" s="1105" t="s">
        <v>263</v>
      </c>
      <c r="P28" s="1113" t="s">
        <v>414</v>
      </c>
      <c r="Q28" s="1105" t="s">
        <v>252</v>
      </c>
      <c r="R28" s="1105"/>
      <c r="S28" s="1105"/>
      <c r="T28" s="1105"/>
    </row>
    <row r="29" ht="18" spans="1:20">
      <c r="A29" s="1108" t="s">
        <v>455</v>
      </c>
      <c r="B29" s="1105" t="s">
        <v>342</v>
      </c>
      <c r="C29" s="1105" t="s">
        <v>254</v>
      </c>
      <c r="D29" s="1105">
        <v>30</v>
      </c>
      <c r="E29" s="1105">
        <v>1003</v>
      </c>
      <c r="F29" s="1105">
        <v>1303</v>
      </c>
      <c r="G29" s="1105">
        <v>336</v>
      </c>
      <c r="H29" s="1105">
        <v>426</v>
      </c>
      <c r="I29" s="1105">
        <v>49</v>
      </c>
      <c r="J29" s="1105">
        <v>98</v>
      </c>
      <c r="K29" s="1105">
        <v>4</v>
      </c>
      <c r="L29" s="1105">
        <v>2950</v>
      </c>
      <c r="M29" s="1105">
        <v>204</v>
      </c>
      <c r="N29" s="1113" t="s">
        <v>446</v>
      </c>
      <c r="O29" s="1105" t="s">
        <v>252</v>
      </c>
      <c r="P29" s="1105"/>
      <c r="Q29" s="1105"/>
      <c r="R29" s="1105"/>
      <c r="S29" s="1105"/>
      <c r="T29" s="1105"/>
    </row>
    <row r="30" ht="18" spans="1:20">
      <c r="A30" s="1109" t="s">
        <v>456</v>
      </c>
      <c r="B30" s="1105" t="s">
        <v>368</v>
      </c>
      <c r="C30" s="1105" t="s">
        <v>254</v>
      </c>
      <c r="D30" s="1105">
        <v>50</v>
      </c>
      <c r="E30" s="1105">
        <v>521</v>
      </c>
      <c r="F30" s="1105">
        <v>771</v>
      </c>
      <c r="G30" s="1105">
        <v>432</v>
      </c>
      <c r="H30" s="1105">
        <v>632</v>
      </c>
      <c r="I30" s="1105">
        <v>21</v>
      </c>
      <c r="J30" s="1105">
        <v>42</v>
      </c>
      <c r="K30" s="1105">
        <v>3</v>
      </c>
      <c r="L30" s="1105">
        <v>3010</v>
      </c>
      <c r="M30" s="1105">
        <v>251</v>
      </c>
      <c r="N30" s="1105"/>
      <c r="O30" s="1105"/>
      <c r="P30" s="1105"/>
      <c r="Q30" s="1105"/>
      <c r="R30" s="1105"/>
      <c r="S30" s="1105"/>
      <c r="T30" s="1116" t="s">
        <v>457</v>
      </c>
    </row>
    <row r="31" ht="18" spans="1:20">
      <c r="A31" s="1109" t="s">
        <v>458</v>
      </c>
      <c r="B31" s="1105" t="s">
        <v>459</v>
      </c>
      <c r="C31" s="1105" t="s">
        <v>254</v>
      </c>
      <c r="D31" s="1105">
        <v>50</v>
      </c>
      <c r="E31" s="1105">
        <v>400</v>
      </c>
      <c r="F31" s="1105">
        <v>600</v>
      </c>
      <c r="G31" s="1105">
        <v>471</v>
      </c>
      <c r="H31" s="1105">
        <v>671</v>
      </c>
      <c r="I31" s="1105">
        <v>12</v>
      </c>
      <c r="J31" s="1105">
        <v>24</v>
      </c>
      <c r="K31" s="1105">
        <v>3</v>
      </c>
      <c r="L31" s="1105">
        <v>2780</v>
      </c>
      <c r="M31" s="1105">
        <v>243</v>
      </c>
      <c r="N31" s="1105"/>
      <c r="O31" s="1105"/>
      <c r="P31" s="1105"/>
      <c r="Q31" s="1105"/>
      <c r="R31" s="1105"/>
      <c r="S31" s="1105"/>
      <c r="T31" s="1098" t="s">
        <v>460</v>
      </c>
    </row>
    <row r="32" ht="18" spans="1:20">
      <c r="A32" s="1109" t="s">
        <v>461</v>
      </c>
      <c r="B32" s="1105" t="s">
        <v>462</v>
      </c>
      <c r="C32" s="1105" t="s">
        <v>254</v>
      </c>
      <c r="D32" s="1105">
        <v>30</v>
      </c>
      <c r="E32" s="1105">
        <v>1234</v>
      </c>
      <c r="F32" s="1105">
        <v>1594</v>
      </c>
      <c r="G32" s="1105">
        <v>126</v>
      </c>
      <c r="H32" s="1105">
        <v>156</v>
      </c>
      <c r="I32" s="1105">
        <v>18</v>
      </c>
      <c r="J32" s="1105">
        <v>36</v>
      </c>
      <c r="K32" s="1105">
        <v>4</v>
      </c>
      <c r="L32" s="1105">
        <v>3230</v>
      </c>
      <c r="M32" s="1105">
        <v>164</v>
      </c>
      <c r="N32" s="1113" t="s">
        <v>424</v>
      </c>
      <c r="O32" s="1105" t="s">
        <v>260</v>
      </c>
      <c r="P32" s="1105"/>
      <c r="Q32" s="1105"/>
      <c r="R32" s="1105"/>
      <c r="S32" s="1105"/>
      <c r="T32" s="1105"/>
    </row>
    <row r="33" ht="18" spans="1:20">
      <c r="A33" s="1104" t="s">
        <v>268</v>
      </c>
      <c r="B33" s="1105" t="s">
        <v>268</v>
      </c>
      <c r="C33" s="1105" t="s">
        <v>263</v>
      </c>
      <c r="D33" s="1105">
        <v>60</v>
      </c>
      <c r="E33" s="1105">
        <v>1350</v>
      </c>
      <c r="F33" s="1105">
        <v>2130</v>
      </c>
      <c r="G33" s="1105">
        <v>500</v>
      </c>
      <c r="H33" s="1105">
        <v>800</v>
      </c>
      <c r="I33" s="1105">
        <v>50</v>
      </c>
      <c r="J33" s="1105">
        <v>100</v>
      </c>
      <c r="K33" s="1105">
        <v>15</v>
      </c>
      <c r="L33" s="1105">
        <v>7530</v>
      </c>
      <c r="M33" s="1105">
        <v>705</v>
      </c>
      <c r="N33" s="1113" t="s">
        <v>396</v>
      </c>
      <c r="O33" s="1105" t="s">
        <v>263</v>
      </c>
      <c r="P33" s="1114" t="s">
        <v>425</v>
      </c>
      <c r="Q33" s="1105" t="s">
        <v>255</v>
      </c>
      <c r="R33" s="1113" t="s">
        <v>463</v>
      </c>
      <c r="S33" s="1105" t="s">
        <v>252</v>
      </c>
      <c r="T33" s="1105"/>
    </row>
    <row r="34" ht="18" spans="1:20">
      <c r="A34" s="1104" t="s">
        <v>266</v>
      </c>
      <c r="B34" s="1105" t="s">
        <v>464</v>
      </c>
      <c r="C34" s="1105" t="s">
        <v>263</v>
      </c>
      <c r="D34" s="1105">
        <v>60</v>
      </c>
      <c r="E34" s="1105">
        <v>1218</v>
      </c>
      <c r="F34" s="1105">
        <v>1938</v>
      </c>
      <c r="G34" s="1105">
        <v>400</v>
      </c>
      <c r="H34" s="1105">
        <v>640</v>
      </c>
      <c r="I34" s="1105">
        <v>80</v>
      </c>
      <c r="J34" s="1105">
        <v>160</v>
      </c>
      <c r="K34" s="1105">
        <v>16</v>
      </c>
      <c r="L34" s="1105">
        <v>7060</v>
      </c>
      <c r="M34" s="1105">
        <v>650</v>
      </c>
      <c r="N34" s="1113" t="s">
        <v>394</v>
      </c>
      <c r="O34" s="1105" t="s">
        <v>260</v>
      </c>
      <c r="P34" s="1113" t="s">
        <v>396</v>
      </c>
      <c r="Q34" s="1105" t="s">
        <v>260</v>
      </c>
      <c r="R34" s="1113" t="s">
        <v>425</v>
      </c>
      <c r="S34" s="1105" t="s">
        <v>255</v>
      </c>
      <c r="T34" s="1115" t="s">
        <v>465</v>
      </c>
    </row>
    <row r="35" ht="18" spans="1:20">
      <c r="A35" s="1106" t="s">
        <v>466</v>
      </c>
      <c r="B35" s="1105" t="s">
        <v>467</v>
      </c>
      <c r="C35" s="1105" t="s">
        <v>263</v>
      </c>
      <c r="D35" s="1105">
        <v>60</v>
      </c>
      <c r="E35" s="1105">
        <v>912</v>
      </c>
      <c r="F35" s="1105">
        <v>1452</v>
      </c>
      <c r="G35" s="1105">
        <v>373</v>
      </c>
      <c r="H35" s="1105">
        <v>553</v>
      </c>
      <c r="I35" s="1105">
        <v>20</v>
      </c>
      <c r="J35" s="1105">
        <v>40</v>
      </c>
      <c r="K35" s="1105">
        <v>13</v>
      </c>
      <c r="L35" s="1105">
        <v>4030</v>
      </c>
      <c r="M35" s="1105">
        <v>614</v>
      </c>
      <c r="N35" s="1113" t="s">
        <v>404</v>
      </c>
      <c r="O35" s="1105" t="s">
        <v>260</v>
      </c>
      <c r="P35" s="1113" t="s">
        <v>429</v>
      </c>
      <c r="Q35" s="1105" t="s">
        <v>252</v>
      </c>
      <c r="R35" s="1113" t="s">
        <v>468</v>
      </c>
      <c r="S35" s="1105" t="s">
        <v>252</v>
      </c>
      <c r="T35" s="1105"/>
    </row>
    <row r="36" ht="18" spans="1:20">
      <c r="A36" s="1106" t="s">
        <v>469</v>
      </c>
      <c r="B36" s="1105" t="s">
        <v>469</v>
      </c>
      <c r="C36" s="1105" t="s">
        <v>263</v>
      </c>
      <c r="D36" s="1105">
        <v>60</v>
      </c>
      <c r="E36" s="1105">
        <v>701</v>
      </c>
      <c r="F36" s="1105">
        <v>1121</v>
      </c>
      <c r="G36" s="1105">
        <v>427</v>
      </c>
      <c r="H36" s="1105">
        <v>667</v>
      </c>
      <c r="I36" s="1105">
        <v>23</v>
      </c>
      <c r="J36" s="1105">
        <v>46</v>
      </c>
      <c r="K36" s="1105">
        <v>9</v>
      </c>
      <c r="L36" s="1105">
        <v>4490</v>
      </c>
      <c r="M36" s="1105">
        <v>658</v>
      </c>
      <c r="N36" s="1113" t="s">
        <v>404</v>
      </c>
      <c r="O36" s="1105" t="s">
        <v>263</v>
      </c>
      <c r="P36" s="1113" t="s">
        <v>429</v>
      </c>
      <c r="Q36" s="1105" t="s">
        <v>255</v>
      </c>
      <c r="R36" s="1113" t="s">
        <v>468</v>
      </c>
      <c r="S36" s="1105" t="s">
        <v>252</v>
      </c>
      <c r="T36" s="1105"/>
    </row>
    <row r="37" ht="18" spans="1:20">
      <c r="A37" s="1107" t="s">
        <v>470</v>
      </c>
      <c r="B37" s="1105" t="s">
        <v>470</v>
      </c>
      <c r="C37" s="1105" t="s">
        <v>263</v>
      </c>
      <c r="D37" s="1105">
        <v>50</v>
      </c>
      <c r="E37" s="1105">
        <v>1230</v>
      </c>
      <c r="F37" s="1105">
        <v>1830</v>
      </c>
      <c r="G37" s="1105">
        <v>310</v>
      </c>
      <c r="H37" s="1105">
        <v>460</v>
      </c>
      <c r="I37" s="1105">
        <v>39</v>
      </c>
      <c r="J37" s="1105">
        <v>78</v>
      </c>
      <c r="K37" s="1105">
        <v>8</v>
      </c>
      <c r="L37" s="1105">
        <v>6530</v>
      </c>
      <c r="M37" s="1105">
        <v>467</v>
      </c>
      <c r="N37" s="1113" t="s">
        <v>395</v>
      </c>
      <c r="O37" s="1105" t="s">
        <v>260</v>
      </c>
      <c r="P37" s="1113" t="s">
        <v>410</v>
      </c>
      <c r="Q37" s="1105" t="s">
        <v>260</v>
      </c>
      <c r="R37" s="1113" t="s">
        <v>471</v>
      </c>
      <c r="S37" s="1105" t="s">
        <v>252</v>
      </c>
      <c r="T37" s="1118"/>
    </row>
    <row r="38" ht="18" spans="1:20">
      <c r="A38" s="1107" t="s">
        <v>472</v>
      </c>
      <c r="B38" s="1105" t="s">
        <v>473</v>
      </c>
      <c r="C38" s="1105" t="s">
        <v>263</v>
      </c>
      <c r="D38" s="1105">
        <v>50</v>
      </c>
      <c r="E38" s="1105">
        <v>1368</v>
      </c>
      <c r="F38" s="1105">
        <v>2018</v>
      </c>
      <c r="G38" s="1105">
        <v>600</v>
      </c>
      <c r="H38" s="1105">
        <v>900</v>
      </c>
      <c r="I38" s="1105">
        <v>35</v>
      </c>
      <c r="J38" s="1105">
        <v>70</v>
      </c>
      <c r="K38" s="1105">
        <v>9</v>
      </c>
      <c r="L38" s="1105">
        <v>5210</v>
      </c>
      <c r="M38" s="1105">
        <v>324</v>
      </c>
      <c r="N38" s="1113" t="s">
        <v>395</v>
      </c>
      <c r="O38" s="1105" t="s">
        <v>260</v>
      </c>
      <c r="P38" s="1113" t="s">
        <v>414</v>
      </c>
      <c r="Q38" s="1105" t="s">
        <v>263</v>
      </c>
      <c r="R38" s="1105"/>
      <c r="S38" s="1105"/>
      <c r="T38" s="1105"/>
    </row>
    <row r="39" ht="18" spans="1:20">
      <c r="A39" s="1108" t="s">
        <v>346</v>
      </c>
      <c r="B39" s="1105" t="s">
        <v>474</v>
      </c>
      <c r="C39" s="1105" t="s">
        <v>263</v>
      </c>
      <c r="D39" s="1105">
        <v>70</v>
      </c>
      <c r="E39" s="1105">
        <v>1076</v>
      </c>
      <c r="F39" s="1105">
        <v>1776</v>
      </c>
      <c r="G39" s="1105">
        <v>600</v>
      </c>
      <c r="H39" s="1105">
        <v>1020</v>
      </c>
      <c r="I39" s="1105">
        <v>61</v>
      </c>
      <c r="J39" s="1105">
        <v>122</v>
      </c>
      <c r="K39" s="1105">
        <v>7</v>
      </c>
      <c r="L39" s="1105">
        <v>5310</v>
      </c>
      <c r="M39" s="1105">
        <v>495</v>
      </c>
      <c r="N39" s="1113" t="s">
        <v>446</v>
      </c>
      <c r="O39" s="1105" t="s">
        <v>254</v>
      </c>
      <c r="P39" s="1105"/>
      <c r="Q39" s="1105"/>
      <c r="R39" s="1105"/>
      <c r="S39" s="1105"/>
      <c r="T39" s="1105"/>
    </row>
    <row r="40" ht="18" spans="1:20">
      <c r="A40" s="1108" t="s">
        <v>343</v>
      </c>
      <c r="B40" s="1105" t="s">
        <v>343</v>
      </c>
      <c r="C40" s="1105" t="s">
        <v>263</v>
      </c>
      <c r="D40" s="1105">
        <v>50</v>
      </c>
      <c r="E40" s="1105">
        <v>1404</v>
      </c>
      <c r="F40" s="1105">
        <v>2104</v>
      </c>
      <c r="G40" s="1105">
        <v>309</v>
      </c>
      <c r="H40" s="1105">
        <v>459</v>
      </c>
      <c r="I40" s="1105">
        <v>100</v>
      </c>
      <c r="J40" s="1105">
        <v>200</v>
      </c>
      <c r="K40" s="1105">
        <v>7</v>
      </c>
      <c r="L40" s="1105">
        <v>8570</v>
      </c>
      <c r="M40" s="1105">
        <v>636</v>
      </c>
      <c r="N40" s="1113" t="s">
        <v>475</v>
      </c>
      <c r="O40" s="1105" t="s">
        <v>252</v>
      </c>
      <c r="P40" s="1113" t="s">
        <v>476</v>
      </c>
      <c r="Q40" s="1105" t="s">
        <v>252</v>
      </c>
      <c r="R40" s="1105"/>
      <c r="S40" s="1105"/>
      <c r="T40" s="1115" t="s">
        <v>477</v>
      </c>
    </row>
    <row r="41" ht="18" spans="1:20">
      <c r="A41" s="1108" t="s">
        <v>478</v>
      </c>
      <c r="B41" s="1105" t="s">
        <v>345</v>
      </c>
      <c r="C41" s="1105" t="s">
        <v>263</v>
      </c>
      <c r="D41" s="1105">
        <v>50</v>
      </c>
      <c r="E41" s="1105">
        <v>957</v>
      </c>
      <c r="F41" s="1105">
        <v>1407</v>
      </c>
      <c r="G41" s="1105">
        <v>426</v>
      </c>
      <c r="H41" s="1105">
        <v>626</v>
      </c>
      <c r="I41" s="1105">
        <v>55</v>
      </c>
      <c r="J41" s="1105">
        <v>110</v>
      </c>
      <c r="K41" s="1105">
        <v>9</v>
      </c>
      <c r="L41" s="1105">
        <v>4780</v>
      </c>
      <c r="M41" s="1105">
        <v>432</v>
      </c>
      <c r="N41" s="1113" t="s">
        <v>446</v>
      </c>
      <c r="O41" s="1105" t="s">
        <v>263</v>
      </c>
      <c r="P41" s="1113" t="s">
        <v>479</v>
      </c>
      <c r="Q41" s="1105" t="s">
        <v>252</v>
      </c>
      <c r="R41" s="1105"/>
      <c r="S41" s="1105"/>
      <c r="T41" s="1105"/>
    </row>
    <row r="42" ht="18" spans="1:20">
      <c r="A42" s="1109" t="s">
        <v>480</v>
      </c>
      <c r="B42" s="1105" t="s">
        <v>481</v>
      </c>
      <c r="C42" s="1105" t="s">
        <v>263</v>
      </c>
      <c r="D42" s="1105">
        <v>50</v>
      </c>
      <c r="E42" s="1105">
        <v>1888</v>
      </c>
      <c r="F42" s="1105">
        <v>3148</v>
      </c>
      <c r="G42" s="1105">
        <v>253</v>
      </c>
      <c r="H42" s="1105">
        <v>393</v>
      </c>
      <c r="I42" s="1105">
        <v>44</v>
      </c>
      <c r="J42" s="1105">
        <v>88</v>
      </c>
      <c r="K42" s="1105">
        <v>6</v>
      </c>
      <c r="L42" s="1105">
        <v>6640</v>
      </c>
      <c r="M42" s="1105">
        <v>330</v>
      </c>
      <c r="N42" s="1113" t="s">
        <v>424</v>
      </c>
      <c r="O42" s="1105" t="s">
        <v>260</v>
      </c>
      <c r="P42" s="1105"/>
      <c r="Q42" s="1105"/>
      <c r="R42" s="1105"/>
      <c r="S42" s="1105"/>
      <c r="T42" s="1105"/>
    </row>
    <row r="43" ht="18" spans="1:20">
      <c r="A43" s="1104" t="s">
        <v>482</v>
      </c>
      <c r="B43" s="1105" t="s">
        <v>483</v>
      </c>
      <c r="C43" s="1105" t="s">
        <v>253</v>
      </c>
      <c r="D43" s="1105">
        <v>80</v>
      </c>
      <c r="E43" s="1105">
        <v>2000</v>
      </c>
      <c r="F43" s="1105">
        <v>3600</v>
      </c>
      <c r="G43" s="1105">
        <v>554</v>
      </c>
      <c r="H43" s="1105">
        <v>954</v>
      </c>
      <c r="I43" s="1105">
        <v>95</v>
      </c>
      <c r="J43" s="1105">
        <v>190</v>
      </c>
      <c r="K43" s="1105">
        <v>24</v>
      </c>
      <c r="L43" s="1105">
        <v>24110</v>
      </c>
      <c r="M43" s="1105">
        <v>1401</v>
      </c>
      <c r="N43" s="1113" t="s">
        <v>395</v>
      </c>
      <c r="O43" s="1105" t="s">
        <v>260</v>
      </c>
      <c r="P43" s="1113" t="s">
        <v>425</v>
      </c>
      <c r="Q43" s="1105" t="s">
        <v>253</v>
      </c>
      <c r="R43" s="1113" t="s">
        <v>463</v>
      </c>
      <c r="S43" s="1105" t="s">
        <v>252</v>
      </c>
      <c r="T43" s="1105"/>
    </row>
    <row r="44" ht="18" spans="1:20">
      <c r="A44" s="1104" t="s">
        <v>484</v>
      </c>
      <c r="B44" s="1105" t="s">
        <v>485</v>
      </c>
      <c r="C44" s="1105" t="s">
        <v>253</v>
      </c>
      <c r="D44" s="1105">
        <v>80</v>
      </c>
      <c r="E44" s="1105">
        <v>1790</v>
      </c>
      <c r="F44" s="1105">
        <v>3150</v>
      </c>
      <c r="G44" s="1105">
        <v>750</v>
      </c>
      <c r="H44" s="1105">
        <v>1310</v>
      </c>
      <c r="I44" s="1105">
        <v>60</v>
      </c>
      <c r="J44" s="1105">
        <v>120</v>
      </c>
      <c r="K44" s="1105">
        <v>18</v>
      </c>
      <c r="L44" s="1105">
        <v>21190</v>
      </c>
      <c r="M44" s="1105">
        <v>1400</v>
      </c>
      <c r="N44" s="1113" t="s">
        <v>425</v>
      </c>
      <c r="O44" s="1105" t="s">
        <v>253</v>
      </c>
      <c r="P44" s="1113" t="s">
        <v>475</v>
      </c>
      <c r="Q44" s="1105" t="s">
        <v>252</v>
      </c>
      <c r="R44" s="1113" t="s">
        <v>463</v>
      </c>
      <c r="S44" s="1105" t="s">
        <v>252</v>
      </c>
      <c r="T44" s="1118"/>
    </row>
    <row r="45" ht="18" spans="1:20">
      <c r="A45" s="1106" t="s">
        <v>486</v>
      </c>
      <c r="B45" s="1105" t="s">
        <v>487</v>
      </c>
      <c r="C45" s="1105" t="s">
        <v>253</v>
      </c>
      <c r="D45" s="1105">
        <v>80</v>
      </c>
      <c r="E45" s="1105">
        <v>1192</v>
      </c>
      <c r="F45" s="1105">
        <v>2072</v>
      </c>
      <c r="G45" s="1105">
        <v>555</v>
      </c>
      <c r="H45" s="1105">
        <v>955</v>
      </c>
      <c r="I45" s="1105">
        <v>36</v>
      </c>
      <c r="J45" s="1105">
        <v>72</v>
      </c>
      <c r="K45" s="1105">
        <v>17</v>
      </c>
      <c r="L45" s="1105">
        <v>12840</v>
      </c>
      <c r="M45" s="1105">
        <v>1135</v>
      </c>
      <c r="N45" s="1113" t="s">
        <v>404</v>
      </c>
      <c r="O45" s="1105" t="s">
        <v>263</v>
      </c>
      <c r="P45" s="1113" t="s">
        <v>429</v>
      </c>
      <c r="Q45" s="1105" t="s">
        <v>254</v>
      </c>
      <c r="R45" s="1105"/>
      <c r="S45" s="1105"/>
      <c r="T45" s="1115" t="s">
        <v>488</v>
      </c>
    </row>
    <row r="46" ht="18" spans="1:20">
      <c r="A46" s="1106" t="s">
        <v>489</v>
      </c>
      <c r="B46" s="1105" t="s">
        <v>490</v>
      </c>
      <c r="C46" s="1105" t="s">
        <v>253</v>
      </c>
      <c r="D46" s="1105">
        <v>80</v>
      </c>
      <c r="E46" s="1105">
        <v>2222</v>
      </c>
      <c r="F46" s="1105">
        <v>3982</v>
      </c>
      <c r="G46" s="1105">
        <v>482</v>
      </c>
      <c r="H46" s="1105">
        <v>802</v>
      </c>
      <c r="I46" s="1105">
        <v>51</v>
      </c>
      <c r="J46" s="1105">
        <v>102</v>
      </c>
      <c r="K46" s="1105">
        <v>19</v>
      </c>
      <c r="L46" s="1105">
        <v>12760</v>
      </c>
      <c r="M46" s="1105">
        <v>1237</v>
      </c>
      <c r="N46" s="1113" t="s">
        <v>404</v>
      </c>
      <c r="O46" s="1105" t="s">
        <v>260</v>
      </c>
      <c r="P46" s="1113" t="s">
        <v>429</v>
      </c>
      <c r="Q46" s="1105" t="s">
        <v>253</v>
      </c>
      <c r="R46" s="1113" t="s">
        <v>468</v>
      </c>
      <c r="S46" s="1105" t="s">
        <v>252</v>
      </c>
      <c r="T46" s="1105"/>
    </row>
    <row r="47" ht="18" spans="1:20">
      <c r="A47" s="1107" t="s">
        <v>491</v>
      </c>
      <c r="B47" s="1105" t="s">
        <v>492</v>
      </c>
      <c r="C47" s="1105" t="s">
        <v>253</v>
      </c>
      <c r="D47" s="1105">
        <v>70</v>
      </c>
      <c r="E47" s="1105">
        <v>900</v>
      </c>
      <c r="F47" s="1105">
        <v>1530</v>
      </c>
      <c r="G47" s="1105">
        <v>722</v>
      </c>
      <c r="H47" s="1105">
        <v>1212</v>
      </c>
      <c r="I47" s="1105">
        <v>55</v>
      </c>
      <c r="J47" s="1105">
        <v>110</v>
      </c>
      <c r="K47" s="1105">
        <v>16</v>
      </c>
      <c r="L47" s="1105">
        <v>20350</v>
      </c>
      <c r="M47" s="1105">
        <v>873</v>
      </c>
      <c r="N47" s="1113" t="s">
        <v>475</v>
      </c>
      <c r="O47" s="1105" t="s">
        <v>253</v>
      </c>
      <c r="P47" s="1113" t="s">
        <v>410</v>
      </c>
      <c r="Q47" s="1105" t="s">
        <v>254</v>
      </c>
      <c r="R47" s="1113" t="s">
        <v>471</v>
      </c>
      <c r="S47" s="1105" t="s">
        <v>255</v>
      </c>
      <c r="T47" s="1105"/>
    </row>
    <row r="48" ht="18" spans="1:20">
      <c r="A48" s="1107" t="s">
        <v>493</v>
      </c>
      <c r="B48" s="1105" t="s">
        <v>494</v>
      </c>
      <c r="C48" s="1105" t="s">
        <v>253</v>
      </c>
      <c r="D48" s="1105">
        <v>70</v>
      </c>
      <c r="E48" s="1105">
        <v>1567</v>
      </c>
      <c r="F48" s="1105">
        <v>2617</v>
      </c>
      <c r="G48" s="1105">
        <v>700</v>
      </c>
      <c r="H48" s="1105">
        <v>1190</v>
      </c>
      <c r="I48" s="1105">
        <v>75</v>
      </c>
      <c r="J48" s="1105">
        <v>150</v>
      </c>
      <c r="K48" s="1105">
        <v>12</v>
      </c>
      <c r="L48" s="1105">
        <v>16350</v>
      </c>
      <c r="M48" s="1105">
        <v>744</v>
      </c>
      <c r="N48" s="1113" t="s">
        <v>414</v>
      </c>
      <c r="O48" s="1105" t="s">
        <v>260</v>
      </c>
      <c r="P48" s="1113" t="s">
        <v>475</v>
      </c>
      <c r="Q48" s="1105" t="s">
        <v>255</v>
      </c>
      <c r="R48" s="1113" t="s">
        <v>495</v>
      </c>
      <c r="S48" s="1105" t="s">
        <v>252</v>
      </c>
      <c r="T48" s="1105"/>
    </row>
    <row r="49" ht="18" spans="1:20">
      <c r="A49" s="1108" t="s">
        <v>347</v>
      </c>
      <c r="B49" s="1105" t="s">
        <v>496</v>
      </c>
      <c r="C49" s="1105" t="s">
        <v>253</v>
      </c>
      <c r="D49" s="1105">
        <v>80</v>
      </c>
      <c r="E49" s="1105">
        <v>888</v>
      </c>
      <c r="F49" s="1105">
        <v>1528</v>
      </c>
      <c r="G49" s="1105">
        <v>951</v>
      </c>
      <c r="H49" s="1105">
        <v>1671</v>
      </c>
      <c r="I49" s="1105">
        <v>98</v>
      </c>
      <c r="J49" s="1105">
        <v>196</v>
      </c>
      <c r="K49" s="1105">
        <v>15</v>
      </c>
      <c r="L49" s="1105">
        <v>16800</v>
      </c>
      <c r="M49" s="1105">
        <v>864</v>
      </c>
      <c r="N49" s="1113" t="s">
        <v>446</v>
      </c>
      <c r="O49" s="1105" t="s">
        <v>253</v>
      </c>
      <c r="P49" s="1113" t="s">
        <v>479</v>
      </c>
      <c r="Q49" s="1105" t="s">
        <v>252</v>
      </c>
      <c r="R49" s="1105"/>
      <c r="S49" s="1105"/>
      <c r="T49" s="1105"/>
    </row>
    <row r="50" ht="18" spans="1:20">
      <c r="A50" s="1109" t="s">
        <v>497</v>
      </c>
      <c r="B50" s="1105" t="s">
        <v>498</v>
      </c>
      <c r="C50" s="1105" t="s">
        <v>253</v>
      </c>
      <c r="D50" s="1105">
        <v>99</v>
      </c>
      <c r="E50" s="1105">
        <v>927</v>
      </c>
      <c r="F50" s="1105">
        <v>1818</v>
      </c>
      <c r="G50" s="1105">
        <v>1068</v>
      </c>
      <c r="H50" s="1105">
        <v>2058</v>
      </c>
      <c r="I50" s="1105">
        <v>84</v>
      </c>
      <c r="J50" s="1105">
        <v>168</v>
      </c>
      <c r="K50" s="1105">
        <v>11</v>
      </c>
      <c r="L50" s="1105">
        <v>16210</v>
      </c>
      <c r="M50" s="1105">
        <v>1005</v>
      </c>
      <c r="N50" s="1105"/>
      <c r="O50" s="1105"/>
      <c r="P50" s="1105"/>
      <c r="Q50" s="1105"/>
      <c r="R50" s="1105"/>
      <c r="S50" s="1105"/>
      <c r="T50" s="1105"/>
    </row>
    <row r="51" ht="18" spans="1:20">
      <c r="A51" s="1109" t="s">
        <v>499</v>
      </c>
      <c r="B51" s="1105" t="s">
        <v>373</v>
      </c>
      <c r="C51" s="1105" t="s">
        <v>253</v>
      </c>
      <c r="D51" s="1105">
        <v>99</v>
      </c>
      <c r="E51" s="1105">
        <v>880</v>
      </c>
      <c r="F51" s="1105">
        <v>1672</v>
      </c>
      <c r="G51" s="1105">
        <v>1045</v>
      </c>
      <c r="H51" s="1105">
        <v>2035</v>
      </c>
      <c r="I51" s="1105">
        <v>46</v>
      </c>
      <c r="J51" s="1105">
        <v>92</v>
      </c>
      <c r="K51" s="1105">
        <v>6</v>
      </c>
      <c r="L51" s="1105">
        <v>17190</v>
      </c>
      <c r="M51" s="1105">
        <v>930</v>
      </c>
      <c r="N51" s="1105"/>
      <c r="O51" s="1105"/>
      <c r="P51" s="1105"/>
      <c r="Q51" s="1105"/>
      <c r="R51" s="1105"/>
      <c r="S51" s="1105"/>
      <c r="T51" s="1105"/>
    </row>
    <row r="52" ht="18" spans="1:20">
      <c r="A52" s="1109" t="s">
        <v>500</v>
      </c>
      <c r="B52" s="1105" t="s">
        <v>501</v>
      </c>
      <c r="C52" s="1105" t="s">
        <v>253</v>
      </c>
      <c r="D52" s="1105">
        <v>70</v>
      </c>
      <c r="E52" s="1105">
        <v>2000</v>
      </c>
      <c r="F52" s="1105">
        <v>3400</v>
      </c>
      <c r="G52" s="1105">
        <v>351</v>
      </c>
      <c r="H52" s="1105">
        <v>561</v>
      </c>
      <c r="I52" s="1105">
        <v>77</v>
      </c>
      <c r="J52" s="1105">
        <v>154</v>
      </c>
      <c r="K52" s="1105">
        <v>12</v>
      </c>
      <c r="L52" s="1105">
        <v>20650</v>
      </c>
      <c r="M52" s="1105">
        <v>609</v>
      </c>
      <c r="N52" s="1113" t="s">
        <v>424</v>
      </c>
      <c r="O52" s="1105" t="s">
        <v>260</v>
      </c>
      <c r="P52" s="1105"/>
      <c r="Q52" s="1105"/>
      <c r="R52" s="1105"/>
      <c r="S52" s="1105"/>
      <c r="T52" s="1105"/>
    </row>
    <row r="53" ht="18" spans="1:20">
      <c r="A53" s="1104" t="s">
        <v>502</v>
      </c>
      <c r="B53" s="1105" t="s">
        <v>502</v>
      </c>
      <c r="C53" s="1105" t="s">
        <v>260</v>
      </c>
      <c r="D53" s="1105">
        <v>99</v>
      </c>
      <c r="E53" s="1105">
        <v>2542</v>
      </c>
      <c r="F53" s="1105">
        <v>5017</v>
      </c>
      <c r="G53" s="1105">
        <v>727</v>
      </c>
      <c r="H53" s="1105">
        <v>1420</v>
      </c>
      <c r="I53" s="1105">
        <v>137</v>
      </c>
      <c r="J53" s="1105">
        <v>274</v>
      </c>
      <c r="K53" s="1105">
        <v>36</v>
      </c>
      <c r="L53" s="1105">
        <v>45020</v>
      </c>
      <c r="M53" s="1105">
        <v>2938</v>
      </c>
      <c r="N53" s="1113" t="s">
        <v>425</v>
      </c>
      <c r="O53" s="1105" t="s">
        <v>260</v>
      </c>
      <c r="P53" s="1113" t="s">
        <v>475</v>
      </c>
      <c r="Q53" s="1105" t="s">
        <v>254</v>
      </c>
      <c r="R53" s="1113" t="s">
        <v>463</v>
      </c>
      <c r="S53" s="1105" t="s">
        <v>255</v>
      </c>
      <c r="T53" s="1105"/>
    </row>
    <row r="54" ht="18" spans="1:20">
      <c r="A54" s="1104" t="s">
        <v>503</v>
      </c>
      <c r="B54" s="1105" t="s">
        <v>504</v>
      </c>
      <c r="C54" s="1105" t="s">
        <v>260</v>
      </c>
      <c r="D54" s="1105">
        <v>99</v>
      </c>
      <c r="E54" s="1105">
        <v>2359</v>
      </c>
      <c r="F54" s="1105">
        <v>4636</v>
      </c>
      <c r="G54" s="1105">
        <v>857</v>
      </c>
      <c r="H54" s="1105">
        <v>1649</v>
      </c>
      <c r="I54" s="1105">
        <v>126</v>
      </c>
      <c r="J54" s="1105">
        <v>252</v>
      </c>
      <c r="K54" s="1105">
        <v>30</v>
      </c>
      <c r="L54" s="1105">
        <v>45870</v>
      </c>
      <c r="M54" s="1105">
        <v>3148</v>
      </c>
      <c r="N54" s="1113" t="s">
        <v>425</v>
      </c>
      <c r="O54" s="1105" t="s">
        <v>260</v>
      </c>
      <c r="P54" s="1113" t="s">
        <v>463</v>
      </c>
      <c r="Q54" s="1105" t="s">
        <v>255</v>
      </c>
      <c r="R54" s="1113" t="s">
        <v>475</v>
      </c>
      <c r="S54" s="1105" t="s">
        <v>255</v>
      </c>
      <c r="T54" s="1118"/>
    </row>
    <row r="55" ht="18" spans="1:20">
      <c r="A55" s="1106" t="s">
        <v>300</v>
      </c>
      <c r="B55" s="1105" t="s">
        <v>505</v>
      </c>
      <c r="C55" s="1105" t="s">
        <v>260</v>
      </c>
      <c r="D55" s="1105">
        <v>99</v>
      </c>
      <c r="E55" s="1105">
        <v>1220</v>
      </c>
      <c r="F55" s="1105">
        <v>2408</v>
      </c>
      <c r="G55" s="1105">
        <v>900</v>
      </c>
      <c r="H55" s="1105">
        <v>1791</v>
      </c>
      <c r="I55" s="1105">
        <v>76</v>
      </c>
      <c r="J55" s="1105">
        <v>152</v>
      </c>
      <c r="K55" s="1105">
        <v>24</v>
      </c>
      <c r="L55" s="1105">
        <v>29530</v>
      </c>
      <c r="M55" s="1105">
        <v>3006</v>
      </c>
      <c r="N55" s="1113" t="s">
        <v>429</v>
      </c>
      <c r="O55" s="1105" t="s">
        <v>260</v>
      </c>
      <c r="P55" s="1113" t="s">
        <v>468</v>
      </c>
      <c r="Q55" s="1105" t="s">
        <v>255</v>
      </c>
      <c r="R55" s="1105"/>
      <c r="S55" s="1105"/>
      <c r="T55" s="1105"/>
    </row>
    <row r="56" ht="18" spans="1:20">
      <c r="A56" s="1106" t="s">
        <v>506</v>
      </c>
      <c r="B56" s="1105" t="s">
        <v>507</v>
      </c>
      <c r="C56" s="1105" t="s">
        <v>260</v>
      </c>
      <c r="D56" s="1105">
        <v>99</v>
      </c>
      <c r="E56" s="1105">
        <v>1457</v>
      </c>
      <c r="F56" s="1105">
        <v>2843</v>
      </c>
      <c r="G56" s="1105">
        <v>682</v>
      </c>
      <c r="H56" s="1105">
        <v>1276</v>
      </c>
      <c r="I56" s="1105">
        <v>100</v>
      </c>
      <c r="J56" s="1105">
        <v>200</v>
      </c>
      <c r="K56" s="1105">
        <v>25</v>
      </c>
      <c r="L56" s="1105">
        <v>27660</v>
      </c>
      <c r="M56" s="1105">
        <v>3020</v>
      </c>
      <c r="N56" s="1113" t="s">
        <v>404</v>
      </c>
      <c r="O56" s="1105" t="s">
        <v>260</v>
      </c>
      <c r="P56" s="1113" t="s">
        <v>429</v>
      </c>
      <c r="Q56" s="1105" t="s">
        <v>260</v>
      </c>
      <c r="R56" s="1113" t="s">
        <v>468</v>
      </c>
      <c r="S56" s="1105" t="s">
        <v>255</v>
      </c>
      <c r="T56" s="1105"/>
    </row>
    <row r="57" ht="18" spans="1:20">
      <c r="A57" s="1107" t="s">
        <v>508</v>
      </c>
      <c r="B57" s="1105" t="s">
        <v>509</v>
      </c>
      <c r="C57" s="1105" t="s">
        <v>260</v>
      </c>
      <c r="D57" s="1105">
        <v>99</v>
      </c>
      <c r="E57" s="1105">
        <v>1640</v>
      </c>
      <c r="F57" s="1105">
        <v>3224</v>
      </c>
      <c r="G57" s="1105">
        <v>780</v>
      </c>
      <c r="H57" s="1105">
        <v>1473</v>
      </c>
      <c r="I57" s="1105">
        <v>156</v>
      </c>
      <c r="J57" s="1105">
        <v>312</v>
      </c>
      <c r="K57" s="1105">
        <v>20</v>
      </c>
      <c r="L57" s="1105">
        <v>38060</v>
      </c>
      <c r="M57" s="1105">
        <v>2294</v>
      </c>
      <c r="N57" s="1113" t="s">
        <v>475</v>
      </c>
      <c r="O57" s="1105" t="s">
        <v>254</v>
      </c>
      <c r="P57" s="1113" t="s">
        <v>471</v>
      </c>
      <c r="Q57" s="1105" t="s">
        <v>253</v>
      </c>
      <c r="R57" s="1105"/>
      <c r="S57" s="1105"/>
      <c r="T57" s="1105"/>
    </row>
    <row r="58" ht="18" spans="1:20">
      <c r="A58" s="1107" t="s">
        <v>510</v>
      </c>
      <c r="B58" s="1105" t="s">
        <v>510</v>
      </c>
      <c r="C58" s="1105" t="s">
        <v>260</v>
      </c>
      <c r="D58" s="1105">
        <v>99</v>
      </c>
      <c r="E58" s="1105">
        <v>1448</v>
      </c>
      <c r="F58" s="1105">
        <v>2834</v>
      </c>
      <c r="G58" s="1105">
        <v>866</v>
      </c>
      <c r="H58" s="1105">
        <v>1658</v>
      </c>
      <c r="I58" s="1105">
        <v>98</v>
      </c>
      <c r="J58" s="1105">
        <v>196</v>
      </c>
      <c r="K58" s="1105">
        <v>16</v>
      </c>
      <c r="L58" s="1105">
        <v>34440</v>
      </c>
      <c r="M58" s="1105">
        <v>1848</v>
      </c>
      <c r="N58" s="1113" t="s">
        <v>414</v>
      </c>
      <c r="O58" s="1105" t="s">
        <v>260</v>
      </c>
      <c r="P58" s="1113" t="s">
        <v>511</v>
      </c>
      <c r="Q58" s="1105" t="s">
        <v>252</v>
      </c>
      <c r="R58" s="1113" t="s">
        <v>512</v>
      </c>
      <c r="S58" s="1105" t="s">
        <v>252</v>
      </c>
      <c r="T58" s="1105"/>
    </row>
    <row r="59" ht="18" spans="1:20">
      <c r="A59" s="1108" t="s">
        <v>349</v>
      </c>
      <c r="B59" s="1105" t="s">
        <v>513</v>
      </c>
      <c r="C59" s="1105" t="s">
        <v>260</v>
      </c>
      <c r="D59" s="1105">
        <v>99</v>
      </c>
      <c r="E59" s="1105">
        <v>1705</v>
      </c>
      <c r="F59" s="1105">
        <v>3388</v>
      </c>
      <c r="G59" s="1105">
        <v>1080</v>
      </c>
      <c r="H59" s="1105">
        <v>2070</v>
      </c>
      <c r="I59" s="1105">
        <v>155</v>
      </c>
      <c r="J59" s="1105">
        <v>310</v>
      </c>
      <c r="K59" s="1105">
        <v>21</v>
      </c>
      <c r="L59" s="1105">
        <v>33040</v>
      </c>
      <c r="M59" s="1105">
        <v>2115</v>
      </c>
      <c r="N59" s="1113" t="s">
        <v>446</v>
      </c>
      <c r="O59" s="1105" t="s">
        <v>260</v>
      </c>
      <c r="P59" s="1113" t="s">
        <v>479</v>
      </c>
      <c r="Q59" s="1105" t="s">
        <v>255</v>
      </c>
      <c r="R59" s="1105"/>
      <c r="S59" s="1105"/>
      <c r="T59" s="1105"/>
    </row>
    <row r="60" ht="18" spans="1:20">
      <c r="A60" s="1108" t="s">
        <v>348</v>
      </c>
      <c r="B60" s="1105" t="s">
        <v>348</v>
      </c>
      <c r="C60" s="1105" t="s">
        <v>260</v>
      </c>
      <c r="D60" s="1105">
        <v>99</v>
      </c>
      <c r="E60" s="1105">
        <v>2305</v>
      </c>
      <c r="F60" s="1105">
        <v>4582</v>
      </c>
      <c r="G60" s="1105">
        <v>541</v>
      </c>
      <c r="H60" s="1105">
        <v>1036</v>
      </c>
      <c r="I60" s="1105">
        <v>222</v>
      </c>
      <c r="J60" s="1105">
        <v>444</v>
      </c>
      <c r="K60" s="1105">
        <v>13</v>
      </c>
      <c r="L60" s="1105">
        <v>57110</v>
      </c>
      <c r="M60" s="1105">
        <v>2996</v>
      </c>
      <c r="N60" s="1113" t="s">
        <v>475</v>
      </c>
      <c r="O60" s="1105" t="s">
        <v>260</v>
      </c>
      <c r="P60" s="1113" t="s">
        <v>476</v>
      </c>
      <c r="Q60" s="1105" t="s">
        <v>263</v>
      </c>
      <c r="R60" s="1113" t="s">
        <v>511</v>
      </c>
      <c r="S60" s="1105" t="s">
        <v>252</v>
      </c>
      <c r="T60" s="1105"/>
    </row>
    <row r="61" ht="18" spans="1:20">
      <c r="A61" s="1108" t="s">
        <v>514</v>
      </c>
      <c r="B61" s="1105" t="s">
        <v>515</v>
      </c>
      <c r="C61" s="1105" t="s">
        <v>260</v>
      </c>
      <c r="D61" s="1105">
        <v>99</v>
      </c>
      <c r="E61" s="1105">
        <v>1351</v>
      </c>
      <c r="F61" s="1105">
        <v>2638</v>
      </c>
      <c r="G61" s="1105">
        <v>702</v>
      </c>
      <c r="H61" s="1105">
        <v>1395</v>
      </c>
      <c r="I61" s="1105">
        <v>126</v>
      </c>
      <c r="J61" s="1105">
        <v>252</v>
      </c>
      <c r="K61" s="1105">
        <v>25</v>
      </c>
      <c r="L61" s="1105">
        <v>28410</v>
      </c>
      <c r="M61" s="1105">
        <v>1884</v>
      </c>
      <c r="N61" s="1113" t="s">
        <v>446</v>
      </c>
      <c r="O61" s="1105" t="s">
        <v>260</v>
      </c>
      <c r="P61" s="1113" t="s">
        <v>479</v>
      </c>
      <c r="Q61" s="1105" t="s">
        <v>255</v>
      </c>
      <c r="R61" s="1105"/>
      <c r="S61" s="1105"/>
      <c r="T61" s="1105"/>
    </row>
    <row r="62" ht="18" spans="1:20">
      <c r="A62" s="1109" t="s">
        <v>516</v>
      </c>
      <c r="B62" s="1105" t="s">
        <v>516</v>
      </c>
      <c r="C62" s="1105" t="s">
        <v>260</v>
      </c>
      <c r="D62" s="1105">
        <v>99</v>
      </c>
      <c r="E62" s="1105">
        <v>2100</v>
      </c>
      <c r="F62" s="1105">
        <v>4179</v>
      </c>
      <c r="G62" s="1105">
        <v>418</v>
      </c>
      <c r="H62" s="1105">
        <v>814</v>
      </c>
      <c r="I62" s="1105">
        <v>112</v>
      </c>
      <c r="J62" s="1105">
        <v>224</v>
      </c>
      <c r="K62" s="1105">
        <v>17</v>
      </c>
      <c r="L62" s="1105">
        <v>38790</v>
      </c>
      <c r="M62" s="1105">
        <v>1536</v>
      </c>
      <c r="N62" s="1113" t="s">
        <v>424</v>
      </c>
      <c r="O62" s="1105" t="s">
        <v>263</v>
      </c>
      <c r="P62" s="1113" t="s">
        <v>517</v>
      </c>
      <c r="Q62" s="1105" t="s">
        <v>252</v>
      </c>
      <c r="R62" s="1105"/>
      <c r="S62" s="1105"/>
      <c r="T62" s="1105"/>
    </row>
    <row r="63" ht="18" spans="1:20">
      <c r="A63" s="1104" t="s">
        <v>518</v>
      </c>
      <c r="B63" s="1105" t="s">
        <v>519</v>
      </c>
      <c r="C63" s="1105" t="s">
        <v>274</v>
      </c>
      <c r="D63" s="1105">
        <v>99</v>
      </c>
      <c r="E63" s="1105">
        <v>3493</v>
      </c>
      <c r="F63" s="1105">
        <v>6859</v>
      </c>
      <c r="G63" s="1105">
        <v>866</v>
      </c>
      <c r="H63" s="1105">
        <v>1658</v>
      </c>
      <c r="I63" s="1105">
        <v>291</v>
      </c>
      <c r="J63" s="1105">
        <v>582</v>
      </c>
      <c r="K63" s="1105">
        <v>46</v>
      </c>
      <c r="L63" s="1105">
        <v>95420</v>
      </c>
      <c r="M63" s="1105">
        <v>5970</v>
      </c>
      <c r="N63" s="1113" t="s">
        <v>475</v>
      </c>
      <c r="O63" s="1105" t="s">
        <v>260</v>
      </c>
      <c r="P63" s="1113" t="s">
        <v>425</v>
      </c>
      <c r="Q63" s="1105" t="s">
        <v>263</v>
      </c>
      <c r="R63" s="1113" t="s">
        <v>463</v>
      </c>
      <c r="S63" s="1105" t="s">
        <v>255</v>
      </c>
      <c r="T63" s="1115" t="s">
        <v>520</v>
      </c>
    </row>
    <row r="64" ht="18" spans="1:20">
      <c r="A64" s="1104" t="s">
        <v>276</v>
      </c>
      <c r="B64" s="1105" t="s">
        <v>276</v>
      </c>
      <c r="C64" s="1105" t="s">
        <v>274</v>
      </c>
      <c r="D64" s="1105">
        <v>99</v>
      </c>
      <c r="E64" s="1105">
        <v>3063</v>
      </c>
      <c r="F64" s="1105">
        <v>6033</v>
      </c>
      <c r="G64" s="1105">
        <v>1046</v>
      </c>
      <c r="H64" s="1105">
        <v>2036</v>
      </c>
      <c r="I64" s="1105">
        <v>298</v>
      </c>
      <c r="J64" s="1105">
        <v>596</v>
      </c>
      <c r="K64" s="1105">
        <v>36</v>
      </c>
      <c r="L64" s="1105">
        <v>83430</v>
      </c>
      <c r="M64" s="1105">
        <v>6462</v>
      </c>
      <c r="N64" s="1113" t="s">
        <v>475</v>
      </c>
      <c r="O64" s="1105" t="s">
        <v>253</v>
      </c>
      <c r="P64" s="1113" t="s">
        <v>511</v>
      </c>
      <c r="Q64" s="1105" t="s">
        <v>255</v>
      </c>
      <c r="R64" s="1113" t="s">
        <v>463</v>
      </c>
      <c r="S64" s="1105" t="s">
        <v>253</v>
      </c>
      <c r="T64" s="1118"/>
    </row>
    <row r="65" ht="18" spans="1:20">
      <c r="A65" s="1106" t="s">
        <v>521</v>
      </c>
      <c r="B65" s="1105" t="s">
        <v>522</v>
      </c>
      <c r="C65" s="1105" t="s">
        <v>274</v>
      </c>
      <c r="D65" s="1105">
        <v>99</v>
      </c>
      <c r="E65" s="1105">
        <v>1700</v>
      </c>
      <c r="F65" s="1105">
        <v>3383</v>
      </c>
      <c r="G65" s="1105">
        <v>814</v>
      </c>
      <c r="H65" s="1105">
        <v>1606</v>
      </c>
      <c r="I65" s="1105">
        <v>121</v>
      </c>
      <c r="J65" s="1105">
        <v>242</v>
      </c>
      <c r="K65" s="1105">
        <v>31</v>
      </c>
      <c r="L65" s="1105">
        <v>50960</v>
      </c>
      <c r="M65" s="1105">
        <v>6261</v>
      </c>
      <c r="N65" s="1113" t="s">
        <v>429</v>
      </c>
      <c r="O65" s="1105" t="s">
        <v>253</v>
      </c>
      <c r="P65" s="1113" t="s">
        <v>468</v>
      </c>
      <c r="Q65" s="1105" t="s">
        <v>253</v>
      </c>
      <c r="R65" s="1105"/>
      <c r="S65" s="1105"/>
      <c r="T65" s="1105"/>
    </row>
    <row r="66" ht="18" spans="1:20">
      <c r="A66" s="1106" t="s">
        <v>302</v>
      </c>
      <c r="B66" s="1105" t="s">
        <v>302</v>
      </c>
      <c r="C66" s="1105" t="s">
        <v>274</v>
      </c>
      <c r="D66" s="1105">
        <v>99</v>
      </c>
      <c r="E66" s="1105">
        <v>833</v>
      </c>
      <c r="F66" s="1105">
        <v>1625</v>
      </c>
      <c r="G66" s="1105">
        <v>1333</v>
      </c>
      <c r="H66" s="1105">
        <v>2620</v>
      </c>
      <c r="I66" s="1105">
        <v>85</v>
      </c>
      <c r="J66" s="1105">
        <v>170</v>
      </c>
      <c r="K66" s="1105">
        <v>30</v>
      </c>
      <c r="L66" s="1105">
        <v>50660</v>
      </c>
      <c r="M66" s="1105">
        <v>6414</v>
      </c>
      <c r="N66" s="1113" t="s">
        <v>468</v>
      </c>
      <c r="O66" s="1105" t="s">
        <v>260</v>
      </c>
      <c r="P66" s="1105"/>
      <c r="Q66" s="1105"/>
      <c r="R66" s="1105"/>
      <c r="S66" s="1105"/>
      <c r="T66" s="1105"/>
    </row>
    <row r="67" ht="18" spans="1:20">
      <c r="A67" s="1107" t="s">
        <v>523</v>
      </c>
      <c r="B67" s="1105" t="s">
        <v>524</v>
      </c>
      <c r="C67" s="1105" t="s">
        <v>274</v>
      </c>
      <c r="D67" s="1105">
        <v>99</v>
      </c>
      <c r="E67" s="1105">
        <v>2688</v>
      </c>
      <c r="F67" s="1105">
        <v>5262</v>
      </c>
      <c r="G67" s="1105">
        <v>855</v>
      </c>
      <c r="H67" s="1105">
        <v>1647</v>
      </c>
      <c r="I67" s="1105">
        <v>175</v>
      </c>
      <c r="J67" s="1105">
        <v>350</v>
      </c>
      <c r="K67" s="1105">
        <v>25</v>
      </c>
      <c r="L67" s="1105">
        <v>69420</v>
      </c>
      <c r="M67" s="1105">
        <v>4829</v>
      </c>
      <c r="N67" s="1113" t="s">
        <v>471</v>
      </c>
      <c r="O67" s="1105" t="s">
        <v>260</v>
      </c>
      <c r="P67" s="1113" t="s">
        <v>511</v>
      </c>
      <c r="Q67" s="1105" t="s">
        <v>252</v>
      </c>
      <c r="R67" s="1113" t="s">
        <v>525</v>
      </c>
      <c r="S67" s="1105" t="s">
        <v>252</v>
      </c>
      <c r="T67" s="1105"/>
    </row>
    <row r="68" ht="18" spans="1:20">
      <c r="A68" s="1107" t="s">
        <v>526</v>
      </c>
      <c r="B68" s="1105" t="s">
        <v>527</v>
      </c>
      <c r="C68" s="1105" t="s">
        <v>274</v>
      </c>
      <c r="D68" s="1105">
        <v>99</v>
      </c>
      <c r="E68" s="1105">
        <v>2270</v>
      </c>
      <c r="F68" s="1105">
        <v>4448</v>
      </c>
      <c r="G68" s="1105">
        <v>899</v>
      </c>
      <c r="H68" s="1105">
        <v>1691</v>
      </c>
      <c r="I68" s="1105">
        <v>154</v>
      </c>
      <c r="J68" s="1105">
        <v>308</v>
      </c>
      <c r="K68" s="1105">
        <v>22</v>
      </c>
      <c r="L68" s="1105">
        <v>65130</v>
      </c>
      <c r="M68" s="1105">
        <v>3765</v>
      </c>
      <c r="N68" s="1113" t="s">
        <v>512</v>
      </c>
      <c r="O68" s="1105" t="s">
        <v>252</v>
      </c>
      <c r="P68" s="1113" t="s">
        <v>511</v>
      </c>
      <c r="Q68" s="1105" t="s">
        <v>252</v>
      </c>
      <c r="R68" s="1113" t="s">
        <v>495</v>
      </c>
      <c r="S68" s="1105" t="s">
        <v>252</v>
      </c>
      <c r="T68" s="1105"/>
    </row>
    <row r="69" ht="18" spans="1:20">
      <c r="A69" s="1108" t="s">
        <v>528</v>
      </c>
      <c r="B69" s="1105" t="s">
        <v>529</v>
      </c>
      <c r="C69" s="1105" t="s">
        <v>274</v>
      </c>
      <c r="D69" s="1105">
        <v>99</v>
      </c>
      <c r="E69" s="1105">
        <v>2058</v>
      </c>
      <c r="F69" s="1105">
        <v>4038</v>
      </c>
      <c r="G69" s="1105">
        <v>1111</v>
      </c>
      <c r="H69" s="1105">
        <v>2200</v>
      </c>
      <c r="I69" s="1105">
        <v>219</v>
      </c>
      <c r="J69" s="1105">
        <v>438</v>
      </c>
      <c r="K69" s="1105">
        <v>36</v>
      </c>
      <c r="L69" s="1105">
        <v>65810</v>
      </c>
      <c r="M69" s="1105">
        <v>4614</v>
      </c>
      <c r="N69" s="1113" t="s">
        <v>479</v>
      </c>
      <c r="O69" s="1105" t="s">
        <v>253</v>
      </c>
      <c r="P69" s="1105"/>
      <c r="Q69" s="1105"/>
      <c r="R69" s="1105"/>
      <c r="S69" s="1105"/>
      <c r="T69" s="1098" t="s">
        <v>530</v>
      </c>
    </row>
    <row r="70" ht="18" spans="1:20">
      <c r="A70" s="1109" t="s">
        <v>377</v>
      </c>
      <c r="B70" s="1105" t="s">
        <v>531</v>
      </c>
      <c r="C70" s="1105" t="s">
        <v>274</v>
      </c>
      <c r="D70" s="1105">
        <v>99</v>
      </c>
      <c r="E70" s="1105">
        <v>1578</v>
      </c>
      <c r="F70" s="1105">
        <v>3063</v>
      </c>
      <c r="G70" s="1105">
        <v>1380</v>
      </c>
      <c r="H70" s="1105">
        <v>2667</v>
      </c>
      <c r="I70" s="1105">
        <v>179</v>
      </c>
      <c r="J70" s="1105">
        <v>358</v>
      </c>
      <c r="K70" s="1105">
        <v>18</v>
      </c>
      <c r="L70" s="1105">
        <v>69970</v>
      </c>
      <c r="M70" s="1105">
        <v>4904</v>
      </c>
      <c r="N70" s="1105"/>
      <c r="O70" s="1105"/>
      <c r="P70" s="1105"/>
      <c r="Q70" s="1105"/>
      <c r="R70" s="1105"/>
      <c r="S70" s="1105"/>
      <c r="T70" s="1105"/>
    </row>
    <row r="71" ht="18" spans="1:20">
      <c r="A71" s="1109" t="s">
        <v>532</v>
      </c>
      <c r="B71" s="1105" t="s">
        <v>533</v>
      </c>
      <c r="C71" s="1105" t="s">
        <v>274</v>
      </c>
      <c r="D71" s="1105">
        <v>99</v>
      </c>
      <c r="E71" s="1105">
        <v>1320</v>
      </c>
      <c r="F71" s="1105">
        <v>2607</v>
      </c>
      <c r="G71" s="1105">
        <v>1400</v>
      </c>
      <c r="H71" s="1105">
        <v>2786</v>
      </c>
      <c r="I71" s="1105">
        <v>109</v>
      </c>
      <c r="J71" s="1105">
        <v>218</v>
      </c>
      <c r="K71" s="1105">
        <v>13</v>
      </c>
      <c r="L71" s="1105">
        <v>74240</v>
      </c>
      <c r="M71" s="1105">
        <v>4751</v>
      </c>
      <c r="N71" s="1105"/>
      <c r="O71" s="1105"/>
      <c r="P71" s="1105"/>
      <c r="Q71" s="1105"/>
      <c r="R71" s="1105"/>
      <c r="S71" s="1105"/>
      <c r="T71" s="1105"/>
    </row>
    <row r="72" ht="18" spans="1:20">
      <c r="A72" s="1109" t="s">
        <v>534</v>
      </c>
      <c r="B72" s="1105" t="s">
        <v>535</v>
      </c>
      <c r="C72" s="1105" t="s">
        <v>274</v>
      </c>
      <c r="D72" s="1105">
        <v>99</v>
      </c>
      <c r="E72" s="1105">
        <v>2240</v>
      </c>
      <c r="F72" s="1105">
        <v>4418</v>
      </c>
      <c r="G72" s="1105">
        <v>500</v>
      </c>
      <c r="H72" s="1105">
        <v>995</v>
      </c>
      <c r="I72" s="1105">
        <v>175</v>
      </c>
      <c r="J72" s="1105">
        <v>350</v>
      </c>
      <c r="K72" s="1105">
        <v>18</v>
      </c>
      <c r="L72" s="1105">
        <v>79980</v>
      </c>
      <c r="M72" s="1105">
        <v>2821</v>
      </c>
      <c r="N72" s="1113" t="s">
        <v>424</v>
      </c>
      <c r="O72" s="1105" t="s">
        <v>260</v>
      </c>
      <c r="P72" s="1113" t="s">
        <v>517</v>
      </c>
      <c r="Q72" s="1105" t="s">
        <v>260</v>
      </c>
      <c r="R72" s="1105"/>
      <c r="S72" s="1105"/>
      <c r="T72" s="1105"/>
    </row>
    <row r="73" ht="18" spans="1:20">
      <c r="A73" s="1104" t="s">
        <v>536</v>
      </c>
      <c r="B73" s="1105" t="s">
        <v>277</v>
      </c>
      <c r="C73" s="1105" t="s">
        <v>278</v>
      </c>
      <c r="D73" s="1105">
        <v>99</v>
      </c>
      <c r="E73" s="1105">
        <v>3709</v>
      </c>
      <c r="F73" s="1105">
        <v>7372</v>
      </c>
      <c r="G73" s="1105">
        <v>1200</v>
      </c>
      <c r="H73" s="1105">
        <v>2388</v>
      </c>
      <c r="I73" s="1105">
        <v>645</v>
      </c>
      <c r="J73" s="1105">
        <v>1290</v>
      </c>
      <c r="K73" s="1105">
        <v>49</v>
      </c>
      <c r="L73" s="1105">
        <v>171060</v>
      </c>
      <c r="M73" s="1105">
        <v>11923</v>
      </c>
      <c r="N73" s="1113" t="s">
        <v>511</v>
      </c>
      <c r="O73" s="1105" t="s">
        <v>254</v>
      </c>
      <c r="P73" s="1113" t="s">
        <v>463</v>
      </c>
      <c r="Q73" s="1105" t="s">
        <v>254</v>
      </c>
      <c r="R73" s="1113" t="s">
        <v>537</v>
      </c>
      <c r="S73" s="1105" t="s">
        <v>252</v>
      </c>
      <c r="T73" s="1105"/>
    </row>
    <row r="74" ht="18" spans="1:20">
      <c r="A74" s="1104" t="s">
        <v>538</v>
      </c>
      <c r="B74" s="1105" t="s">
        <v>539</v>
      </c>
      <c r="C74" s="1105" t="s">
        <v>278</v>
      </c>
      <c r="D74" s="1105">
        <v>99</v>
      </c>
      <c r="E74" s="1105">
        <v>4061</v>
      </c>
      <c r="F74" s="1105">
        <v>8021</v>
      </c>
      <c r="G74" s="1105">
        <v>1087</v>
      </c>
      <c r="H74" s="1105">
        <v>2077</v>
      </c>
      <c r="I74" s="1105">
        <v>600</v>
      </c>
      <c r="J74" s="1105">
        <v>1200</v>
      </c>
      <c r="K74" s="1105">
        <v>48</v>
      </c>
      <c r="L74" s="1105">
        <v>175430</v>
      </c>
      <c r="M74" s="1105">
        <v>13221</v>
      </c>
      <c r="N74" s="1113" t="s">
        <v>396</v>
      </c>
      <c r="O74" s="1105" t="s">
        <v>260</v>
      </c>
      <c r="P74" s="1113" t="s">
        <v>425</v>
      </c>
      <c r="Q74" s="1105" t="s">
        <v>263</v>
      </c>
      <c r="R74" s="1113" t="s">
        <v>463</v>
      </c>
      <c r="S74" s="1105" t="s">
        <v>253</v>
      </c>
      <c r="T74" s="1098" t="s">
        <v>540</v>
      </c>
    </row>
    <row r="75" ht="18" spans="1:20">
      <c r="A75" s="1106" t="s">
        <v>541</v>
      </c>
      <c r="B75" s="1105" t="s">
        <v>542</v>
      </c>
      <c r="C75" s="1105" t="s">
        <v>278</v>
      </c>
      <c r="D75" s="1105">
        <v>99</v>
      </c>
      <c r="E75" s="1105">
        <v>3332</v>
      </c>
      <c r="F75" s="1105">
        <v>6599</v>
      </c>
      <c r="G75" s="1105">
        <v>942</v>
      </c>
      <c r="H75" s="1105">
        <v>1853</v>
      </c>
      <c r="I75" s="1105">
        <v>292</v>
      </c>
      <c r="J75" s="1105">
        <v>584</v>
      </c>
      <c r="K75" s="1105">
        <v>36</v>
      </c>
      <c r="L75" s="1105">
        <v>121470</v>
      </c>
      <c r="M75" s="1105">
        <v>12510</v>
      </c>
      <c r="N75" s="1113" t="s">
        <v>429</v>
      </c>
      <c r="O75" s="1105" t="s">
        <v>263</v>
      </c>
      <c r="P75" s="1113" t="s">
        <v>468</v>
      </c>
      <c r="Q75" s="1105" t="s">
        <v>254</v>
      </c>
      <c r="R75" s="1113" t="s">
        <v>543</v>
      </c>
      <c r="S75" s="1105" t="s">
        <v>252</v>
      </c>
      <c r="T75" s="1115" t="s">
        <v>544</v>
      </c>
    </row>
    <row r="76" ht="18" spans="1:20">
      <c r="A76" s="1106" t="s">
        <v>545</v>
      </c>
      <c r="B76" s="1105" t="s">
        <v>306</v>
      </c>
      <c r="C76" s="1105" t="s">
        <v>278</v>
      </c>
      <c r="D76" s="1105">
        <v>99</v>
      </c>
      <c r="E76" s="1105">
        <v>2302</v>
      </c>
      <c r="F76" s="1105">
        <v>4579</v>
      </c>
      <c r="G76" s="1105">
        <v>1250</v>
      </c>
      <c r="H76" s="1105">
        <v>2438</v>
      </c>
      <c r="I76" s="1105">
        <v>274</v>
      </c>
      <c r="J76" s="1105">
        <v>548</v>
      </c>
      <c r="K76" s="1105">
        <v>48</v>
      </c>
      <c r="L76" s="1105">
        <v>113630</v>
      </c>
      <c r="M76" s="1105">
        <v>11828</v>
      </c>
      <c r="N76" s="1113" t="s">
        <v>404</v>
      </c>
      <c r="O76" s="1105" t="s">
        <v>260</v>
      </c>
      <c r="P76" s="1113" t="s">
        <v>429</v>
      </c>
      <c r="Q76" s="1105" t="s">
        <v>260</v>
      </c>
      <c r="R76" s="1113" t="s">
        <v>468</v>
      </c>
      <c r="S76" s="1105" t="s">
        <v>253</v>
      </c>
      <c r="T76" s="1105"/>
    </row>
    <row r="77" ht="18" spans="1:20">
      <c r="A77" s="1107" t="s">
        <v>329</v>
      </c>
      <c r="B77" s="1105" t="s">
        <v>546</v>
      </c>
      <c r="C77" s="1105" t="s">
        <v>278</v>
      </c>
      <c r="D77" s="1105">
        <v>99</v>
      </c>
      <c r="E77" s="1105">
        <v>3691</v>
      </c>
      <c r="F77" s="1105">
        <v>7255</v>
      </c>
      <c r="G77" s="1105">
        <v>1037</v>
      </c>
      <c r="H77" s="1105">
        <v>2027</v>
      </c>
      <c r="I77" s="1105">
        <v>453</v>
      </c>
      <c r="J77" s="1105">
        <v>906</v>
      </c>
      <c r="K77" s="1105">
        <v>30</v>
      </c>
      <c r="L77" s="1105">
        <v>155690</v>
      </c>
      <c r="M77" s="1105">
        <v>8189</v>
      </c>
      <c r="N77" s="1113" t="s">
        <v>511</v>
      </c>
      <c r="O77" s="1105" t="s">
        <v>255</v>
      </c>
      <c r="P77" s="1113" t="s">
        <v>471</v>
      </c>
      <c r="Q77" s="1105" t="s">
        <v>263</v>
      </c>
      <c r="R77" s="1113" t="s">
        <v>525</v>
      </c>
      <c r="S77" s="1105" t="s">
        <v>255</v>
      </c>
      <c r="T77" s="1105"/>
    </row>
    <row r="78" ht="18" spans="1:20">
      <c r="A78" s="1107" t="s">
        <v>547</v>
      </c>
      <c r="B78" s="1105" t="s">
        <v>548</v>
      </c>
      <c r="C78" s="1105" t="s">
        <v>278</v>
      </c>
      <c r="D78" s="1105">
        <v>99</v>
      </c>
      <c r="E78" s="1105">
        <v>3628</v>
      </c>
      <c r="F78" s="1105">
        <v>7192</v>
      </c>
      <c r="G78" s="1105">
        <v>1110</v>
      </c>
      <c r="H78" s="1105">
        <v>2199</v>
      </c>
      <c r="I78" s="1105">
        <v>322</v>
      </c>
      <c r="J78" s="1105">
        <v>644</v>
      </c>
      <c r="K78" s="1105">
        <v>29</v>
      </c>
      <c r="L78" s="1105">
        <v>136090</v>
      </c>
      <c r="M78" s="1105">
        <v>6894</v>
      </c>
      <c r="N78" s="1113" t="s">
        <v>511</v>
      </c>
      <c r="O78" s="1105" t="s">
        <v>255</v>
      </c>
      <c r="P78" s="1113" t="s">
        <v>495</v>
      </c>
      <c r="Q78" s="1105" t="s">
        <v>254</v>
      </c>
      <c r="R78" s="1113" t="s">
        <v>512</v>
      </c>
      <c r="S78" s="1105" t="s">
        <v>255</v>
      </c>
      <c r="T78" s="1105"/>
    </row>
    <row r="79" ht="18" spans="1:20">
      <c r="A79" s="1108" t="s">
        <v>355</v>
      </c>
      <c r="B79" s="1105" t="s">
        <v>549</v>
      </c>
      <c r="C79" s="1105" t="s">
        <v>278</v>
      </c>
      <c r="D79" s="1105">
        <v>99</v>
      </c>
      <c r="E79" s="1105">
        <v>3067</v>
      </c>
      <c r="F79" s="1105">
        <v>6037</v>
      </c>
      <c r="G79" s="1105">
        <v>1280</v>
      </c>
      <c r="H79" s="1105">
        <v>2468</v>
      </c>
      <c r="I79" s="1105">
        <v>694</v>
      </c>
      <c r="J79" s="1105">
        <v>1388</v>
      </c>
      <c r="K79" s="1105">
        <v>56</v>
      </c>
      <c r="L79" s="1105">
        <v>147050</v>
      </c>
      <c r="M79" s="1105">
        <v>9840</v>
      </c>
      <c r="N79" s="1113" t="s">
        <v>446</v>
      </c>
      <c r="O79" s="1105" t="s">
        <v>253</v>
      </c>
      <c r="P79" s="1113" t="s">
        <v>479</v>
      </c>
      <c r="Q79" s="1105" t="s">
        <v>260</v>
      </c>
      <c r="R79" s="1105"/>
      <c r="S79" s="1105"/>
      <c r="T79" s="1105"/>
    </row>
    <row r="80" ht="18" spans="1:20">
      <c r="A80" s="1108" t="s">
        <v>354</v>
      </c>
      <c r="B80" s="1105" t="s">
        <v>550</v>
      </c>
      <c r="C80" s="1105" t="s">
        <v>278</v>
      </c>
      <c r="D80" s="1105">
        <v>99</v>
      </c>
      <c r="E80" s="1105">
        <v>4825</v>
      </c>
      <c r="F80" s="1105">
        <v>9577</v>
      </c>
      <c r="G80" s="1105">
        <v>759</v>
      </c>
      <c r="H80" s="1105">
        <v>1452</v>
      </c>
      <c r="I80" s="1105">
        <v>755</v>
      </c>
      <c r="J80" s="1105">
        <v>1510</v>
      </c>
      <c r="K80" s="1105">
        <v>29</v>
      </c>
      <c r="L80" s="1105">
        <v>191060</v>
      </c>
      <c r="M80" s="1105">
        <v>11743</v>
      </c>
      <c r="N80" s="1113" t="s">
        <v>511</v>
      </c>
      <c r="O80" s="1105" t="s">
        <v>253</v>
      </c>
      <c r="P80" s="1113" t="s">
        <v>551</v>
      </c>
      <c r="Q80" s="1105" t="s">
        <v>253</v>
      </c>
      <c r="R80" s="1105"/>
      <c r="S80" s="1105"/>
      <c r="T80" s="1105"/>
    </row>
    <row r="81" ht="18" spans="1:20">
      <c r="A81" s="1108" t="s">
        <v>552</v>
      </c>
      <c r="B81" s="1105" t="s">
        <v>553</v>
      </c>
      <c r="C81" s="1105" t="s">
        <v>278</v>
      </c>
      <c r="D81" s="1105">
        <v>99</v>
      </c>
      <c r="E81" s="1105">
        <v>2248</v>
      </c>
      <c r="F81" s="1105">
        <v>4426</v>
      </c>
      <c r="G81" s="1105">
        <v>1394</v>
      </c>
      <c r="H81" s="1105">
        <v>2681</v>
      </c>
      <c r="I81" s="1105">
        <v>515</v>
      </c>
      <c r="J81" s="1105">
        <v>1030</v>
      </c>
      <c r="K81" s="1105">
        <v>37</v>
      </c>
      <c r="L81" s="1105">
        <v>131080</v>
      </c>
      <c r="M81" s="1105">
        <v>7273</v>
      </c>
      <c r="N81" s="1113" t="s">
        <v>479</v>
      </c>
      <c r="O81" s="1105" t="s">
        <v>260</v>
      </c>
      <c r="P81" s="1105"/>
      <c r="Q81" s="1105"/>
      <c r="R81" s="1105"/>
      <c r="S81" s="1105"/>
      <c r="T81" s="1105"/>
    </row>
    <row r="82" ht="18" spans="1:20">
      <c r="A82" s="1109" t="s">
        <v>554</v>
      </c>
      <c r="B82" s="1105" t="s">
        <v>555</v>
      </c>
      <c r="C82" s="1105" t="s">
        <v>278</v>
      </c>
      <c r="D82" s="1105">
        <v>99</v>
      </c>
      <c r="E82" s="1105">
        <v>3000</v>
      </c>
      <c r="F82" s="1105">
        <v>5970</v>
      </c>
      <c r="G82" s="1105">
        <v>600</v>
      </c>
      <c r="H82" s="1105">
        <v>1194</v>
      </c>
      <c r="I82" s="1105">
        <v>347</v>
      </c>
      <c r="J82" s="1105">
        <v>694</v>
      </c>
      <c r="K82" s="1105">
        <v>36</v>
      </c>
      <c r="L82" s="1105">
        <v>151920</v>
      </c>
      <c r="M82" s="1105">
        <v>6564</v>
      </c>
      <c r="N82" s="1113" t="s">
        <v>424</v>
      </c>
      <c r="O82" s="1105" t="s">
        <v>260</v>
      </c>
      <c r="P82" s="1113" t="s">
        <v>517</v>
      </c>
      <c r="Q82" s="1105" t="s">
        <v>260</v>
      </c>
      <c r="R82" s="1105"/>
      <c r="S82" s="1105"/>
      <c r="T82" s="1105"/>
    </row>
    <row r="83" ht="18" spans="1:20">
      <c r="A83" s="1104" t="s">
        <v>281</v>
      </c>
      <c r="B83" s="1105" t="s">
        <v>556</v>
      </c>
      <c r="C83" s="1105" t="s">
        <v>282</v>
      </c>
      <c r="D83" s="1105">
        <v>99</v>
      </c>
      <c r="E83" s="1105">
        <v>4680</v>
      </c>
      <c r="F83" s="1105">
        <v>9234</v>
      </c>
      <c r="G83" s="1105">
        <v>1262</v>
      </c>
      <c r="H83" s="1105">
        <v>2450</v>
      </c>
      <c r="I83" s="1105">
        <v>1020</v>
      </c>
      <c r="J83" s="1105">
        <v>2040</v>
      </c>
      <c r="K83" s="1105">
        <v>60</v>
      </c>
      <c r="L83" s="1105">
        <v>267700</v>
      </c>
      <c r="M83" s="1105">
        <v>23558</v>
      </c>
      <c r="N83" s="1113" t="s">
        <v>463</v>
      </c>
      <c r="O83" s="1105" t="s">
        <v>253</v>
      </c>
      <c r="P83" s="1113" t="s">
        <v>511</v>
      </c>
      <c r="Q83" s="1105" t="s">
        <v>254</v>
      </c>
      <c r="R83" s="1113" t="s">
        <v>537</v>
      </c>
      <c r="S83" s="1105" t="s">
        <v>255</v>
      </c>
      <c r="T83" s="1105"/>
    </row>
    <row r="84" ht="18" spans="1:20">
      <c r="A84" s="1104" t="s">
        <v>283</v>
      </c>
      <c r="B84" s="1105" t="s">
        <v>557</v>
      </c>
      <c r="C84" s="1105" t="s">
        <v>282</v>
      </c>
      <c r="D84" s="1105">
        <v>99</v>
      </c>
      <c r="E84" s="1105">
        <v>3949</v>
      </c>
      <c r="F84" s="1105">
        <v>7810</v>
      </c>
      <c r="G84" s="1105">
        <v>1547</v>
      </c>
      <c r="H84" s="1105">
        <v>3032</v>
      </c>
      <c r="I84" s="1105">
        <v>784</v>
      </c>
      <c r="J84" s="1105">
        <v>1568</v>
      </c>
      <c r="K84" s="1105">
        <v>64</v>
      </c>
      <c r="L84" s="1105">
        <v>285380</v>
      </c>
      <c r="M84" s="1105">
        <v>25485</v>
      </c>
      <c r="N84" s="1113" t="s">
        <v>511</v>
      </c>
      <c r="O84" s="1105" t="s">
        <v>254</v>
      </c>
      <c r="P84" s="1113" t="s">
        <v>463</v>
      </c>
      <c r="Q84" s="1105" t="s">
        <v>260</v>
      </c>
      <c r="R84" s="1113" t="s">
        <v>537</v>
      </c>
      <c r="S84" s="1105" t="s">
        <v>252</v>
      </c>
      <c r="T84" s="1105"/>
    </row>
    <row r="85" ht="18" spans="1:20">
      <c r="A85" s="1106" t="s">
        <v>308</v>
      </c>
      <c r="B85" s="1105" t="s">
        <v>308</v>
      </c>
      <c r="C85" s="1105" t="s">
        <v>282</v>
      </c>
      <c r="D85" s="1105">
        <v>99</v>
      </c>
      <c r="E85" s="1105">
        <v>2693</v>
      </c>
      <c r="F85" s="1105">
        <v>5267</v>
      </c>
      <c r="G85" s="1105">
        <v>1001</v>
      </c>
      <c r="H85" s="1105">
        <v>1991</v>
      </c>
      <c r="I85" s="1105">
        <v>500</v>
      </c>
      <c r="J85" s="1105">
        <v>1000</v>
      </c>
      <c r="K85" s="1105">
        <v>55</v>
      </c>
      <c r="L85" s="1105">
        <v>155770</v>
      </c>
      <c r="M85" s="1105">
        <v>23521</v>
      </c>
      <c r="N85" s="1113" t="s">
        <v>429</v>
      </c>
      <c r="O85" s="1105" t="s">
        <v>260</v>
      </c>
      <c r="P85" s="1113" t="s">
        <v>468</v>
      </c>
      <c r="Q85" s="1105" t="s">
        <v>263</v>
      </c>
      <c r="R85" s="1113" t="s">
        <v>543</v>
      </c>
      <c r="S85" s="1105" t="s">
        <v>252</v>
      </c>
      <c r="T85" s="1105"/>
    </row>
    <row r="86" ht="18" spans="1:20">
      <c r="A86" s="1106" t="s">
        <v>307</v>
      </c>
      <c r="B86" s="1105" t="s">
        <v>558</v>
      </c>
      <c r="C86" s="1105" t="s">
        <v>282</v>
      </c>
      <c r="D86" s="1105">
        <v>99</v>
      </c>
      <c r="E86" s="1105">
        <v>2570</v>
      </c>
      <c r="F86" s="1105">
        <v>5040</v>
      </c>
      <c r="G86" s="1105">
        <v>1334</v>
      </c>
      <c r="H86" s="1105">
        <v>2621</v>
      </c>
      <c r="I86" s="1105">
        <v>422</v>
      </c>
      <c r="J86" s="1105">
        <v>844</v>
      </c>
      <c r="K86" s="1105">
        <v>58</v>
      </c>
      <c r="L86" s="1105">
        <v>158280</v>
      </c>
      <c r="M86" s="1105">
        <v>22046</v>
      </c>
      <c r="N86" s="1113" t="s">
        <v>468</v>
      </c>
      <c r="O86" s="1105" t="s">
        <v>263</v>
      </c>
      <c r="P86" s="1113" t="s">
        <v>543</v>
      </c>
      <c r="Q86" s="1105" t="s">
        <v>255</v>
      </c>
      <c r="R86" s="1105"/>
      <c r="S86" s="1105"/>
      <c r="T86" s="1105"/>
    </row>
    <row r="87" ht="18" spans="1:20">
      <c r="A87" s="1107" t="s">
        <v>559</v>
      </c>
      <c r="B87" s="1105" t="s">
        <v>560</v>
      </c>
      <c r="C87" s="1105" t="s">
        <v>282</v>
      </c>
      <c r="D87" s="1105">
        <v>99</v>
      </c>
      <c r="E87" s="1105">
        <v>5062</v>
      </c>
      <c r="F87" s="1105">
        <v>9999</v>
      </c>
      <c r="G87" s="1105">
        <v>1188</v>
      </c>
      <c r="H87" s="1105">
        <v>2277</v>
      </c>
      <c r="I87" s="1105">
        <v>724</v>
      </c>
      <c r="J87" s="1105">
        <v>1448</v>
      </c>
      <c r="K87" s="1105">
        <v>40</v>
      </c>
      <c r="L87" s="1105">
        <v>214270</v>
      </c>
      <c r="M87" s="1105">
        <v>16462</v>
      </c>
      <c r="N87" s="1113" t="s">
        <v>511</v>
      </c>
      <c r="O87" s="1105" t="s">
        <v>260</v>
      </c>
      <c r="P87" s="1113" t="s">
        <v>471</v>
      </c>
      <c r="Q87" s="1105" t="s">
        <v>263</v>
      </c>
      <c r="R87" s="1113" t="s">
        <v>525</v>
      </c>
      <c r="S87" s="1105" t="s">
        <v>253</v>
      </c>
      <c r="T87" s="1105"/>
    </row>
    <row r="88" ht="18" spans="1:20">
      <c r="A88" s="1107" t="s">
        <v>332</v>
      </c>
      <c r="B88" s="1105" t="s">
        <v>561</v>
      </c>
      <c r="C88" s="1105" t="s">
        <v>282</v>
      </c>
      <c r="D88" s="1105">
        <v>99</v>
      </c>
      <c r="E88" s="1105">
        <v>4386</v>
      </c>
      <c r="F88" s="1105">
        <v>8643</v>
      </c>
      <c r="G88" s="1105">
        <v>1643</v>
      </c>
      <c r="H88" s="1105">
        <v>3227</v>
      </c>
      <c r="I88" s="1105">
        <v>654</v>
      </c>
      <c r="J88" s="1105">
        <v>1308</v>
      </c>
      <c r="K88" s="1105">
        <v>32</v>
      </c>
      <c r="L88" s="1105">
        <v>185560</v>
      </c>
      <c r="M88" s="1105">
        <v>14242</v>
      </c>
      <c r="N88" s="1113" t="s">
        <v>495</v>
      </c>
      <c r="O88" s="1105" t="s">
        <v>260</v>
      </c>
      <c r="P88" s="1113" t="s">
        <v>512</v>
      </c>
      <c r="Q88" s="1105" t="s">
        <v>254</v>
      </c>
      <c r="R88" s="1105"/>
      <c r="S88" s="1105"/>
      <c r="T88" s="1105"/>
    </row>
    <row r="89" ht="18" spans="1:20">
      <c r="A89" s="1108" t="s">
        <v>356</v>
      </c>
      <c r="B89" s="1105" t="s">
        <v>356</v>
      </c>
      <c r="C89" s="1105" t="s">
        <v>282</v>
      </c>
      <c r="D89" s="1105">
        <v>99</v>
      </c>
      <c r="E89" s="1105">
        <v>2520</v>
      </c>
      <c r="F89" s="1105">
        <v>4995</v>
      </c>
      <c r="G89" s="1105">
        <v>1800</v>
      </c>
      <c r="H89" s="1105">
        <v>3582</v>
      </c>
      <c r="I89" s="1105">
        <v>800</v>
      </c>
      <c r="J89" s="1105">
        <v>1600</v>
      </c>
      <c r="K89" s="1105">
        <v>64</v>
      </c>
      <c r="L89" s="1105">
        <v>221480</v>
      </c>
      <c r="M89" s="1105">
        <v>17739</v>
      </c>
      <c r="N89" s="1113" t="s">
        <v>479</v>
      </c>
      <c r="O89" s="1105" t="s">
        <v>260</v>
      </c>
      <c r="P89" s="1105"/>
      <c r="Q89" s="1105"/>
      <c r="R89" s="1105"/>
      <c r="S89" s="1105"/>
      <c r="T89" s="1118"/>
    </row>
    <row r="90" ht="18" spans="1:20">
      <c r="A90" s="1109" t="s">
        <v>562</v>
      </c>
      <c r="B90" s="1105" t="s">
        <v>563</v>
      </c>
      <c r="C90" s="1105" t="s">
        <v>282</v>
      </c>
      <c r="D90" s="1105">
        <v>99</v>
      </c>
      <c r="E90" s="1105">
        <v>1800</v>
      </c>
      <c r="F90" s="1105">
        <v>3582</v>
      </c>
      <c r="G90" s="1105">
        <v>2138</v>
      </c>
      <c r="H90" s="1105">
        <v>4217</v>
      </c>
      <c r="I90" s="1105">
        <v>608</v>
      </c>
      <c r="J90" s="1105">
        <v>1216</v>
      </c>
      <c r="K90" s="1105">
        <v>28</v>
      </c>
      <c r="L90" s="1105">
        <v>220390</v>
      </c>
      <c r="M90" s="1105">
        <v>21368</v>
      </c>
      <c r="N90" s="1105"/>
      <c r="O90" s="1105"/>
      <c r="P90" s="1105"/>
      <c r="Q90" s="1105"/>
      <c r="R90" s="1105"/>
      <c r="S90" s="1105"/>
      <c r="T90" s="1105"/>
    </row>
    <row r="91" ht="18" spans="1:20">
      <c r="A91" s="1109" t="s">
        <v>380</v>
      </c>
      <c r="B91" s="1105" t="s">
        <v>564</v>
      </c>
      <c r="C91" s="1105" t="s">
        <v>282</v>
      </c>
      <c r="D91" s="1105">
        <v>99</v>
      </c>
      <c r="E91" s="1105">
        <v>1746</v>
      </c>
      <c r="F91" s="1105">
        <v>3429</v>
      </c>
      <c r="G91" s="1105">
        <v>2222</v>
      </c>
      <c r="H91" s="1105">
        <v>4400</v>
      </c>
      <c r="I91" s="1105">
        <v>381</v>
      </c>
      <c r="J91" s="1105">
        <v>762</v>
      </c>
      <c r="K91" s="1105">
        <v>21</v>
      </c>
      <c r="L91" s="1105">
        <v>212360</v>
      </c>
      <c r="M91" s="1105">
        <v>21337</v>
      </c>
      <c r="N91" s="1105"/>
      <c r="O91" s="1105"/>
      <c r="P91" s="1105"/>
      <c r="Q91" s="1105"/>
      <c r="R91" s="1105"/>
      <c r="S91" s="1105"/>
      <c r="T91" s="1105"/>
    </row>
    <row r="92" ht="18" spans="1:20">
      <c r="A92" s="1109" t="s">
        <v>379</v>
      </c>
      <c r="B92" s="1105" t="s">
        <v>379</v>
      </c>
      <c r="C92" s="1105" t="s">
        <v>282</v>
      </c>
      <c r="D92" s="1105">
        <v>99</v>
      </c>
      <c r="E92" s="1105">
        <v>5500</v>
      </c>
      <c r="F92" s="1105">
        <v>9999</v>
      </c>
      <c r="G92" s="1105">
        <v>764</v>
      </c>
      <c r="H92" s="1105">
        <v>1457</v>
      </c>
      <c r="I92" s="1105">
        <v>560</v>
      </c>
      <c r="J92" s="1105">
        <v>1120</v>
      </c>
      <c r="K92" s="1105">
        <v>36</v>
      </c>
      <c r="L92" s="1105">
        <v>233360</v>
      </c>
      <c r="M92" s="1105">
        <v>12095</v>
      </c>
      <c r="N92" s="1113" t="s">
        <v>424</v>
      </c>
      <c r="O92" s="1105" t="s">
        <v>260</v>
      </c>
      <c r="P92" s="1113" t="s">
        <v>517</v>
      </c>
      <c r="Q92" s="1105" t="s">
        <v>260</v>
      </c>
      <c r="R92" s="1105"/>
      <c r="S92" s="1105"/>
      <c r="T92" s="1105"/>
    </row>
    <row r="93" ht="18" spans="1:20">
      <c r="A93" s="1104" t="s">
        <v>565</v>
      </c>
      <c r="B93" s="1105" t="s">
        <v>284</v>
      </c>
      <c r="C93" s="1105" t="s">
        <v>285</v>
      </c>
      <c r="D93" s="1105">
        <v>99</v>
      </c>
      <c r="E93" s="1105">
        <v>5357</v>
      </c>
      <c r="F93" s="1105">
        <v>9999</v>
      </c>
      <c r="G93" s="1105">
        <v>1535</v>
      </c>
      <c r="H93" s="1105">
        <v>4520</v>
      </c>
      <c r="I93" s="1105">
        <v>1200</v>
      </c>
      <c r="J93" s="1105">
        <v>2400</v>
      </c>
      <c r="K93" s="1105">
        <v>78</v>
      </c>
      <c r="L93" s="1105">
        <v>365780</v>
      </c>
      <c r="M93" s="1105">
        <v>67011</v>
      </c>
      <c r="N93" s="1113" t="s">
        <v>463</v>
      </c>
      <c r="O93" s="1105" t="s">
        <v>260</v>
      </c>
      <c r="P93" s="1113" t="s">
        <v>511</v>
      </c>
      <c r="Q93" s="1105" t="s">
        <v>254</v>
      </c>
      <c r="R93" s="1113" t="s">
        <v>537</v>
      </c>
      <c r="S93" s="1105" t="s">
        <v>255</v>
      </c>
      <c r="T93" s="1105"/>
    </row>
    <row r="94" ht="18" spans="1:20">
      <c r="A94" s="1104" t="s">
        <v>286</v>
      </c>
      <c r="B94" s="1105" t="s">
        <v>286</v>
      </c>
      <c r="C94" s="1105" t="s">
        <v>285</v>
      </c>
      <c r="D94" s="1105">
        <v>99</v>
      </c>
      <c r="E94" s="1105">
        <v>5736</v>
      </c>
      <c r="F94" s="1105">
        <v>9999</v>
      </c>
      <c r="G94" s="1105">
        <v>1849</v>
      </c>
      <c r="H94" s="1105">
        <v>3631</v>
      </c>
      <c r="I94" s="1105">
        <v>929</v>
      </c>
      <c r="J94" s="1105">
        <v>1858</v>
      </c>
      <c r="K94" s="1105">
        <v>80</v>
      </c>
      <c r="L94" s="1105">
        <v>356270</v>
      </c>
      <c r="M94" s="1105">
        <v>68000</v>
      </c>
      <c r="N94" s="1113" t="s">
        <v>511</v>
      </c>
      <c r="O94" s="1105" t="s">
        <v>263</v>
      </c>
      <c r="P94" s="1113" t="s">
        <v>537</v>
      </c>
      <c r="Q94" s="1105" t="s">
        <v>253</v>
      </c>
      <c r="R94" s="1105"/>
      <c r="S94" s="1105"/>
      <c r="T94" s="1105"/>
    </row>
    <row r="95" ht="18" spans="1:20">
      <c r="A95" s="1106" t="s">
        <v>309</v>
      </c>
      <c r="B95" s="1105" t="s">
        <v>566</v>
      </c>
      <c r="C95" s="1105" t="s">
        <v>285</v>
      </c>
      <c r="D95" s="1105">
        <v>99</v>
      </c>
      <c r="E95" s="1105">
        <v>2947</v>
      </c>
      <c r="F95" s="1105">
        <v>5818</v>
      </c>
      <c r="G95" s="1105">
        <v>1500</v>
      </c>
      <c r="H95" s="1105">
        <v>2985</v>
      </c>
      <c r="I95" s="1105">
        <v>531</v>
      </c>
      <c r="J95" s="1105">
        <v>1062</v>
      </c>
      <c r="K95" s="1105">
        <v>62</v>
      </c>
      <c r="L95" s="1105">
        <v>226040</v>
      </c>
      <c r="M95" s="1105">
        <v>55330</v>
      </c>
      <c r="N95" s="1113" t="s">
        <v>468</v>
      </c>
      <c r="O95" s="1105" t="s">
        <v>260</v>
      </c>
      <c r="P95" s="1113" t="s">
        <v>543</v>
      </c>
      <c r="Q95" s="1105" t="s">
        <v>254</v>
      </c>
      <c r="R95" s="1105"/>
      <c r="S95" s="1105"/>
      <c r="T95" s="1105"/>
    </row>
    <row r="96" ht="18" spans="1:20">
      <c r="A96" s="1106" t="s">
        <v>310</v>
      </c>
      <c r="B96" s="1105" t="s">
        <v>310</v>
      </c>
      <c r="C96" s="1105" t="s">
        <v>285</v>
      </c>
      <c r="D96" s="1105">
        <v>99</v>
      </c>
      <c r="E96" s="1105">
        <v>3878</v>
      </c>
      <c r="F96" s="1105">
        <v>7640</v>
      </c>
      <c r="G96" s="1105">
        <v>1666</v>
      </c>
      <c r="H96" s="1105">
        <v>3250</v>
      </c>
      <c r="I96" s="1105">
        <v>535</v>
      </c>
      <c r="J96" s="1105">
        <v>1070</v>
      </c>
      <c r="K96" s="1105">
        <v>70</v>
      </c>
      <c r="L96" s="1105">
        <v>208540</v>
      </c>
      <c r="M96" s="1105">
        <v>60212</v>
      </c>
      <c r="N96" s="1113" t="s">
        <v>543</v>
      </c>
      <c r="O96" s="1105" t="s">
        <v>260</v>
      </c>
      <c r="P96" s="1105"/>
      <c r="Q96" s="1105"/>
      <c r="R96" s="1105"/>
      <c r="S96" s="1105"/>
      <c r="T96" s="1105"/>
    </row>
    <row r="97" ht="18" spans="1:20">
      <c r="A97" s="1107" t="s">
        <v>333</v>
      </c>
      <c r="B97" s="1105" t="s">
        <v>333</v>
      </c>
      <c r="C97" s="1105" t="s">
        <v>285</v>
      </c>
      <c r="D97" s="1105">
        <v>99</v>
      </c>
      <c r="E97" s="1105">
        <v>7999</v>
      </c>
      <c r="F97" s="1105">
        <v>9999</v>
      </c>
      <c r="G97" s="1105">
        <v>1444</v>
      </c>
      <c r="H97" s="1105">
        <v>2830</v>
      </c>
      <c r="I97" s="1105">
        <v>932</v>
      </c>
      <c r="J97" s="1105">
        <v>1864</v>
      </c>
      <c r="K97" s="1105">
        <v>53</v>
      </c>
      <c r="L97" s="1105">
        <v>285190</v>
      </c>
      <c r="M97" s="1105">
        <v>43281</v>
      </c>
      <c r="N97" s="1113" t="s">
        <v>511</v>
      </c>
      <c r="O97" s="1105" t="s">
        <v>253</v>
      </c>
      <c r="P97" s="1113" t="s">
        <v>525</v>
      </c>
      <c r="Q97" s="1105" t="s">
        <v>260</v>
      </c>
      <c r="R97" s="1105"/>
      <c r="S97" s="1105"/>
      <c r="T97" s="1105"/>
    </row>
    <row r="98" ht="18" spans="1:20">
      <c r="A98" s="1107" t="s">
        <v>334</v>
      </c>
      <c r="B98" s="1105" t="s">
        <v>567</v>
      </c>
      <c r="C98" s="1105" t="s">
        <v>285</v>
      </c>
      <c r="D98" s="1105">
        <v>99</v>
      </c>
      <c r="E98" s="1105">
        <v>3834</v>
      </c>
      <c r="F98" s="1105">
        <v>7596</v>
      </c>
      <c r="G98" s="1105">
        <v>2079</v>
      </c>
      <c r="H98" s="1105">
        <v>4059</v>
      </c>
      <c r="I98" s="1105">
        <v>871</v>
      </c>
      <c r="J98" s="1105">
        <v>1742</v>
      </c>
      <c r="K98" s="1105">
        <v>52</v>
      </c>
      <c r="L98" s="1105">
        <v>245080</v>
      </c>
      <c r="M98" s="1105">
        <v>36710</v>
      </c>
      <c r="N98" s="1113" t="s">
        <v>511</v>
      </c>
      <c r="O98" s="1105" t="s">
        <v>253</v>
      </c>
      <c r="P98" s="1113" t="s">
        <v>495</v>
      </c>
      <c r="Q98" s="1105" t="s">
        <v>253</v>
      </c>
      <c r="R98" s="1113" t="s">
        <v>512</v>
      </c>
      <c r="S98" s="1105" t="s">
        <v>260</v>
      </c>
      <c r="T98" s="1105"/>
    </row>
    <row r="99" ht="18" spans="1:20">
      <c r="A99" s="1108" t="s">
        <v>358</v>
      </c>
      <c r="B99" s="1105" t="s">
        <v>568</v>
      </c>
      <c r="C99" s="1105" t="s">
        <v>285</v>
      </c>
      <c r="D99" s="1105">
        <v>99</v>
      </c>
      <c r="E99" s="1105">
        <v>3260</v>
      </c>
      <c r="F99" s="1105">
        <v>6428</v>
      </c>
      <c r="G99" s="1105">
        <v>1929</v>
      </c>
      <c r="H99" s="1105">
        <v>3810</v>
      </c>
      <c r="I99" s="1105">
        <v>1600</v>
      </c>
      <c r="J99" s="1105">
        <v>3200</v>
      </c>
      <c r="K99" s="1105">
        <v>75</v>
      </c>
      <c r="L99" s="1105">
        <v>276540</v>
      </c>
      <c r="M99" s="1105">
        <v>46201</v>
      </c>
      <c r="N99" s="1113" t="s">
        <v>479</v>
      </c>
      <c r="O99" s="1105" t="s">
        <v>260</v>
      </c>
      <c r="P99" s="1105"/>
      <c r="Q99" s="1105"/>
      <c r="R99" s="1105"/>
      <c r="S99" s="1105"/>
      <c r="T99" s="1105"/>
    </row>
    <row r="100" ht="18" spans="1:20">
      <c r="A100" s="1108" t="s">
        <v>359</v>
      </c>
      <c r="B100" s="1105" t="s">
        <v>569</v>
      </c>
      <c r="C100" s="1105" t="s">
        <v>285</v>
      </c>
      <c r="D100" s="1105">
        <v>99</v>
      </c>
      <c r="E100" s="1105">
        <v>5645</v>
      </c>
      <c r="F100" s="1105">
        <v>9999</v>
      </c>
      <c r="G100" s="1105">
        <v>1150</v>
      </c>
      <c r="H100" s="1105">
        <v>2239</v>
      </c>
      <c r="I100" s="1105">
        <v>1800</v>
      </c>
      <c r="J100" s="1105">
        <v>3600</v>
      </c>
      <c r="K100" s="1105">
        <v>42</v>
      </c>
      <c r="L100" s="1105">
        <v>422700</v>
      </c>
      <c r="M100" s="1105">
        <v>58911</v>
      </c>
      <c r="N100" s="1113" t="s">
        <v>511</v>
      </c>
      <c r="O100" s="1105" t="s">
        <v>263</v>
      </c>
      <c r="P100" s="1113" t="s">
        <v>551</v>
      </c>
      <c r="Q100" s="1105" t="s">
        <v>263</v>
      </c>
      <c r="R100" s="1113" t="s">
        <v>570</v>
      </c>
      <c r="S100" s="1105" t="s">
        <v>254</v>
      </c>
      <c r="T100" s="1105"/>
    </row>
    <row r="101" ht="18" spans="1:20">
      <c r="A101" s="1108" t="s">
        <v>571</v>
      </c>
      <c r="B101" s="1105" t="s">
        <v>357</v>
      </c>
      <c r="C101" s="1105" t="s">
        <v>285</v>
      </c>
      <c r="D101" s="1105">
        <v>99</v>
      </c>
      <c r="E101" s="1105">
        <v>4090</v>
      </c>
      <c r="F101" s="1105">
        <v>8050</v>
      </c>
      <c r="G101" s="1105">
        <v>2119</v>
      </c>
      <c r="H101" s="1105">
        <v>4198</v>
      </c>
      <c r="I101" s="1105">
        <v>1184</v>
      </c>
      <c r="J101" s="1105">
        <v>2368</v>
      </c>
      <c r="K101" s="1105">
        <v>72</v>
      </c>
      <c r="L101" s="1105">
        <v>254630</v>
      </c>
      <c r="M101" s="1105">
        <v>39000</v>
      </c>
      <c r="N101" s="1113" t="s">
        <v>479</v>
      </c>
      <c r="O101" s="1105" t="s">
        <v>260</v>
      </c>
      <c r="P101" s="1105"/>
      <c r="Q101" s="1105"/>
      <c r="R101" s="1105"/>
      <c r="S101" s="1105"/>
      <c r="T101" s="1105"/>
    </row>
    <row r="102" ht="18" spans="1:19">
      <c r="A102" s="1119" t="s">
        <v>382</v>
      </c>
      <c r="B102" s="1120" t="s">
        <v>572</v>
      </c>
      <c r="C102" s="1120" t="s">
        <v>285</v>
      </c>
      <c r="D102" s="1120">
        <v>99</v>
      </c>
      <c r="E102" s="1120">
        <v>8160</v>
      </c>
      <c r="F102" s="1120">
        <v>9999</v>
      </c>
      <c r="G102" s="1120">
        <v>1555</v>
      </c>
      <c r="H102" s="1120">
        <v>3040</v>
      </c>
      <c r="I102" s="1120">
        <v>999</v>
      </c>
      <c r="J102" s="1120">
        <v>1998</v>
      </c>
      <c r="K102" s="1120">
        <v>44</v>
      </c>
      <c r="L102" s="1120">
        <v>329670</v>
      </c>
      <c r="M102" s="1120">
        <v>30018</v>
      </c>
      <c r="N102" s="1113" t="s">
        <v>517</v>
      </c>
      <c r="O102" s="1120" t="s">
        <v>260</v>
      </c>
      <c r="P102" s="1120"/>
      <c r="Q102" s="1120"/>
      <c r="R102" s="1120"/>
      <c r="S102" s="1120"/>
    </row>
  </sheetData>
  <mergeCells count="14">
    <mergeCell ref="E1:F1"/>
    <mergeCell ref="G1:H1"/>
    <mergeCell ref="I1:J1"/>
    <mergeCell ref="N1:S1"/>
    <mergeCell ref="N2:O2"/>
    <mergeCell ref="P2:Q2"/>
    <mergeCell ref="R2:S2"/>
    <mergeCell ref="A1:A2"/>
    <mergeCell ref="C1:C2"/>
    <mergeCell ref="D1:D2"/>
    <mergeCell ref="K1:K2"/>
    <mergeCell ref="L1:L2"/>
    <mergeCell ref="M1:M2"/>
    <mergeCell ref="T1:T2"/>
  </mergeCells>
  <hyperlinks>
    <hyperlink ref="N3" r:id="rId4" display="低品质牛奶"/>
    <hyperlink ref="P3" r:id="rId5" display="王国之油"/>
    <hyperlink ref="R3" r:id="rId4" display="伊什沃尔德牛奶"/>
    <hyperlink ref="N4" r:id="rId5" display="王国之油"/>
    <hyperlink ref="P4" r:id="rId4" display="低品质牛奶"/>
    <hyperlink ref="R4" r:id="rId4" display="伊什沃尔德牛奶"/>
    <hyperlink ref="N13" r:id="rId5" display="王国之油"/>
    <hyperlink ref="P13" r:id="rId4" display="伊什沃尔德牛奶"/>
    <hyperlink ref="R13" r:id="rId4" display="海洋王国的健康奶"/>
    <hyperlink ref="N14" r:id="rId5" display="王国之油"/>
    <hyperlink ref="P14" r:id="rId4" display="伊什沃尔德牛奶"/>
    <hyperlink ref="R14" r:id="rId4" display="海洋王国的健康奶"/>
    <hyperlink ref="N23" r:id="rId5" display="王国之油"/>
    <hyperlink ref="P23" r:id="rId4" display="伊什沃尔德牛奶"/>
    <hyperlink ref="R23" r:id="rId4" display="海洋王国的健康奶"/>
    <hyperlink ref="N24" r:id="rId5" display="王国之油"/>
    <hyperlink ref="P24" r:id="rId4" display="伊什沃尔德牛奶"/>
    <hyperlink ref="R24" r:id="rId4" display="海洋王国的健康奶"/>
    <hyperlink ref="N33" r:id="rId4" display="伊什沃尔德牛奶"/>
    <hyperlink ref="P33" r:id="rId4" display="海洋王国的健康奶"/>
    <hyperlink ref="R33" r:id="rId4" display="大自然的恩惠牛奶"/>
    <hyperlink ref="N34" r:id="rId4" display="低品质牛奶"/>
    <hyperlink ref="P34" r:id="rId4" display="伊什沃尔德牛奶"/>
    <hyperlink ref="R34" r:id="rId4" display="海洋王国的健康奶"/>
    <hyperlink ref="N43" r:id="rId5" display="王国之油"/>
    <hyperlink ref="P43" r:id="rId4" display="海洋王国的健康奶"/>
    <hyperlink ref="R43" r:id="rId4" display="大自然的恩惠牛奶"/>
    <hyperlink ref="N44" r:id="rId4" display="海洋王国的健康奶"/>
    <hyperlink ref="P44" r:id="rId5" display="高级王国之油"/>
    <hyperlink ref="R44" r:id="rId4" display="大自然的恩惠牛奶"/>
    <hyperlink ref="N53" r:id="rId4" display="海洋王国的健康奶"/>
    <hyperlink ref="P53" r:id="rId5" display="高级王国之油"/>
    <hyperlink ref="R53" r:id="rId4" display="大自然的恩惠牛奶"/>
    <hyperlink ref="N54" r:id="rId4" display="海洋王国的健康奶"/>
    <hyperlink ref="P54" r:id="rId4" display="大自然的恩惠牛奶"/>
    <hyperlink ref="R54" r:id="rId5" display="高级王国之油"/>
    <hyperlink ref="N63" r:id="rId5" display="高级王国之油"/>
    <hyperlink ref="P63" r:id="rId4" display="海洋王国的健康奶"/>
    <hyperlink ref="R63" r:id="rId4" display="大自然的恩惠牛奶"/>
    <hyperlink ref="N64" r:id="rId5" display="高级王国之油"/>
    <hyperlink ref="P64" r:id="rId5" display="雷托雷托牧场的油"/>
    <hyperlink ref="R64" r:id="rId4" display="大自然的恩惠牛奶"/>
    <hyperlink ref="N73" r:id="rId5" display="雷托雷托牧场的油"/>
    <hyperlink ref="P73" r:id="rId4" display="大自然的恩惠牛奶"/>
    <hyperlink ref="R73" r:id="rId4" display="海洋黄金牛奶"/>
    <hyperlink ref="N74" r:id="rId4" display="伊什沃尔德牛奶"/>
    <hyperlink ref="P74" r:id="rId4" display="海洋王国的健康奶"/>
    <hyperlink ref="R74" r:id="rId4" display="大自然的恩惠牛奶"/>
    <hyperlink ref="N83" r:id="rId4" display="大自然的恩惠牛奶"/>
    <hyperlink ref="P83" r:id="rId5" display="雷托雷托牧场的油"/>
    <hyperlink ref="R83" r:id="rId4" display="海洋黄金牛奶"/>
    <hyperlink ref="N84" r:id="rId5" display="雷托雷托牧场的油"/>
    <hyperlink ref="P84" r:id="rId4" display="大自然的恩惠牛奶"/>
    <hyperlink ref="R84" r:id="rId4" display="海洋黄金牛奶"/>
    <hyperlink ref="N93" r:id="rId4" display="大自然的恩惠牛奶"/>
    <hyperlink ref="P93" r:id="rId5" display="雷托雷托牧场的油"/>
    <hyperlink ref="R93" r:id="rId4" display="海洋黄金牛奶"/>
    <hyperlink ref="N94" r:id="rId5" display="雷托雷托牧场的油"/>
    <hyperlink ref="P94" r:id="rId4" display="海洋黄金牛奶"/>
    <hyperlink ref="N5" r:id="rId4" display="低品质蛋"/>
    <hyperlink ref="P5" r:id="rId4" display="伊什沃尔德蛋"/>
    <hyperlink ref="N6" r:id="rId4" display="低品质蛋"/>
    <hyperlink ref="P6" r:id="rId4" display="伊什沃尔德蛋"/>
    <hyperlink ref="N15" r:id="rId4" display="低品质蛋"/>
    <hyperlink ref="P15" r:id="rId4" display="伊什沃尔德蛋"/>
    <hyperlink ref="R15" r:id="rId4" display="海洋王国的健康蛋"/>
    <hyperlink ref="N16" r:id="rId4" display="伊什沃尔德蛋"/>
    <hyperlink ref="P16" r:id="rId4" display="海洋王国的健康蛋"/>
    <hyperlink ref="N25" r:id="rId4" display="伊什沃尔德蛋"/>
    <hyperlink ref="P25" r:id="rId4" display="海洋王国的健康蛋"/>
    <hyperlink ref="N26" r:id="rId4" display="伊什沃尔德蛋"/>
    <hyperlink ref="P26" r:id="rId4" display="海洋王国的健康蛋"/>
    <hyperlink ref="N35" r:id="rId4" display="伊什沃尔德蛋"/>
    <hyperlink ref="P35" r:id="rId4" display="海洋王国的健康蛋"/>
    <hyperlink ref="R35" r:id="rId4" display="大自然的恩惠蛋"/>
    <hyperlink ref="N36" r:id="rId4" display="伊什沃尔德蛋"/>
    <hyperlink ref="P36" r:id="rId4" display="海洋王国的健康蛋"/>
    <hyperlink ref="R36" r:id="rId4" display="大自然的恩惠蛋"/>
    <hyperlink ref="N45" r:id="rId4" display="伊什沃尔德蛋"/>
    <hyperlink ref="P45" r:id="rId4" display="海洋王国的健康蛋"/>
    <hyperlink ref="N46" r:id="rId4" display="伊什沃尔德蛋"/>
    <hyperlink ref="P46" r:id="rId4" display="海洋王国的健康蛋"/>
    <hyperlink ref="R46" r:id="rId4" display="大自然的恩惠蛋"/>
    <hyperlink ref="N55" r:id="rId4" display="海洋王国的健康蛋"/>
    <hyperlink ref="P55" r:id="rId4" display="大自然的恩惠蛋"/>
    <hyperlink ref="N56" r:id="rId4" display="伊什沃尔德蛋"/>
    <hyperlink ref="P56" r:id="rId4" display="海洋王国的健康蛋"/>
    <hyperlink ref="R56" r:id="rId4" display="大自然的恩惠蛋"/>
    <hyperlink ref="N65" r:id="rId4" display="海洋王国的健康蛋"/>
    <hyperlink ref="P65" r:id="rId4" display="大自然的恩惠蛋"/>
    <hyperlink ref="N66" r:id="rId4" display="大自然的恩惠蛋"/>
    <hyperlink ref="N75" r:id="rId4" display="海洋王国的健康蛋"/>
    <hyperlink ref="P75" r:id="rId4" display="大自然的恩惠蛋"/>
    <hyperlink ref="R75" r:id="rId4" display="海洋黄金蛋"/>
    <hyperlink ref="N76" r:id="rId4" display="伊什沃尔德蛋"/>
    <hyperlink ref="P76" r:id="rId4" display="海洋王国的健康蛋"/>
    <hyperlink ref="R76" r:id="rId4" display="大自然的恩惠蛋"/>
    <hyperlink ref="N85" r:id="rId4" display="海洋王国的健康蛋"/>
    <hyperlink ref="P85" r:id="rId4" display="大自然的恩惠蛋"/>
    <hyperlink ref="R85" r:id="rId4" display="海洋黄金蛋"/>
    <hyperlink ref="N86" r:id="rId4" display="大自然的恩惠蛋"/>
    <hyperlink ref="P86" r:id="rId4" display="海洋黄金蛋"/>
    <hyperlink ref="N95" r:id="rId4" display="大自然的恩惠蛋"/>
    <hyperlink ref="P95" r:id="rId4" display="海洋黄金蛋"/>
    <hyperlink ref="N96" r:id="rId4" display="海洋黄金蛋"/>
    <hyperlink ref="N7" r:id="rId4" display="王国山羊奶"/>
    <hyperlink ref="N17" r:id="rId5" display="王国之油"/>
    <hyperlink ref="P17" r:id="rId4" display="王国山羊奶"/>
    <hyperlink ref="N27" r:id="rId5" display="王国之油"/>
    <hyperlink ref="P27" r:id="rId4" display="王国山羊奶"/>
    <hyperlink ref="N37" r:id="rId5" display="王国之油"/>
    <hyperlink ref="P37" r:id="rId4" display="王国山羊奶"/>
    <hyperlink ref="R37" r:id="rId4" display="大自然的山羊奶"/>
    <hyperlink ref="N47" r:id="rId5" display="高级王国之油"/>
    <hyperlink ref="P47" r:id="rId4" display="王国山羊奶"/>
    <hyperlink ref="R47" r:id="rId4" display="大自然的山羊奶"/>
    <hyperlink ref="N57" r:id="rId5" display="高级王国之油"/>
    <hyperlink ref="P57" r:id="rId4" display="大自然的山羊奶"/>
    <hyperlink ref="N67" r:id="rId4" display="大自然的山羊奶"/>
    <hyperlink ref="P67" r:id="rId5" display="雷托雷托牧场的油"/>
    <hyperlink ref="R67" r:id="rId4" display="极品山羊奶"/>
    <hyperlink ref="N77" r:id="rId5" display="雷托雷托牧场的油"/>
    <hyperlink ref="P77" r:id="rId4" display="大自然的山羊奶"/>
    <hyperlink ref="R77" r:id="rId4" display="极品山羊奶"/>
    <hyperlink ref="N87" r:id="rId5" display="雷托雷托牧场的油"/>
    <hyperlink ref="P87" r:id="rId4" display="大自然的山羊奶"/>
    <hyperlink ref="R87" r:id="rId4" display="极品山羊奶"/>
    <hyperlink ref="N97" r:id="rId5" display="雷托雷托牧场的油"/>
    <hyperlink ref="P97" r:id="rId4" display="极品山羊奶"/>
    <hyperlink ref="N8" r:id="rId5" display="伊什沃尔德羊毛"/>
    <hyperlink ref="N18" r:id="rId5" display="王国之油"/>
    <hyperlink ref="P18" r:id="rId5" display="伊什沃尔德羊毛"/>
    <hyperlink ref="N28" r:id="rId5" display="王国之油"/>
    <hyperlink ref="P28" r:id="rId5" display="伊什沃尔德羊毛"/>
    <hyperlink ref="N38" r:id="rId5" display="王国之油"/>
    <hyperlink ref="P38" r:id="rId5" display="伊什沃尔德羊毛"/>
    <hyperlink ref="N48" r:id="rId5" display="伊什沃尔德羊毛"/>
    <hyperlink ref="P48" r:id="rId5" display="高级王国之油"/>
    <hyperlink ref="R48" r:id="rId5" display="雷托雷托羊的皮"/>
    <hyperlink ref="N58" r:id="rId5" display="伊什沃尔德羊毛"/>
    <hyperlink ref="P58" r:id="rId5" display="雷托雷托牧场的油"/>
    <hyperlink ref="R58" r:id="rId5" display="高級伊什沃尔德羊毛"/>
    <hyperlink ref="N68" r:id="rId5" display="高級伊什沃尔德羊毛"/>
    <hyperlink ref="P68" r:id="rId5" display="雷托雷托牧场的油"/>
    <hyperlink ref="R68" r:id="rId5" display="雷托雷托羊的皮"/>
    <hyperlink ref="N78" r:id="rId5" display="雷托雷托牧场的油"/>
    <hyperlink ref="P78" r:id="rId5" display="雷托雷托羊的皮"/>
    <hyperlink ref="R78" r:id="rId5" display="高級伊什沃尔德羊毛"/>
    <hyperlink ref="N88" r:id="rId5" display="雷托雷托羊的皮"/>
    <hyperlink ref="P88" r:id="rId5" display="高級伊什沃尔德羊毛"/>
    <hyperlink ref="N98" r:id="rId5" display="雷托雷托牧场的油"/>
    <hyperlink ref="P98" r:id="rId5" display="雷托雷托羊的皮"/>
    <hyperlink ref="R98" r:id="rId5" display="高級伊什沃尔德羊毛"/>
    <hyperlink ref="N29" r:id="rId5" display="伊什沃尔德马油"/>
    <hyperlink ref="N39" r:id="rId5" display="伊什沃尔德马油"/>
    <hyperlink ref="N49" r:id="rId5" display="伊什沃尔德马油"/>
    <hyperlink ref="P49" r:id="rId5" display="高级马油"/>
    <hyperlink ref="N59" r:id="rId5" display="伊什沃尔德马油"/>
    <hyperlink ref="P59" r:id="rId5" display="高级马油"/>
    <hyperlink ref="N69" r:id="rId5" display="高级马油"/>
    <hyperlink ref="N79" r:id="rId5" display="伊什沃尔德马油"/>
    <hyperlink ref="P79" r:id="rId5" display="高级马油"/>
    <hyperlink ref="N89" r:id="rId5" display="高级马油"/>
    <hyperlink ref="N99" r:id="rId5" display="高级马油"/>
    <hyperlink ref="N20" r:id="rId5" display="王国之油"/>
    <hyperlink ref="N40" r:id="rId5" display="高级王国之油"/>
    <hyperlink ref="P40" r:id="rId4" display="浓厚骆驼牛奶"/>
    <hyperlink ref="N60" r:id="rId5" display="高级王国之油"/>
    <hyperlink ref="P60" r:id="rId4" display="浓厚骆驼牛奶"/>
    <hyperlink ref="R60" r:id="rId5" display="雷托雷托牧场的油"/>
    <hyperlink ref="N80" r:id="rId5" display="雷托雷托牧场的油"/>
    <hyperlink ref="P80" r:id="rId4" display="极品骆驼牛奶"/>
    <hyperlink ref="N100" r:id="rId5" display="雷托雷托牧场的油"/>
    <hyperlink ref="P100" r:id="rId4" display="极品骆驼牛奶"/>
    <hyperlink ref="R100" r:id="rId4" display="幻之特级骆牛奶"/>
    <hyperlink ref="N21" r:id="rId5" display="伊什沃尔德马油"/>
    <hyperlink ref="N41" r:id="rId5" display="伊什沃尔德马油"/>
    <hyperlink ref="P41" r:id="rId5" display="高级马油"/>
    <hyperlink ref="N61" r:id="rId5" display="伊什沃尔德马油"/>
    <hyperlink ref="P61" r:id="rId5" display="高级马油"/>
    <hyperlink ref="N81" r:id="rId5" display="高级马油"/>
    <hyperlink ref="N101" r:id="rId5" display="高级马油"/>
    <hyperlink ref="N12" r:id="rId5" display="果冻怪的体液"/>
    <hyperlink ref="N22" r:id="rId5" display="果冻怪的体液"/>
    <hyperlink ref="N32" r:id="rId5" display="果冻怪的体液"/>
    <hyperlink ref="N42" r:id="rId5" display="果冻怪的体液"/>
    <hyperlink ref="N52" r:id="rId5" display="果冻怪的体液"/>
    <hyperlink ref="N62" r:id="rId5" display="果冻怪的体液"/>
    <hyperlink ref="P62" r:id="rId5" display="高级果冻怪的体液"/>
    <hyperlink ref="N72" r:id="rId5" display="果冻怪的体液"/>
    <hyperlink ref="P72" r:id="rId5" display="高级果冻怪的体液"/>
    <hyperlink ref="N82" r:id="rId5" display="果冻怪的体液"/>
    <hyperlink ref="P82" r:id="rId5" display="高级果冻怪的体液"/>
    <hyperlink ref="N92" r:id="rId5" display="果冻怪的体液"/>
    <hyperlink ref="P92" r:id="rId5" display="高级果冻怪的体液"/>
    <hyperlink ref="N102" r:id="rId5" display="高级果冻怪的体液"/>
  </hyperlinks>
  <pageMargins left="0.7" right="0.7" top="0.75" bottom="0.75" header="0.3" footer="0.3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pane xSplit="4" ySplit="2" topLeftCell="E3" activePane="bottomRight" state="frozen"/>
      <selection/>
      <selection pane="topRight"/>
      <selection pane="bottomLeft"/>
      <selection pane="bottomRight" activeCell="B172" sqref="B172"/>
    </sheetView>
  </sheetViews>
  <sheetFormatPr defaultColWidth="9" defaultRowHeight="21.75"/>
  <cols>
    <col min="1" max="1" width="5.5" style="209" customWidth="1"/>
    <col min="2" max="2" width="29.875" style="209" customWidth="1"/>
    <col min="3" max="3" width="29.875" style="209" hidden="1" customWidth="1"/>
    <col min="4" max="4" width="29.875" style="633" hidden="1" customWidth="1"/>
    <col min="5" max="5" width="4.125" style="633" customWidth="1"/>
    <col min="6" max="6" width="6.625" style="633" hidden="1" customWidth="1"/>
    <col min="7" max="7" width="6.625" style="633" customWidth="1"/>
    <col min="8" max="8" width="6.625" style="633" hidden="1" customWidth="1"/>
    <col min="9" max="11" width="6.625" style="633" customWidth="1"/>
    <col min="12" max="12" width="4.125" style="633" customWidth="1"/>
    <col min="13" max="13" width="9.125" style="633" customWidth="1"/>
    <col min="14" max="14" width="7.875" style="633" customWidth="1"/>
    <col min="15" max="15" width="27" style="633" customWidth="1"/>
    <col min="16" max="16" width="5.5" style="633" customWidth="1"/>
    <col min="17" max="17" width="27" style="633" customWidth="1"/>
    <col min="18" max="18" width="5.5" style="633" customWidth="1"/>
    <col min="19" max="19" width="27" style="633" customWidth="1"/>
    <col min="20" max="20" width="5.5" style="633" customWidth="1"/>
    <col min="21" max="21" width="40.125" style="633" customWidth="1"/>
    <col min="22" max="22" width="89.75" style="209" customWidth="1"/>
    <col min="23" max="16384" width="9" style="209"/>
  </cols>
  <sheetData>
    <row r="1" s="859" customFormat="1" ht="22.5" spans="1:21">
      <c r="A1" s="1083" t="s">
        <v>240</v>
      </c>
      <c r="B1" s="3" t="s">
        <v>238</v>
      </c>
      <c r="C1" s="1083" t="s">
        <v>239</v>
      </c>
      <c r="D1" s="1083" t="s">
        <v>391</v>
      </c>
      <c r="E1" s="1083" t="s">
        <v>241</v>
      </c>
      <c r="F1" s="1084" t="s">
        <v>242</v>
      </c>
      <c r="G1" s="1085"/>
      <c r="H1" s="1084" t="s">
        <v>243</v>
      </c>
      <c r="I1" s="1085"/>
      <c r="J1" s="1084" t="s">
        <v>244</v>
      </c>
      <c r="K1" s="1085"/>
      <c r="L1" s="1083" t="s">
        <v>245</v>
      </c>
      <c r="M1" s="1083" t="s">
        <v>246</v>
      </c>
      <c r="N1" s="1083" t="s">
        <v>247</v>
      </c>
      <c r="O1" s="1084" t="s">
        <v>248</v>
      </c>
      <c r="P1" s="1092"/>
      <c r="Q1" s="1092"/>
      <c r="R1" s="1092"/>
      <c r="S1" s="1092"/>
      <c r="T1" s="1085"/>
      <c r="U1" s="1083" t="s">
        <v>249</v>
      </c>
    </row>
    <row r="2" s="859" customFormat="1" ht="22.5" spans="1:21">
      <c r="A2" s="1086"/>
      <c r="B2" s="3"/>
      <c r="C2" s="1086"/>
      <c r="D2" s="1086"/>
      <c r="E2" s="1086"/>
      <c r="F2" s="1087">
        <v>0</v>
      </c>
      <c r="G2" s="1087" t="s">
        <v>250</v>
      </c>
      <c r="H2" s="1087">
        <v>0</v>
      </c>
      <c r="I2" s="1087" t="s">
        <v>250</v>
      </c>
      <c r="J2" s="1087">
        <v>0</v>
      </c>
      <c r="K2" s="1087" t="s">
        <v>250</v>
      </c>
      <c r="L2" s="1086"/>
      <c r="M2" s="1086"/>
      <c r="N2" s="1086"/>
      <c r="O2" s="1084">
        <v>1</v>
      </c>
      <c r="P2" s="1085"/>
      <c r="Q2" s="1084">
        <v>2</v>
      </c>
      <c r="R2" s="1085"/>
      <c r="S2" s="1084">
        <v>3</v>
      </c>
      <c r="T2" s="1085"/>
      <c r="U2" s="1086"/>
    </row>
    <row r="3" s="209" customFormat="1" ht="22.5" spans="1:21">
      <c r="A3" s="1088" t="s">
        <v>252</v>
      </c>
      <c r="B3" s="180" t="str">
        <f>HYPERLINK("[牧场甜心.xlsx]动物!A3",动物!$B$3)</f>
        <v>伊什沃尔德田园牛</v>
      </c>
      <c r="C3" s="180" t="s">
        <v>251</v>
      </c>
      <c r="D3" s="1089" t="s">
        <v>251</v>
      </c>
      <c r="E3" s="1089">
        <v>10</v>
      </c>
      <c r="F3" s="1089">
        <v>205</v>
      </c>
      <c r="G3" s="1090">
        <v>225</v>
      </c>
      <c r="H3" s="1089">
        <v>78</v>
      </c>
      <c r="I3" s="184">
        <v>88</v>
      </c>
      <c r="J3" s="1089">
        <v>8</v>
      </c>
      <c r="K3" s="1089">
        <v>16</v>
      </c>
      <c r="L3" s="184">
        <v>1</v>
      </c>
      <c r="M3" s="1089">
        <v>980</v>
      </c>
      <c r="N3" s="184">
        <v>67</v>
      </c>
      <c r="O3" s="1093" t="str">
        <f>HYPERLINK("[牧场甜心.xlsx]产品!B3",产品!$C$3)</f>
        <v>低品质牛奶</v>
      </c>
      <c r="P3" s="1089" t="s">
        <v>253</v>
      </c>
      <c r="Q3" s="1093" t="str">
        <f>HYPERLINK("[牧场甜心.xlsx]产品!B204",产品!$C$204)</f>
        <v>王国之油</v>
      </c>
      <c r="R3" s="1089" t="s">
        <v>254</v>
      </c>
      <c r="S3" s="1093" t="str">
        <f>HYPERLINK("[牧场甜心.xlsx]产品!B13",产品!$C$13)</f>
        <v>伊什沃尔德牛奶</v>
      </c>
      <c r="T3" s="1089" t="s">
        <v>255</v>
      </c>
      <c r="U3" s="1089" t="s">
        <v>256</v>
      </c>
    </row>
    <row r="4" s="209" customFormat="1" ht="22.5" spans="1:21">
      <c r="A4" s="1088" t="s">
        <v>252</v>
      </c>
      <c r="B4" s="180" t="str">
        <f>HYPERLINK("[牧场甜心.xlsx]动物!A4",动物!$B$4)</f>
        <v>野生的长角牛</v>
      </c>
      <c r="C4" s="180" t="s">
        <v>257</v>
      </c>
      <c r="D4" s="1089" t="s">
        <v>399</v>
      </c>
      <c r="E4" s="1089">
        <v>20</v>
      </c>
      <c r="F4" s="1089">
        <v>148</v>
      </c>
      <c r="G4" s="184">
        <v>168</v>
      </c>
      <c r="H4" s="1089">
        <v>82</v>
      </c>
      <c r="I4" s="184">
        <v>102</v>
      </c>
      <c r="J4" s="1089">
        <v>9</v>
      </c>
      <c r="K4" s="1089">
        <v>18</v>
      </c>
      <c r="L4" s="184">
        <v>2</v>
      </c>
      <c r="M4" s="1089">
        <v>950</v>
      </c>
      <c r="N4" s="184">
        <v>71</v>
      </c>
      <c r="O4" s="1093" t="str">
        <f>HYPERLINK("[牧场甜心.xlsx]产品!B204",产品!$C$204)</f>
        <v>王国之油</v>
      </c>
      <c r="P4" s="1089" t="s">
        <v>254</v>
      </c>
      <c r="Q4" s="1093" t="str">
        <f>HYPERLINK("[牧场甜心.xlsx]产品!B3",产品!$C$3)</f>
        <v>低品质牛奶</v>
      </c>
      <c r="R4" s="1089" t="s">
        <v>253</v>
      </c>
      <c r="S4" s="1093" t="str">
        <f>HYPERLINK("[牧场甜心.xlsx]产品!B13",产品!$C$13)</f>
        <v>伊什沃尔德牛奶</v>
      </c>
      <c r="T4" s="1089" t="s">
        <v>254</v>
      </c>
      <c r="U4" s="1089" t="str">
        <f>HYPERLINK("[牧场甜心.xlsx]地图!A2",地图!$B$2)</f>
        <v>初始平原</v>
      </c>
    </row>
    <row r="5" s="209" customFormat="1" ht="22.5" spans="1:21">
      <c r="A5" s="1088" t="s">
        <v>252</v>
      </c>
      <c r="B5" s="181" t="str">
        <f>HYPERLINK("[牧场甜心.xlsx]动物!A23",动物!$B$23)</f>
        <v>伊什沃尔德田园鸡</v>
      </c>
      <c r="C5" s="181" t="s">
        <v>288</v>
      </c>
      <c r="D5" s="1089" t="s">
        <v>288</v>
      </c>
      <c r="E5" s="1089">
        <v>10</v>
      </c>
      <c r="F5" s="1089">
        <v>116</v>
      </c>
      <c r="G5" s="184">
        <v>126</v>
      </c>
      <c r="H5" s="1089">
        <v>64</v>
      </c>
      <c r="I5" s="184">
        <v>74</v>
      </c>
      <c r="J5" s="1089">
        <v>4</v>
      </c>
      <c r="K5" s="1089">
        <v>8</v>
      </c>
      <c r="L5" s="184">
        <v>1</v>
      </c>
      <c r="M5" s="1089">
        <v>540</v>
      </c>
      <c r="N5" s="184">
        <v>62</v>
      </c>
      <c r="O5" s="1093" t="str">
        <f>HYPERLINK("[牧场甜心.xlsx]产品!B4",产品!$C$4)</f>
        <v>低品质鸡蛋</v>
      </c>
      <c r="P5" s="1089" t="s">
        <v>260</v>
      </c>
      <c r="Q5" s="1093" t="str">
        <f>HYPERLINK("[牧场甜心.xlsx]产品!B14",产品!$C$14)</f>
        <v>伊什沃尔德鸡蛋</v>
      </c>
      <c r="R5" s="1089" t="s">
        <v>254</v>
      </c>
      <c r="S5" s="1089" t="s">
        <v>287</v>
      </c>
      <c r="T5" s="1089"/>
      <c r="U5" s="1089" t="s">
        <v>256</v>
      </c>
    </row>
    <row r="6" s="209" customFormat="1" ht="22.5" spans="1:21">
      <c r="A6" s="1088" t="s">
        <v>252</v>
      </c>
      <c r="B6" s="181" t="str">
        <f>HYPERLINK("[牧场甜心.xlsx]动物!A24",动物!$B$24)</f>
        <v>森林中的红色野鸡</v>
      </c>
      <c r="C6" s="181" t="s">
        <v>289</v>
      </c>
      <c r="D6" s="1089" t="s">
        <v>289</v>
      </c>
      <c r="E6" s="1089">
        <v>20</v>
      </c>
      <c r="F6" s="1089">
        <v>121</v>
      </c>
      <c r="G6" s="184">
        <v>141</v>
      </c>
      <c r="H6" s="1089">
        <v>62</v>
      </c>
      <c r="I6" s="184">
        <v>82</v>
      </c>
      <c r="J6" s="1089">
        <v>5</v>
      </c>
      <c r="K6" s="1089">
        <v>10</v>
      </c>
      <c r="L6" s="184">
        <v>1</v>
      </c>
      <c r="M6" s="1089">
        <v>510</v>
      </c>
      <c r="N6" s="184">
        <v>61</v>
      </c>
      <c r="O6" s="1093" t="str">
        <f>HYPERLINK("[牧场甜心.xlsx]产品!B4",产品!$C$4)</f>
        <v>低品质鸡蛋</v>
      </c>
      <c r="P6" s="1089" t="s">
        <v>253</v>
      </c>
      <c r="Q6" s="1093" t="str">
        <f>HYPERLINK("[牧场甜心.xlsx]产品!B14",产品!$C$14)</f>
        <v>伊什沃尔德鸡蛋</v>
      </c>
      <c r="R6" s="1089" t="s">
        <v>263</v>
      </c>
      <c r="S6" s="1089" t="s">
        <v>287</v>
      </c>
      <c r="T6" s="1089"/>
      <c r="U6" s="1089" t="str">
        <f>HYPERLINK("[牧场甜心.xlsx]地图!A13",地图!$B$13)</f>
        <v>果实成熟的新绿森林</v>
      </c>
    </row>
    <row r="7" s="209" customFormat="1" ht="22.5" spans="1:21">
      <c r="A7" s="1088" t="s">
        <v>252</v>
      </c>
      <c r="B7" s="182" t="str">
        <f>HYPERLINK("[牧场甜心.xlsx]动物!A43",动物!$B$43)</f>
        <v>伊什沃尔德田园山羊</v>
      </c>
      <c r="C7" s="182" t="s">
        <v>311</v>
      </c>
      <c r="D7" s="1089" t="s">
        <v>311</v>
      </c>
      <c r="E7" s="1089">
        <v>10</v>
      </c>
      <c r="F7" s="1089">
        <v>198</v>
      </c>
      <c r="G7" s="1090">
        <v>208</v>
      </c>
      <c r="H7" s="1089">
        <v>58</v>
      </c>
      <c r="I7" s="184">
        <v>68</v>
      </c>
      <c r="J7" s="1089">
        <v>9</v>
      </c>
      <c r="K7" s="1089">
        <v>18</v>
      </c>
      <c r="L7" s="184">
        <v>1</v>
      </c>
      <c r="M7" s="1089">
        <v>710</v>
      </c>
      <c r="N7" s="184">
        <v>41</v>
      </c>
      <c r="O7" s="1093" t="str">
        <f>HYPERLINK("[牧场甜心.xlsx]产品!B23",产品!$C$23)</f>
        <v>王国山羊奶</v>
      </c>
      <c r="P7" s="1089" t="s">
        <v>252</v>
      </c>
      <c r="Q7" s="1089" t="s">
        <v>287</v>
      </c>
      <c r="R7" s="1089"/>
      <c r="S7" s="1089" t="s">
        <v>287</v>
      </c>
      <c r="T7" s="1089"/>
      <c r="U7" s="1089" t="s">
        <v>312</v>
      </c>
    </row>
    <row r="8" s="209" customFormat="1" ht="22.5" spans="1:21">
      <c r="A8" s="1088" t="s">
        <v>252</v>
      </c>
      <c r="B8" s="182" t="str">
        <f>HYPERLINK("[牧场甜心.xlsx]动物!A44",动物!$B$44)</f>
        <v>伊什沃尔德田园羊</v>
      </c>
      <c r="C8" s="182" t="s">
        <v>313</v>
      </c>
      <c r="D8" s="1089" t="s">
        <v>313</v>
      </c>
      <c r="E8" s="1089">
        <v>10</v>
      </c>
      <c r="F8" s="1089">
        <v>156</v>
      </c>
      <c r="G8" s="184">
        <v>166</v>
      </c>
      <c r="H8" s="1089">
        <v>89</v>
      </c>
      <c r="I8" s="184">
        <v>99</v>
      </c>
      <c r="J8" s="1089">
        <v>7</v>
      </c>
      <c r="K8" s="1089">
        <v>14</v>
      </c>
      <c r="L8" s="184">
        <v>1</v>
      </c>
      <c r="M8" s="1089">
        <v>640</v>
      </c>
      <c r="N8" s="184">
        <v>36</v>
      </c>
      <c r="O8" s="1093" t="str">
        <f>HYPERLINK("[牧场甜心.xlsx]产品!B233",产品!$C$233)</f>
        <v>伊什沃尔德羊毛</v>
      </c>
      <c r="P8" s="1089" t="s">
        <v>252</v>
      </c>
      <c r="Q8" s="1089" t="s">
        <v>287</v>
      </c>
      <c r="R8" s="1089"/>
      <c r="S8" s="1089" t="s">
        <v>287</v>
      </c>
      <c r="T8" s="1089"/>
      <c r="U8" s="1089" t="s">
        <v>314</v>
      </c>
    </row>
    <row r="9" s="209" customFormat="1" ht="22.5" spans="1:21">
      <c r="A9" s="1088" t="s">
        <v>252</v>
      </c>
      <c r="B9" s="183" t="str">
        <f>HYPERLINK("[牧场甜心.xlsx]动物!A63",动物!$B$63)</f>
        <v>混种古马</v>
      </c>
      <c r="C9" s="183" t="s">
        <v>335</v>
      </c>
      <c r="D9" s="1089" t="s">
        <v>573</v>
      </c>
      <c r="E9" s="1089">
        <v>10</v>
      </c>
      <c r="F9" s="1089">
        <v>108</v>
      </c>
      <c r="G9" s="184">
        <v>128</v>
      </c>
      <c r="H9" s="1089">
        <v>86</v>
      </c>
      <c r="I9" s="184">
        <v>106</v>
      </c>
      <c r="J9" s="1089">
        <v>16</v>
      </c>
      <c r="K9" s="1089">
        <v>32</v>
      </c>
      <c r="L9" s="184">
        <v>1</v>
      </c>
      <c r="M9" s="1089">
        <v>750</v>
      </c>
      <c r="N9" s="184">
        <v>48</v>
      </c>
      <c r="O9" s="1089" t="s">
        <v>287</v>
      </c>
      <c r="P9" s="1089"/>
      <c r="Q9" s="1089" t="s">
        <v>287</v>
      </c>
      <c r="R9" s="1089"/>
      <c r="S9" s="1089" t="s">
        <v>287</v>
      </c>
      <c r="T9" s="1089"/>
      <c r="U9" s="1089" t="s">
        <v>336</v>
      </c>
    </row>
    <row r="10" s="209" customFormat="1" ht="22.5" spans="1:21">
      <c r="A10" s="1088" t="s">
        <v>252</v>
      </c>
      <c r="B10" s="184" t="str">
        <f>HYPERLINK("[牧场甜心.xlsx]动物!A83",动物!$B$83)</f>
        <v>小果冻怪</v>
      </c>
      <c r="C10" s="184" t="s">
        <v>360</v>
      </c>
      <c r="D10" s="1089" t="s">
        <v>360</v>
      </c>
      <c r="E10" s="1089">
        <v>10</v>
      </c>
      <c r="F10" s="1089">
        <v>270</v>
      </c>
      <c r="G10" s="1090">
        <v>290</v>
      </c>
      <c r="H10" s="1089">
        <v>31</v>
      </c>
      <c r="I10" s="184">
        <v>41</v>
      </c>
      <c r="J10" s="1089">
        <v>7</v>
      </c>
      <c r="K10" s="1089">
        <v>14</v>
      </c>
      <c r="L10" s="184">
        <v>1</v>
      </c>
      <c r="M10" s="1089">
        <v>860</v>
      </c>
      <c r="N10" s="184">
        <v>33</v>
      </c>
      <c r="O10" s="1093" t="str">
        <f>HYPERLINK("[牧场甜心.xlsx]产品!B210",产品!$C$210)</f>
        <v>果冻怪的体液</v>
      </c>
      <c r="P10" s="1089" t="s">
        <v>253</v>
      </c>
      <c r="Q10" s="1089" t="s">
        <v>287</v>
      </c>
      <c r="R10" s="1089"/>
      <c r="S10" s="1089" t="s">
        <v>287</v>
      </c>
      <c r="T10" s="1089"/>
      <c r="U10" s="1089" t="s">
        <v>287</v>
      </c>
    </row>
    <row r="11" s="209" customFormat="1" ht="22.5" spans="1:21">
      <c r="A11" s="1088" t="s">
        <v>252</v>
      </c>
      <c r="B11" s="184" t="str">
        <f>HYPERLINK("[牧场甜心.xlsx]动物!A84",动物!$B$84)</f>
        <v>混血猫</v>
      </c>
      <c r="C11" s="184" t="s">
        <v>361</v>
      </c>
      <c r="D11" s="1089" t="s">
        <v>423</v>
      </c>
      <c r="E11" s="1089">
        <v>25</v>
      </c>
      <c r="F11" s="1089">
        <v>114</v>
      </c>
      <c r="G11" s="184">
        <v>139</v>
      </c>
      <c r="H11" s="1089">
        <v>135</v>
      </c>
      <c r="I11" s="1090">
        <v>160</v>
      </c>
      <c r="J11" s="1089">
        <v>6</v>
      </c>
      <c r="K11" s="1089">
        <v>12</v>
      </c>
      <c r="L11" s="184">
        <v>1</v>
      </c>
      <c r="M11" s="1089">
        <v>700</v>
      </c>
      <c r="N11" s="184">
        <v>47</v>
      </c>
      <c r="O11" s="1089" t="s">
        <v>287</v>
      </c>
      <c r="P11" s="1089"/>
      <c r="Q11" s="1089" t="s">
        <v>287</v>
      </c>
      <c r="R11" s="1089"/>
      <c r="S11" s="1089" t="s">
        <v>287</v>
      </c>
      <c r="T11" s="1089"/>
      <c r="U11" s="1089" t="s">
        <v>362</v>
      </c>
    </row>
    <row r="12" s="209" customFormat="1" ht="22.5" spans="1:21">
      <c r="A12" s="1088" t="s">
        <v>252</v>
      </c>
      <c r="B12" s="184" t="str">
        <f>HYPERLINK("[牧场甜心.xlsx]动物!A85",动物!$B$85)</f>
        <v>混血犬</v>
      </c>
      <c r="C12" s="184" t="s">
        <v>363</v>
      </c>
      <c r="D12" s="1089" t="s">
        <v>420</v>
      </c>
      <c r="E12" s="1089">
        <v>25</v>
      </c>
      <c r="F12" s="1089">
        <v>81</v>
      </c>
      <c r="G12" s="184">
        <v>106</v>
      </c>
      <c r="H12" s="1089">
        <v>117</v>
      </c>
      <c r="I12" s="1090">
        <v>142</v>
      </c>
      <c r="J12" s="1089">
        <v>7</v>
      </c>
      <c r="K12" s="1089">
        <v>14</v>
      </c>
      <c r="L12" s="184">
        <v>1</v>
      </c>
      <c r="M12" s="1089">
        <v>670</v>
      </c>
      <c r="N12" s="184">
        <v>45</v>
      </c>
      <c r="O12" s="1089" t="s">
        <v>287</v>
      </c>
      <c r="P12" s="1089"/>
      <c r="Q12" s="1089" t="s">
        <v>287</v>
      </c>
      <c r="R12" s="1089"/>
      <c r="S12" s="1089" t="s">
        <v>287</v>
      </c>
      <c r="T12" s="1089"/>
      <c r="U12" s="1089" t="s">
        <v>362</v>
      </c>
    </row>
    <row r="13" s="209" customFormat="1" ht="22.5" spans="1:21">
      <c r="A13" s="1091" t="s">
        <v>255</v>
      </c>
      <c r="B13" s="180" t="str">
        <f>HYPERLINK("[牧场甜心.xlsx]动物!A5",动物!$B$5)</f>
        <v>白色奶牛</v>
      </c>
      <c r="C13" s="180" t="s">
        <v>259</v>
      </c>
      <c r="D13" s="1089" t="s">
        <v>427</v>
      </c>
      <c r="E13" s="1089">
        <v>30</v>
      </c>
      <c r="F13" s="1089">
        <v>541</v>
      </c>
      <c r="G13" s="1090">
        <v>1191</v>
      </c>
      <c r="H13" s="1089">
        <v>171</v>
      </c>
      <c r="I13" s="1090">
        <v>301</v>
      </c>
      <c r="J13" s="1089">
        <v>15</v>
      </c>
      <c r="K13" s="1089">
        <v>30</v>
      </c>
      <c r="L13" s="184">
        <v>4</v>
      </c>
      <c r="M13" s="1089">
        <v>1630</v>
      </c>
      <c r="N13" s="184">
        <v>135</v>
      </c>
      <c r="O13" s="1093" t="str">
        <f>HYPERLINK("[牧场甜心.xlsx]产品!B204",产品!$C$204)</f>
        <v>王国之油</v>
      </c>
      <c r="P13" s="1089" t="s">
        <v>260</v>
      </c>
      <c r="Q13" s="1093" t="str">
        <f>HYPERLINK("[牧场甜心.xlsx]产品!B13",产品!$C$13)</f>
        <v>伊什沃尔德牛奶</v>
      </c>
      <c r="R13" s="1089" t="s">
        <v>254</v>
      </c>
      <c r="S13" s="1093" t="str">
        <f>HYPERLINK("[牧场甜心.xlsx]产品!B33",产品!$C$33)</f>
        <v>海洋王国的健康奶</v>
      </c>
      <c r="T13" s="1089" t="s">
        <v>252</v>
      </c>
      <c r="U13" s="1089" t="s">
        <v>261</v>
      </c>
    </row>
    <row r="14" s="209" customFormat="1" ht="22.5" spans="1:21">
      <c r="A14" s="1091" t="s">
        <v>255</v>
      </c>
      <c r="B14" s="180" t="str">
        <f>HYPERLINK("[牧场甜心.xlsx]动物!A6",动物!$B$6)</f>
        <v>伊什沃尔德牛</v>
      </c>
      <c r="C14" s="180" t="s">
        <v>262</v>
      </c>
      <c r="D14" s="1089" t="s">
        <v>262</v>
      </c>
      <c r="E14" s="1089">
        <v>40</v>
      </c>
      <c r="F14" s="1089">
        <v>747</v>
      </c>
      <c r="G14" s="1090">
        <v>1027</v>
      </c>
      <c r="H14" s="1089">
        <v>227</v>
      </c>
      <c r="I14" s="1090">
        <v>307</v>
      </c>
      <c r="J14" s="1089">
        <v>17</v>
      </c>
      <c r="K14" s="1089">
        <v>34</v>
      </c>
      <c r="L14" s="184">
        <v>3</v>
      </c>
      <c r="M14" s="1089">
        <v>1700</v>
      </c>
      <c r="N14" s="184">
        <v>128</v>
      </c>
      <c r="O14" s="1093" t="str">
        <f>HYPERLINK("[牧场甜心.xlsx]产品!B204",产品!$C$204)</f>
        <v>王国之油</v>
      </c>
      <c r="P14" s="1089" t="s">
        <v>263</v>
      </c>
      <c r="Q14" s="1093" t="str">
        <f>HYPERLINK("[牧场甜心.xlsx]产品!B13",产品!$C$13)</f>
        <v>伊什沃尔德牛奶</v>
      </c>
      <c r="R14" s="1089" t="s">
        <v>263</v>
      </c>
      <c r="S14" s="1093" t="str">
        <f>HYPERLINK("[牧场甜心.xlsx]产品!B33",产品!$C$33)</f>
        <v>海洋王国的健康奶</v>
      </c>
      <c r="T14" s="1089" t="s">
        <v>252</v>
      </c>
      <c r="U14" s="1089" t="s">
        <v>287</v>
      </c>
    </row>
    <row r="15" s="209" customFormat="1" ht="22.5" spans="1:21">
      <c r="A15" s="1091" t="s">
        <v>255</v>
      </c>
      <c r="B15" s="181" t="str">
        <f>HYPERLINK("[牧场甜心.xlsx]动物!A25",动物!$B$25)</f>
        <v>其塔拉吉达鸡</v>
      </c>
      <c r="C15" s="181" t="s">
        <v>291</v>
      </c>
      <c r="D15" s="1089" t="s">
        <v>431</v>
      </c>
      <c r="E15" s="1089">
        <v>30</v>
      </c>
      <c r="F15" s="1089">
        <v>431</v>
      </c>
      <c r="G15" s="184">
        <v>551</v>
      </c>
      <c r="H15" s="1089">
        <v>207</v>
      </c>
      <c r="I15" s="184">
        <v>267</v>
      </c>
      <c r="J15" s="1089">
        <v>7</v>
      </c>
      <c r="K15" s="1089">
        <v>14</v>
      </c>
      <c r="L15" s="184">
        <v>3</v>
      </c>
      <c r="M15" s="1089">
        <v>1050</v>
      </c>
      <c r="N15" s="184">
        <v>118</v>
      </c>
      <c r="O15" s="1093" t="str">
        <f>HYPERLINK("[牧场甜心.xlsx]产品!B14",产品!$C$14)</f>
        <v>伊什沃尔德鸡蛋</v>
      </c>
      <c r="P15" s="1089" t="s">
        <v>255</v>
      </c>
      <c r="Q15" s="1093" t="str">
        <f>HYPERLINK("[牧场甜心.xlsx]产品!B34",产品!$C$34)</f>
        <v>海洋王国的健康蛋</v>
      </c>
      <c r="R15" s="1089" t="s">
        <v>252</v>
      </c>
      <c r="S15" s="1089" t="s">
        <v>287</v>
      </c>
      <c r="T15" s="1089"/>
      <c r="U15" s="1089" t="s">
        <v>287</v>
      </c>
    </row>
    <row r="16" s="209" customFormat="1" ht="22.5" spans="1:21">
      <c r="A16" s="1091" t="s">
        <v>255</v>
      </c>
      <c r="B16" s="181" t="str">
        <f>HYPERLINK("[牧场甜心.xlsx]动物!A26",动物!$B$26)</f>
        <v>伊什沃尔德鸡</v>
      </c>
      <c r="C16" s="181" t="s">
        <v>292</v>
      </c>
      <c r="D16" s="1089" t="s">
        <v>292</v>
      </c>
      <c r="E16" s="1089">
        <v>40</v>
      </c>
      <c r="F16" s="1089">
        <v>416</v>
      </c>
      <c r="G16" s="184">
        <v>616</v>
      </c>
      <c r="H16" s="1089">
        <v>176</v>
      </c>
      <c r="I16" s="184">
        <v>226</v>
      </c>
      <c r="J16" s="1089">
        <v>7</v>
      </c>
      <c r="K16" s="1089">
        <v>14</v>
      </c>
      <c r="L16" s="184">
        <v>2</v>
      </c>
      <c r="M16" s="1089">
        <v>1010</v>
      </c>
      <c r="N16" s="184">
        <v>124</v>
      </c>
      <c r="O16" s="1093" t="str">
        <f>HYPERLINK("[牧场甜心.xlsx]产品!B4",产品!$C$4)</f>
        <v>低品质鸡蛋</v>
      </c>
      <c r="P16" s="1089" t="s">
        <v>254</v>
      </c>
      <c r="Q16" s="1093" t="str">
        <f>HYPERLINK("[牧场甜心.xlsx]产品!B14",产品!$C$14)</f>
        <v>伊什沃尔德鸡蛋</v>
      </c>
      <c r="R16" s="1089" t="s">
        <v>254</v>
      </c>
      <c r="S16" s="1093" t="str">
        <f>HYPERLINK("[牧场甜心.xlsx]产品!B34",产品!$C$34)</f>
        <v>海洋王国的健康蛋</v>
      </c>
      <c r="T16" s="1089" t="s">
        <v>252</v>
      </c>
      <c r="U16" s="1089" t="s">
        <v>287</v>
      </c>
    </row>
    <row r="17" s="209" customFormat="1" ht="22.5" spans="1:22">
      <c r="A17" s="1091" t="s">
        <v>255</v>
      </c>
      <c r="B17" s="182" t="str">
        <f>HYPERLINK("[牧场甜心.xlsx]动物!A45",动物!$B$45)</f>
        <v>野生杂交山羊</v>
      </c>
      <c r="C17" s="182" t="s">
        <v>315</v>
      </c>
      <c r="D17" s="1089" t="s">
        <v>433</v>
      </c>
      <c r="E17" s="1089">
        <v>20</v>
      </c>
      <c r="F17" s="1089">
        <v>567</v>
      </c>
      <c r="G17" s="184">
        <v>667</v>
      </c>
      <c r="H17" s="1089">
        <v>174</v>
      </c>
      <c r="I17" s="184">
        <v>194</v>
      </c>
      <c r="J17" s="1089">
        <v>12</v>
      </c>
      <c r="K17" s="1089">
        <v>24</v>
      </c>
      <c r="L17" s="184">
        <v>2</v>
      </c>
      <c r="M17" s="1089">
        <v>1530</v>
      </c>
      <c r="N17" s="184">
        <v>94</v>
      </c>
      <c r="O17" s="1093" t="str">
        <f>HYPERLINK("[牧场甜心.xlsx]产品!B204",产品!$C$204)</f>
        <v>王国之油</v>
      </c>
      <c r="P17" s="1089" t="s">
        <v>254</v>
      </c>
      <c r="Q17" s="1093" t="str">
        <f>HYPERLINK("[牧场甜心.xlsx]产品!B23",产品!$C$23)</f>
        <v>王国山羊奶</v>
      </c>
      <c r="R17" s="1089" t="s">
        <v>252</v>
      </c>
      <c r="S17" s="1089" t="s">
        <v>287</v>
      </c>
      <c r="T17" s="1089"/>
      <c r="U17" s="1089" t="str">
        <f>HYPERLINK("[牧场甜心.xlsx]地图!A4",地图!$B$4)</f>
        <v>誓言之平原</v>
      </c>
      <c r="V17" s="633"/>
    </row>
    <row r="18" s="209" customFormat="1" ht="22.5" spans="1:21">
      <c r="A18" s="1091" t="s">
        <v>255</v>
      </c>
      <c r="B18" s="182" t="str">
        <f>HYPERLINK("[牧场甜心.xlsx]动物!A46",动物!$B$46)</f>
        <v>野生盘羊</v>
      </c>
      <c r="C18" s="182" t="s">
        <v>317</v>
      </c>
      <c r="D18" s="1089" t="s">
        <v>436</v>
      </c>
      <c r="E18" s="1089">
        <v>20</v>
      </c>
      <c r="F18" s="1089">
        <v>633</v>
      </c>
      <c r="G18" s="184">
        <v>753</v>
      </c>
      <c r="H18" s="1089">
        <v>255</v>
      </c>
      <c r="I18" s="184">
        <v>295</v>
      </c>
      <c r="J18" s="1089">
        <v>10</v>
      </c>
      <c r="K18" s="1089">
        <v>20</v>
      </c>
      <c r="L18" s="184">
        <v>2</v>
      </c>
      <c r="M18" s="1089">
        <v>1370</v>
      </c>
      <c r="N18" s="184">
        <v>72</v>
      </c>
      <c r="O18" s="1093" t="str">
        <f>HYPERLINK("[牧场甜心.xlsx]产品!B204",产品!$C$204)</f>
        <v>王国之油</v>
      </c>
      <c r="P18" s="1089" t="s">
        <v>254</v>
      </c>
      <c r="Q18" s="1093" t="str">
        <f>HYPERLINK("[牧场甜心.xlsx]产品!B233",产品!$C$233)</f>
        <v>伊什沃尔德羊毛</v>
      </c>
      <c r="R18" s="1089" t="s">
        <v>252</v>
      </c>
      <c r="S18" s="1089" t="s">
        <v>287</v>
      </c>
      <c r="T18" s="1089"/>
      <c r="U18" s="1089" t="str">
        <f>HYPERLINK("[牧场甜心.xlsx]地图!A22",地图!$B$22)</f>
        <v>初始之山</v>
      </c>
    </row>
    <row r="19" s="209" customFormat="1" ht="22.5" spans="1:21">
      <c r="A19" s="1091" t="s">
        <v>255</v>
      </c>
      <c r="B19" s="183" t="str">
        <f>HYPERLINK("[牧场甜心.xlsx]动物!A64",动物!$B$64)</f>
        <v>野马</v>
      </c>
      <c r="C19" s="183" t="s">
        <v>337</v>
      </c>
      <c r="D19" s="1089" t="s">
        <v>439</v>
      </c>
      <c r="E19" s="1089">
        <v>20</v>
      </c>
      <c r="F19" s="1089">
        <v>462</v>
      </c>
      <c r="G19" s="184">
        <v>542</v>
      </c>
      <c r="H19" s="1089">
        <v>265</v>
      </c>
      <c r="I19" s="1090">
        <v>305</v>
      </c>
      <c r="J19" s="1089">
        <v>21</v>
      </c>
      <c r="K19" s="1089">
        <v>42</v>
      </c>
      <c r="L19" s="184">
        <v>2</v>
      </c>
      <c r="M19" s="1089">
        <v>1410</v>
      </c>
      <c r="N19" s="184">
        <v>90</v>
      </c>
      <c r="O19" s="1089" t="s">
        <v>287</v>
      </c>
      <c r="P19" s="1089"/>
      <c r="Q19" s="1089" t="s">
        <v>287</v>
      </c>
      <c r="R19" s="1089"/>
      <c r="S19" s="1089" t="s">
        <v>287</v>
      </c>
      <c r="T19" s="1089"/>
      <c r="U19" s="1089" t="str">
        <f>HYPERLINK("[牧场甜心.xlsx]地图!A12",地图!$B$12)</f>
        <v>初始森林</v>
      </c>
    </row>
    <row r="20" s="209" customFormat="1" ht="22.5" spans="1:21">
      <c r="A20" s="1091" t="s">
        <v>255</v>
      </c>
      <c r="B20" s="183" t="str">
        <f>HYPERLINK("[牧场甜心.xlsx]动物!A65",动物!$B$65)</f>
        <v>混种骆驼</v>
      </c>
      <c r="C20" s="183" t="s">
        <v>339</v>
      </c>
      <c r="D20" s="1089" t="s">
        <v>442</v>
      </c>
      <c r="E20" s="1089">
        <v>25</v>
      </c>
      <c r="F20" s="1089">
        <v>715</v>
      </c>
      <c r="G20" s="184">
        <v>890</v>
      </c>
      <c r="H20" s="1089">
        <v>132</v>
      </c>
      <c r="I20" s="184">
        <v>157</v>
      </c>
      <c r="J20" s="1089">
        <v>15</v>
      </c>
      <c r="K20" s="1089">
        <v>30</v>
      </c>
      <c r="L20" s="184">
        <v>1</v>
      </c>
      <c r="M20" s="1089">
        <v>2260</v>
      </c>
      <c r="N20" s="184">
        <v>116</v>
      </c>
      <c r="O20" s="1093" t="str">
        <f>HYPERLINK("[牧场甜心.xlsx]产品!B204",产品!$C$204)</f>
        <v>王国之油</v>
      </c>
      <c r="P20" s="1089" t="s">
        <v>254</v>
      </c>
      <c r="Q20" s="1089" t="s">
        <v>287</v>
      </c>
      <c r="R20" s="1089"/>
      <c r="S20" s="1089" t="s">
        <v>287</v>
      </c>
      <c r="T20" s="1089"/>
      <c r="U20" s="1089" t="s">
        <v>574</v>
      </c>
    </row>
    <row r="21" s="209" customFormat="1" ht="22.5" spans="1:21">
      <c r="A21" s="1091" t="s">
        <v>255</v>
      </c>
      <c r="B21" s="183" t="str">
        <f>HYPERLINK("[牧场甜心.xlsx]动物!A66",动物!$B$66)</f>
        <v>巴雷利亚驴</v>
      </c>
      <c r="C21" s="183" t="s">
        <v>341</v>
      </c>
      <c r="D21" s="1089" t="s">
        <v>445</v>
      </c>
      <c r="E21" s="1089">
        <v>25</v>
      </c>
      <c r="F21" s="1089">
        <v>534</v>
      </c>
      <c r="G21" s="184">
        <v>659</v>
      </c>
      <c r="H21" s="1089">
        <v>222</v>
      </c>
      <c r="I21" s="184">
        <v>272</v>
      </c>
      <c r="J21" s="1089">
        <v>17</v>
      </c>
      <c r="K21" s="1089">
        <v>34</v>
      </c>
      <c r="L21" s="184">
        <v>2</v>
      </c>
      <c r="M21" s="1089">
        <v>1230</v>
      </c>
      <c r="N21" s="184">
        <v>73</v>
      </c>
      <c r="O21" s="1093" t="str">
        <f>HYPERLINK("[牧场甜心.xlsx]产品!B224",产品!$C$224)</f>
        <v>伊什沃尔德马油</v>
      </c>
      <c r="P21" s="1089" t="s">
        <v>252</v>
      </c>
      <c r="Q21" s="1089" t="s">
        <v>287</v>
      </c>
      <c r="R21" s="1089"/>
      <c r="S21" s="1089" t="s">
        <v>287</v>
      </c>
      <c r="T21" s="1089"/>
      <c r="U21" s="1089" t="s">
        <v>287</v>
      </c>
    </row>
    <row r="22" s="209" customFormat="1" ht="22.5" spans="1:21">
      <c r="A22" s="1091" t="s">
        <v>255</v>
      </c>
      <c r="B22" s="184" t="str">
        <f>HYPERLINK("[牧场甜心.xlsx]动物!A86",动物!$B$86)</f>
        <v>红果冻怪</v>
      </c>
      <c r="C22" s="184" t="s">
        <v>364</v>
      </c>
      <c r="D22" s="1089" t="s">
        <v>364</v>
      </c>
      <c r="E22" s="1089">
        <v>20</v>
      </c>
      <c r="F22" s="1089">
        <v>788</v>
      </c>
      <c r="G22" s="1090">
        <v>1068</v>
      </c>
      <c r="H22" s="1089">
        <v>107</v>
      </c>
      <c r="I22" s="184">
        <v>147</v>
      </c>
      <c r="J22" s="1089">
        <v>12</v>
      </c>
      <c r="K22" s="1089">
        <v>24</v>
      </c>
      <c r="L22" s="184">
        <v>2</v>
      </c>
      <c r="M22" s="1089">
        <v>1580</v>
      </c>
      <c r="N22" s="184">
        <v>64</v>
      </c>
      <c r="O22" s="1093" t="str">
        <f>HYPERLINK("[牧场甜心.xlsx]产品!B210",产品!$C$210)</f>
        <v>果冻怪的体液</v>
      </c>
      <c r="P22" s="1089" t="s">
        <v>260</v>
      </c>
      <c r="Q22" s="1089" t="s">
        <v>287</v>
      </c>
      <c r="R22" s="1089"/>
      <c r="S22" s="1089" t="s">
        <v>287</v>
      </c>
      <c r="T22" s="1089"/>
      <c r="U22" s="1089" t="s">
        <v>287</v>
      </c>
    </row>
    <row r="23" s="209" customFormat="1" ht="22.5" spans="1:21">
      <c r="A23" s="1088" t="s">
        <v>254</v>
      </c>
      <c r="B23" s="180" t="str">
        <f>HYPERLINK("[牧场甜心.xlsx]动物!A7",动物!$B$7)</f>
        <v>白色奶牛改</v>
      </c>
      <c r="C23" s="180" t="s">
        <v>264</v>
      </c>
      <c r="D23" s="1089" t="s">
        <v>451</v>
      </c>
      <c r="E23" s="1089">
        <v>40</v>
      </c>
      <c r="F23" s="1089">
        <v>1180</v>
      </c>
      <c r="G23" s="1090">
        <v>1620</v>
      </c>
      <c r="H23" s="1089">
        <v>262</v>
      </c>
      <c r="I23" s="184">
        <v>342</v>
      </c>
      <c r="J23" s="1089">
        <v>36</v>
      </c>
      <c r="K23" s="1089">
        <v>72</v>
      </c>
      <c r="L23" s="184">
        <v>7</v>
      </c>
      <c r="M23" s="1089">
        <v>3340</v>
      </c>
      <c r="N23" s="184">
        <v>344</v>
      </c>
      <c r="O23" s="1093" t="str">
        <f>HYPERLINK("[牧场甜心.xlsx]产品!B204",产品!$C$204)</f>
        <v>王国之油</v>
      </c>
      <c r="P23" s="1089" t="s">
        <v>253</v>
      </c>
      <c r="Q23" s="1093" t="str">
        <f>HYPERLINK("[牧场甜心.xlsx]产品!B13",产品!$C$13)</f>
        <v>伊什沃尔德牛奶</v>
      </c>
      <c r="R23" s="1089" t="s">
        <v>254</v>
      </c>
      <c r="S23" s="1093" t="str">
        <f>HYPERLINK("[牧场甜心.xlsx]产品!B33",产品!$C$33)</f>
        <v>海洋王国的健康奶</v>
      </c>
      <c r="T23" s="1089" t="s">
        <v>252</v>
      </c>
      <c r="U23" s="1089" t="s">
        <v>287</v>
      </c>
    </row>
    <row r="24" s="209" customFormat="1" ht="22.5" spans="1:21">
      <c r="A24" s="1088" t="s">
        <v>254</v>
      </c>
      <c r="B24" s="180" t="str">
        <f>HYPERLINK("[牧场甜心.xlsx]动物!A8",动物!$B$8)</f>
        <v>伊什沃尔德奶牛</v>
      </c>
      <c r="C24" s="180" t="s">
        <v>265</v>
      </c>
      <c r="D24" s="1089" t="s">
        <v>449</v>
      </c>
      <c r="E24" s="1089">
        <v>50</v>
      </c>
      <c r="F24" s="1089">
        <v>966</v>
      </c>
      <c r="G24" s="184">
        <v>1416</v>
      </c>
      <c r="H24" s="1089">
        <v>265</v>
      </c>
      <c r="I24" s="184">
        <v>365</v>
      </c>
      <c r="J24" s="1089">
        <v>31</v>
      </c>
      <c r="K24" s="1089">
        <v>62</v>
      </c>
      <c r="L24" s="184">
        <v>6</v>
      </c>
      <c r="M24" s="1089">
        <v>3840</v>
      </c>
      <c r="N24" s="184">
        <v>339</v>
      </c>
      <c r="O24" s="1093" t="str">
        <f>HYPERLINK("[牧场甜心.xlsx]产品!B204",产品!$C$204)</f>
        <v>王国之油</v>
      </c>
      <c r="P24" s="1089" t="s">
        <v>253</v>
      </c>
      <c r="Q24" s="1093" t="str">
        <f>HYPERLINK("[牧场甜心.xlsx]产品!B13",产品!$C$13)</f>
        <v>伊什沃尔德牛奶</v>
      </c>
      <c r="R24" s="1089" t="s">
        <v>253</v>
      </c>
      <c r="S24" s="1093" t="str">
        <f>HYPERLINK("[牧场甜心.xlsx]产品!B33",产品!$C$33)</f>
        <v>海洋王国的健康奶</v>
      </c>
      <c r="T24" s="1089" t="s">
        <v>252</v>
      </c>
      <c r="U24" s="1089" t="s">
        <v>287</v>
      </c>
    </row>
    <row r="25" s="209" customFormat="1" ht="22.5" spans="1:21">
      <c r="A25" s="1088" t="s">
        <v>254</v>
      </c>
      <c r="B25" s="181" t="str">
        <f>HYPERLINK("[牧场甜心.xlsx]动物!A27",动物!$B$27)</f>
        <v>ブラックミノルーカ</v>
      </c>
      <c r="C25" s="181" t="s">
        <v>293</v>
      </c>
      <c r="D25" s="1089" t="s">
        <v>454</v>
      </c>
      <c r="E25" s="1089">
        <v>40</v>
      </c>
      <c r="F25" s="1089">
        <v>640</v>
      </c>
      <c r="G25" s="184">
        <v>880</v>
      </c>
      <c r="H25" s="1089">
        <v>234</v>
      </c>
      <c r="I25" s="184">
        <v>314</v>
      </c>
      <c r="J25" s="1089">
        <v>15</v>
      </c>
      <c r="K25" s="1089">
        <v>30</v>
      </c>
      <c r="L25" s="184">
        <v>4</v>
      </c>
      <c r="M25" s="1089">
        <v>2180</v>
      </c>
      <c r="N25" s="184">
        <v>294</v>
      </c>
      <c r="O25" s="1093" t="str">
        <f>HYPERLINK("[牧场甜心.xlsx]产品!B14",产品!$C$14)</f>
        <v>伊什沃尔德鸡蛋</v>
      </c>
      <c r="P25" s="1089" t="s">
        <v>260</v>
      </c>
      <c r="Q25" s="1093" t="str">
        <f>HYPERLINK("[牧场甜心.xlsx]产品!B34",产品!$C$34)</f>
        <v>海洋王国的健康蛋</v>
      </c>
      <c r="R25" s="1089" t="s">
        <v>252</v>
      </c>
      <c r="S25" s="1089" t="s">
        <v>287</v>
      </c>
      <c r="T25" s="1089"/>
      <c r="U25" s="1089" t="s">
        <v>287</v>
      </c>
    </row>
    <row r="26" s="209" customFormat="1" ht="22.5" spans="1:21">
      <c r="A26" s="1088" t="s">
        <v>254</v>
      </c>
      <c r="B26" s="181" t="str">
        <f>HYPERLINK("[牧场甜心.xlsx]动物!A28",动物!$B$28)</f>
        <v>赤鸡</v>
      </c>
      <c r="C26" s="181" t="s">
        <v>294</v>
      </c>
      <c r="D26" s="1089" t="s">
        <v>575</v>
      </c>
      <c r="E26" s="1089">
        <v>50</v>
      </c>
      <c r="F26" s="1089">
        <v>1000</v>
      </c>
      <c r="G26" s="1090">
        <v>1500</v>
      </c>
      <c r="H26" s="1089">
        <v>188</v>
      </c>
      <c r="I26" s="184">
        <v>238</v>
      </c>
      <c r="J26" s="1089">
        <v>14</v>
      </c>
      <c r="K26" s="1089">
        <v>28</v>
      </c>
      <c r="L26" s="184">
        <v>7</v>
      </c>
      <c r="M26" s="1089">
        <v>2430</v>
      </c>
      <c r="N26" s="184">
        <v>316</v>
      </c>
      <c r="O26" s="1093" t="str">
        <f>HYPERLINK("[牧场甜心.xlsx]产品!B14",产品!$C$14)</f>
        <v>伊什沃尔德鸡蛋</v>
      </c>
      <c r="P26" s="1089" t="s">
        <v>254</v>
      </c>
      <c r="Q26" s="1093" t="str">
        <f>HYPERLINK("[牧场甜心.xlsx]产品!B34",产品!$C$34)</f>
        <v>海洋王国的健康蛋</v>
      </c>
      <c r="R26" s="1089" t="s">
        <v>252</v>
      </c>
      <c r="S26" s="1089" t="s">
        <v>287</v>
      </c>
      <c r="T26" s="1089"/>
      <c r="U26" s="1089" t="s">
        <v>287</v>
      </c>
    </row>
    <row r="27" s="209" customFormat="1" ht="22.5" spans="1:21">
      <c r="A27" s="1088" t="s">
        <v>254</v>
      </c>
      <c r="B27" s="182" t="str">
        <f>HYPERLINK("[牧场甜心.xlsx]动物!A47",动物!$B$47)</f>
        <v>伊什沃尔德山羊</v>
      </c>
      <c r="C27" s="182" t="s">
        <v>319</v>
      </c>
      <c r="D27" s="1089" t="s">
        <v>319</v>
      </c>
      <c r="E27" s="1089">
        <v>30</v>
      </c>
      <c r="F27" s="1089">
        <v>1115</v>
      </c>
      <c r="G27" s="184">
        <v>1445</v>
      </c>
      <c r="H27" s="1089">
        <v>246</v>
      </c>
      <c r="I27" s="184">
        <v>306</v>
      </c>
      <c r="J27" s="1089">
        <v>27</v>
      </c>
      <c r="K27" s="1089">
        <v>54</v>
      </c>
      <c r="L27" s="184">
        <v>4</v>
      </c>
      <c r="M27" s="1089">
        <v>3260</v>
      </c>
      <c r="N27" s="184">
        <v>240</v>
      </c>
      <c r="O27" s="1093" t="str">
        <f>HYPERLINK("[牧场甜心.xlsx]产品!B204",产品!$C$204)</f>
        <v>王国之油</v>
      </c>
      <c r="P27" s="1089" t="s">
        <v>260</v>
      </c>
      <c r="Q27" s="1093" t="str">
        <f>HYPERLINK("[牧场甜心.xlsx]产品!B23",产品!$C$23)</f>
        <v>王国山羊奶</v>
      </c>
      <c r="R27" s="1089" t="s">
        <v>254</v>
      </c>
      <c r="S27" s="1089" t="s">
        <v>287</v>
      </c>
      <c r="T27" s="1089"/>
      <c r="U27" s="1089" t="s">
        <v>287</v>
      </c>
    </row>
    <row r="28" s="209" customFormat="1" ht="22.5" spans="1:21">
      <c r="A28" s="1088" t="s">
        <v>254</v>
      </c>
      <c r="B28" s="182" t="str">
        <f>HYPERLINK("[牧场甜心.xlsx]动物!A48",动物!$B$48)</f>
        <v>伊什沃尔德羊</v>
      </c>
      <c r="C28" s="182" t="s">
        <v>320</v>
      </c>
      <c r="D28" s="1089" t="s">
        <v>320</v>
      </c>
      <c r="E28" s="1089">
        <v>30</v>
      </c>
      <c r="F28" s="1089">
        <v>833</v>
      </c>
      <c r="G28" s="184">
        <v>1078</v>
      </c>
      <c r="H28" s="1089">
        <v>323</v>
      </c>
      <c r="I28" s="184">
        <v>413</v>
      </c>
      <c r="J28" s="1089">
        <v>24</v>
      </c>
      <c r="K28" s="1089">
        <v>48</v>
      </c>
      <c r="L28" s="184">
        <v>4</v>
      </c>
      <c r="M28" s="1089">
        <v>2730</v>
      </c>
      <c r="N28" s="184">
        <v>173</v>
      </c>
      <c r="O28" s="1093" t="str">
        <f>HYPERLINK("[牧场甜心.xlsx]产品!B204",产品!$C$204)</f>
        <v>王国之油</v>
      </c>
      <c r="P28" s="1089" t="s">
        <v>263</v>
      </c>
      <c r="Q28" s="1093" t="str">
        <f>HYPERLINK("[牧场甜心.xlsx]产品!B233",产品!$C$233)</f>
        <v>伊什沃尔德羊毛</v>
      </c>
      <c r="R28" s="1089" t="s">
        <v>252</v>
      </c>
      <c r="S28" s="1089" t="s">
        <v>287</v>
      </c>
      <c r="T28" s="1089"/>
      <c r="U28" s="1089" t="s">
        <v>287</v>
      </c>
    </row>
    <row r="29" s="209" customFormat="1" ht="22.5" spans="1:21">
      <c r="A29" s="1088" t="s">
        <v>254</v>
      </c>
      <c r="B29" s="183" t="str">
        <f>HYPERLINK("[牧场甜心.xlsx]动物!A67",动物!$B$67)</f>
        <v>伊什沃尔德马</v>
      </c>
      <c r="C29" s="183" t="s">
        <v>342</v>
      </c>
      <c r="D29" s="1089" t="s">
        <v>342</v>
      </c>
      <c r="E29" s="1089">
        <v>30</v>
      </c>
      <c r="F29" s="1089">
        <v>1003</v>
      </c>
      <c r="G29" s="184">
        <v>1303</v>
      </c>
      <c r="H29" s="1089">
        <v>336</v>
      </c>
      <c r="I29" s="184">
        <v>426</v>
      </c>
      <c r="J29" s="1089">
        <v>49</v>
      </c>
      <c r="K29" s="1089">
        <v>98</v>
      </c>
      <c r="L29" s="184">
        <v>4</v>
      </c>
      <c r="M29" s="1089">
        <v>2950</v>
      </c>
      <c r="N29" s="184">
        <v>204</v>
      </c>
      <c r="O29" s="1093" t="str">
        <f>HYPERLINK("[牧场甜心.xlsx]产品!B224",产品!$C$224)</f>
        <v>伊什沃尔德马油</v>
      </c>
      <c r="P29" s="1089" t="s">
        <v>252</v>
      </c>
      <c r="Q29" s="1089" t="s">
        <v>287</v>
      </c>
      <c r="R29" s="1089"/>
      <c r="S29" s="1089" t="s">
        <v>287</v>
      </c>
      <c r="T29" s="1089"/>
      <c r="U29" s="1089" t="s">
        <v>287</v>
      </c>
    </row>
    <row r="30" s="209" customFormat="1" ht="22.5" spans="1:21">
      <c r="A30" s="1088" t="s">
        <v>254</v>
      </c>
      <c r="B30" s="184" t="str">
        <f>HYPERLINK("[牧场甜心.xlsx]动物!A87",动物!$B$87)</f>
        <v>蓝色果冻怪</v>
      </c>
      <c r="C30" s="184" t="s">
        <v>365</v>
      </c>
      <c r="D30" s="1089" t="s">
        <v>462</v>
      </c>
      <c r="E30" s="1089">
        <v>30</v>
      </c>
      <c r="F30" s="1089">
        <v>1234</v>
      </c>
      <c r="G30" s="1090">
        <v>1594</v>
      </c>
      <c r="H30" s="1089">
        <v>126</v>
      </c>
      <c r="I30" s="184">
        <v>156</v>
      </c>
      <c r="J30" s="1089">
        <v>18</v>
      </c>
      <c r="K30" s="1089">
        <v>36</v>
      </c>
      <c r="L30" s="184">
        <v>4</v>
      </c>
      <c r="M30" s="1089">
        <v>3230</v>
      </c>
      <c r="N30" s="184">
        <v>164</v>
      </c>
      <c r="O30" s="1093" t="str">
        <f>HYPERLINK("[牧场甜心.xlsx]产品!B210",产品!$C$210)</f>
        <v>果冻怪的体液</v>
      </c>
      <c r="P30" s="1089" t="s">
        <v>260</v>
      </c>
      <c r="Q30" s="1089" t="s">
        <v>287</v>
      </c>
      <c r="R30" s="1089"/>
      <c r="S30" s="1089" t="s">
        <v>287</v>
      </c>
      <c r="T30" s="1089"/>
      <c r="U30" s="1089" t="s">
        <v>287</v>
      </c>
    </row>
    <row r="31" s="209" customFormat="1" ht="22.5" spans="1:21">
      <c r="A31" s="1088" t="s">
        <v>254</v>
      </c>
      <c r="B31" s="184" t="str">
        <f>HYPERLINK("[牧场甜心.xlsx]动物!A88",动物!$B$88)</f>
        <v>法希米亚S海亚</v>
      </c>
      <c r="C31" s="184" t="s">
        <v>366</v>
      </c>
      <c r="D31" s="1089" t="s">
        <v>576</v>
      </c>
      <c r="E31" s="1089">
        <v>50</v>
      </c>
      <c r="F31" s="1089">
        <v>400</v>
      </c>
      <c r="G31" s="184">
        <v>600</v>
      </c>
      <c r="H31" s="1089">
        <v>471</v>
      </c>
      <c r="I31" s="1090">
        <v>671</v>
      </c>
      <c r="J31" s="1089">
        <v>12</v>
      </c>
      <c r="K31" s="1089">
        <v>24</v>
      </c>
      <c r="L31" s="184">
        <v>3</v>
      </c>
      <c r="M31" s="1089">
        <v>2780</v>
      </c>
      <c r="N31" s="184">
        <v>243</v>
      </c>
      <c r="O31" s="1089" t="s">
        <v>287</v>
      </c>
      <c r="P31" s="1089"/>
      <c r="Q31" s="1089" t="s">
        <v>287</v>
      </c>
      <c r="R31" s="1089"/>
      <c r="S31" s="1089" t="s">
        <v>287</v>
      </c>
      <c r="T31" s="1089"/>
      <c r="U31" s="1089" t="str">
        <f>HYPERLINK("[牧场甜心.xlsx]地图!A6",地图!$B$6)</f>
        <v>逆转平原</v>
      </c>
    </row>
    <row r="32" s="209" customFormat="1" ht="22.5" spans="1:21">
      <c r="A32" s="1088" t="s">
        <v>254</v>
      </c>
      <c r="B32" s="184" t="str">
        <f>HYPERLINK("[牧场甜心.xlsx]动物!A89",动物!$B$89)</f>
        <v>伊什沃尔德牧羊犬</v>
      </c>
      <c r="C32" s="184" t="s">
        <v>368</v>
      </c>
      <c r="D32" s="1089" t="s">
        <v>368</v>
      </c>
      <c r="E32" s="1089">
        <v>50</v>
      </c>
      <c r="F32" s="1089">
        <v>521</v>
      </c>
      <c r="G32" s="184">
        <v>771</v>
      </c>
      <c r="H32" s="1089">
        <v>432</v>
      </c>
      <c r="I32" s="1090">
        <v>632</v>
      </c>
      <c r="J32" s="1089">
        <v>21</v>
      </c>
      <c r="K32" s="1089">
        <v>42</v>
      </c>
      <c r="L32" s="184">
        <v>3</v>
      </c>
      <c r="M32" s="1089">
        <v>3010</v>
      </c>
      <c r="N32" s="184">
        <v>251</v>
      </c>
      <c r="O32" s="1089" t="s">
        <v>287</v>
      </c>
      <c r="P32" s="1089"/>
      <c r="Q32" s="1089" t="s">
        <v>287</v>
      </c>
      <c r="R32" s="1089"/>
      <c r="S32" s="1089" t="s">
        <v>287</v>
      </c>
      <c r="T32" s="1089"/>
      <c r="U32" s="1089" t="s">
        <v>369</v>
      </c>
    </row>
    <row r="33" s="209" customFormat="1" ht="22.5" spans="1:21">
      <c r="A33" s="1091" t="s">
        <v>263</v>
      </c>
      <c r="B33" s="180" t="str">
        <f>HYPERLINK("[牧场甜心.xlsx]动物!A9",动物!$B$9)</f>
        <v>法希米亚水牛</v>
      </c>
      <c r="C33" s="180" t="s">
        <v>266</v>
      </c>
      <c r="D33" s="1089" t="s">
        <v>266</v>
      </c>
      <c r="E33" s="1089">
        <v>60</v>
      </c>
      <c r="F33" s="1089">
        <v>1218</v>
      </c>
      <c r="G33" s="184">
        <v>1938</v>
      </c>
      <c r="H33" s="1089">
        <v>400</v>
      </c>
      <c r="I33" s="184">
        <v>640</v>
      </c>
      <c r="J33" s="1089">
        <v>80</v>
      </c>
      <c r="K33" s="1089">
        <v>160</v>
      </c>
      <c r="L33" s="184">
        <v>16</v>
      </c>
      <c r="M33" s="1089">
        <v>7060</v>
      </c>
      <c r="N33" s="184">
        <v>650</v>
      </c>
      <c r="O33" s="1093" t="str">
        <f>HYPERLINK("[牧场甜心.xlsx]产品!B3",产品!$C$3)</f>
        <v>低品质牛奶</v>
      </c>
      <c r="P33" s="1089" t="s">
        <v>260</v>
      </c>
      <c r="Q33" s="1093" t="str">
        <f>HYPERLINK("[牧场甜心.xlsx]产品!B13",产品!$C$13)</f>
        <v>伊什沃尔德牛奶</v>
      </c>
      <c r="R33" s="1089" t="s">
        <v>260</v>
      </c>
      <c r="S33" s="1093" t="str">
        <f>HYPERLINK("[牧场甜心.xlsx]产品!B33",产品!$C$33)</f>
        <v>海洋王国的健康奶</v>
      </c>
      <c r="T33" s="1089" t="s">
        <v>255</v>
      </c>
      <c r="U33" s="1089" t="str">
        <f>HYPERLINK("[牧场甜心.xlsx]地图!A16",地图!$B$16)</f>
        <v>迷路森林</v>
      </c>
    </row>
    <row r="34" s="209" customFormat="1" ht="22.5" spans="1:21">
      <c r="A34" s="1091" t="s">
        <v>263</v>
      </c>
      <c r="B34" s="180" t="str">
        <f>HYPERLINK("[牧场甜心.xlsx]动物!A10",动物!$B$10)</f>
        <v>王国一角牛</v>
      </c>
      <c r="C34" s="180" t="s">
        <v>268</v>
      </c>
      <c r="D34" s="1089" t="s">
        <v>268</v>
      </c>
      <c r="E34" s="1089">
        <v>60</v>
      </c>
      <c r="F34" s="1089">
        <v>1350</v>
      </c>
      <c r="G34" s="1090">
        <v>2130</v>
      </c>
      <c r="H34" s="1089">
        <v>500</v>
      </c>
      <c r="I34" s="1090">
        <v>800</v>
      </c>
      <c r="J34" s="1089">
        <v>50</v>
      </c>
      <c r="K34" s="1089">
        <v>100</v>
      </c>
      <c r="L34" s="184">
        <v>15</v>
      </c>
      <c r="M34" s="1089">
        <v>7530</v>
      </c>
      <c r="N34" s="184">
        <v>705</v>
      </c>
      <c r="O34" s="1093" t="str">
        <f>HYPERLINK("[牧场甜心.xlsx]产品!B13",产品!$C$13)</f>
        <v>伊什沃尔德牛奶</v>
      </c>
      <c r="P34" s="1089" t="s">
        <v>263</v>
      </c>
      <c r="Q34" s="1093" t="str">
        <f>HYPERLINK("[牧场甜心.xlsx]产品!B33",产品!$C$33)</f>
        <v>海洋王国的健康奶</v>
      </c>
      <c r="R34" s="1089" t="s">
        <v>255</v>
      </c>
      <c r="S34" s="1093" t="str">
        <f>HYPERLINK("[牧场甜心.xlsx]产品!B53",产品!$C$53)</f>
        <v>大自然之恩惠牛奶</v>
      </c>
      <c r="T34" s="1089" t="s">
        <v>252</v>
      </c>
      <c r="U34" s="1089" t="s">
        <v>287</v>
      </c>
    </row>
    <row r="35" s="209" customFormat="1" ht="22.5" spans="1:21">
      <c r="A35" s="1091" t="s">
        <v>263</v>
      </c>
      <c r="B35" s="181" t="str">
        <f>HYPERLINK("[牧场甜心.xlsx]动物!A29",动物!$B$29)</f>
        <v>伊什沃尔德蛋鸡</v>
      </c>
      <c r="C35" s="181" t="s">
        <v>295</v>
      </c>
      <c r="D35" s="1089" t="s">
        <v>467</v>
      </c>
      <c r="E35" s="1089">
        <v>60</v>
      </c>
      <c r="F35" s="1089">
        <v>912</v>
      </c>
      <c r="G35" s="184">
        <v>1452</v>
      </c>
      <c r="H35" s="1089">
        <v>373</v>
      </c>
      <c r="I35" s="184">
        <v>553</v>
      </c>
      <c r="J35" s="1089">
        <v>20</v>
      </c>
      <c r="K35" s="1089">
        <v>40</v>
      </c>
      <c r="L35" s="184">
        <v>13</v>
      </c>
      <c r="M35" s="1089">
        <v>4030</v>
      </c>
      <c r="N35" s="184">
        <v>614</v>
      </c>
      <c r="O35" s="1093" t="str">
        <f>HYPERLINK("[牧场甜心.xlsx]产品!B14",产品!$C$14)</f>
        <v>伊什沃尔德鸡蛋</v>
      </c>
      <c r="P35" s="1089" t="s">
        <v>260</v>
      </c>
      <c r="Q35" s="1093" t="str">
        <f>HYPERLINK("[牧场甜心.xlsx]产品!B34",产品!$C$34)</f>
        <v>海洋王国的健康蛋</v>
      </c>
      <c r="R35" s="1089" t="s">
        <v>252</v>
      </c>
      <c r="S35" s="1093" t="str">
        <f>HYPERLINK("[牧场甜心.xlsx]产品!B54",产品!$C$54)</f>
        <v>大自然之恩惠鸡蛋</v>
      </c>
      <c r="T35" s="1089" t="s">
        <v>252</v>
      </c>
      <c r="U35" s="1089" t="s">
        <v>287</v>
      </c>
    </row>
    <row r="36" s="209" customFormat="1" ht="22.5" spans="1:21">
      <c r="A36" s="1091" t="s">
        <v>263</v>
      </c>
      <c r="B36" s="181" t="str">
        <f>HYPERLINK("[牧场甜心.xlsx]动物!A30",动物!$B$30)</f>
        <v>齐鲁鲁鸡</v>
      </c>
      <c r="C36" s="181" t="s">
        <v>296</v>
      </c>
      <c r="D36" s="1089" t="s">
        <v>296</v>
      </c>
      <c r="E36" s="1089">
        <v>60</v>
      </c>
      <c r="F36" s="1089">
        <v>701</v>
      </c>
      <c r="G36" s="184">
        <v>1121</v>
      </c>
      <c r="H36" s="1089">
        <v>427</v>
      </c>
      <c r="I36" s="184">
        <v>667</v>
      </c>
      <c r="J36" s="1089">
        <v>23</v>
      </c>
      <c r="K36" s="1089">
        <v>46</v>
      </c>
      <c r="L36" s="184">
        <v>9</v>
      </c>
      <c r="M36" s="1089">
        <v>4490</v>
      </c>
      <c r="N36" s="184">
        <v>658</v>
      </c>
      <c r="O36" s="1093" t="str">
        <f>HYPERLINK("[牧场甜心.xlsx]产品!B14",产品!$C$14)</f>
        <v>伊什沃尔德鸡蛋</v>
      </c>
      <c r="P36" s="1089" t="s">
        <v>263</v>
      </c>
      <c r="Q36" s="1093" t="str">
        <f>HYPERLINK("[牧场甜心.xlsx]产品!B34",产品!$C$34)</f>
        <v>海洋王国的健康蛋</v>
      </c>
      <c r="R36" s="1089" t="s">
        <v>255</v>
      </c>
      <c r="S36" s="1093" t="str">
        <f>HYPERLINK("[牧场甜心.xlsx]产品!B54",产品!$C$54)</f>
        <v>大自然之恩惠鸡蛋</v>
      </c>
      <c r="T36" s="1089" t="s">
        <v>252</v>
      </c>
      <c r="U36" s="1089" t="s">
        <v>287</v>
      </c>
    </row>
    <row r="37" s="209" customFormat="1" ht="22.5" spans="1:21">
      <c r="A37" s="1091" t="s">
        <v>263</v>
      </c>
      <c r="B37" s="182" t="str">
        <f>HYPERLINK("[牧场甜心.xlsx]动物!A49",动物!$B$49)</f>
        <v>法希米亚柴山羊</v>
      </c>
      <c r="C37" s="182" t="s">
        <v>321</v>
      </c>
      <c r="D37" s="1089" t="s">
        <v>321</v>
      </c>
      <c r="E37" s="1089">
        <v>50</v>
      </c>
      <c r="F37" s="1089">
        <v>1230</v>
      </c>
      <c r="G37" s="184">
        <v>1830</v>
      </c>
      <c r="H37" s="1089">
        <v>310</v>
      </c>
      <c r="I37" s="184">
        <v>460</v>
      </c>
      <c r="J37" s="1089">
        <v>39</v>
      </c>
      <c r="K37" s="1089">
        <v>78</v>
      </c>
      <c r="L37" s="184">
        <v>8</v>
      </c>
      <c r="M37" s="1089">
        <v>6530</v>
      </c>
      <c r="N37" s="184">
        <v>467</v>
      </c>
      <c r="O37" s="1093" t="str">
        <f>HYPERLINK("[牧场甜心.xlsx]产品!B204",产品!$C$204)</f>
        <v>王国之油</v>
      </c>
      <c r="P37" s="1089" t="s">
        <v>260</v>
      </c>
      <c r="Q37" s="1093" t="str">
        <f>HYPERLINK("[牧场甜心.xlsx]产品!B23",产品!$C$23)</f>
        <v>王国山羊奶</v>
      </c>
      <c r="R37" s="1089" t="s">
        <v>260</v>
      </c>
      <c r="S37" s="1093" t="str">
        <f>HYPERLINK("[牧场甜心.xlsx]产品!B43",产品!$C$43)</f>
        <v>大自然的山羊奶</v>
      </c>
      <c r="T37" s="1089" t="s">
        <v>252</v>
      </c>
      <c r="U37" s="1089" t="s">
        <v>287</v>
      </c>
    </row>
    <row r="38" s="209" customFormat="1" ht="22.5" spans="1:21">
      <c r="A38" s="1091" t="s">
        <v>263</v>
      </c>
      <c r="B38" s="182" t="str">
        <f>HYPERLINK("[牧场甜心.xlsx]动物!A50",动物!$B$50)</f>
        <v>法希米亚螺角羊</v>
      </c>
      <c r="C38" s="182" t="s">
        <v>322</v>
      </c>
      <c r="D38" s="1089" t="s">
        <v>577</v>
      </c>
      <c r="E38" s="1089">
        <v>50</v>
      </c>
      <c r="F38" s="1089">
        <v>1368</v>
      </c>
      <c r="G38" s="1090">
        <v>2018</v>
      </c>
      <c r="H38" s="1089">
        <v>600</v>
      </c>
      <c r="I38" s="1090">
        <v>900</v>
      </c>
      <c r="J38" s="1089">
        <v>35</v>
      </c>
      <c r="K38" s="1089">
        <v>70</v>
      </c>
      <c r="L38" s="184">
        <v>9</v>
      </c>
      <c r="M38" s="1089">
        <v>5210</v>
      </c>
      <c r="N38" s="184">
        <v>324</v>
      </c>
      <c r="O38" s="1093" t="str">
        <f>HYPERLINK("[牧场甜心.xlsx]产品!B204",产品!$C$204)</f>
        <v>王国之油</v>
      </c>
      <c r="P38" s="1089" t="s">
        <v>260</v>
      </c>
      <c r="Q38" s="1093" t="str">
        <f>HYPERLINK("[牧场甜心.xlsx]产品!B233",产品!$C$233)</f>
        <v>伊什沃尔德羊毛</v>
      </c>
      <c r="R38" s="1089" t="s">
        <v>263</v>
      </c>
      <c r="S38" s="1089" t="s">
        <v>287</v>
      </c>
      <c r="T38" s="1089"/>
      <c r="U38" s="1089" t="s">
        <v>287</v>
      </c>
    </row>
    <row r="39" s="209" customFormat="1" ht="22.5" spans="1:21">
      <c r="A39" s="1091" t="s">
        <v>263</v>
      </c>
      <c r="B39" s="183" t="str">
        <f>HYPERLINK("[牧场甜心.xlsx]动物!A68",动物!$B$68)</f>
        <v>伊什沃尔德骆驼</v>
      </c>
      <c r="C39" s="183" t="s">
        <v>343</v>
      </c>
      <c r="D39" s="1089" t="s">
        <v>343</v>
      </c>
      <c r="E39" s="1089">
        <v>50</v>
      </c>
      <c r="F39" s="1089">
        <v>1404</v>
      </c>
      <c r="G39" s="1090">
        <v>2104</v>
      </c>
      <c r="H39" s="1089">
        <v>309</v>
      </c>
      <c r="I39" s="184">
        <v>459</v>
      </c>
      <c r="J39" s="1089">
        <v>100</v>
      </c>
      <c r="K39" s="1089">
        <v>200</v>
      </c>
      <c r="L39" s="184">
        <v>7</v>
      </c>
      <c r="M39" s="1089">
        <v>8570</v>
      </c>
      <c r="N39" s="184">
        <v>636</v>
      </c>
      <c r="O39" s="1093" t="str">
        <f>HYPERLINK("[牧场甜心.xlsx]产品!B244",产品!$C$244)</f>
        <v>高级王国之油</v>
      </c>
      <c r="P39" s="1089" t="s">
        <v>252</v>
      </c>
      <c r="Q39" s="1093" t="str">
        <f>HYPERLINK("[牧场甜心.xlsx]产品!B44",产品!$C$44)</f>
        <v>浓厚骆驼奶</v>
      </c>
      <c r="R39" s="1089" t="s">
        <v>252</v>
      </c>
      <c r="S39" s="1089" t="s">
        <v>287</v>
      </c>
      <c r="T39" s="1089"/>
      <c r="U39" s="1089" t="str">
        <f>HYPERLINK("[牧场甜心.xlsx]地图!A7",地图!$B$7)</f>
        <v>大平原</v>
      </c>
    </row>
    <row r="40" s="209" customFormat="1" ht="22.5" spans="1:21">
      <c r="A40" s="1091" t="s">
        <v>263</v>
      </c>
      <c r="B40" s="183" t="str">
        <f>HYPERLINK("[牧场甜心.xlsx]动物!A69",动物!$B$69)</f>
        <v>伊什沃尔德驴</v>
      </c>
      <c r="C40" s="183" t="s">
        <v>345</v>
      </c>
      <c r="D40" s="1089" t="s">
        <v>345</v>
      </c>
      <c r="E40" s="1089">
        <v>50</v>
      </c>
      <c r="F40" s="1089">
        <v>957</v>
      </c>
      <c r="G40" s="184">
        <v>1407</v>
      </c>
      <c r="H40" s="1089">
        <v>426</v>
      </c>
      <c r="I40" s="184">
        <v>626</v>
      </c>
      <c r="J40" s="1089">
        <v>55</v>
      </c>
      <c r="K40" s="1089">
        <v>110</v>
      </c>
      <c r="L40" s="184">
        <v>9</v>
      </c>
      <c r="M40" s="1089">
        <v>4780</v>
      </c>
      <c r="N40" s="184">
        <v>432</v>
      </c>
      <c r="O40" s="1093" t="str">
        <f>HYPERLINK("[牧场甜心.xlsx]产品!B224",产品!$C$224)</f>
        <v>伊什沃尔德马油</v>
      </c>
      <c r="P40" s="1089" t="s">
        <v>263</v>
      </c>
      <c r="Q40" s="1093" t="str">
        <f>HYPERLINK("[牧场甜心.xlsx]产品!B254",产品!$C$254)</f>
        <v>高级马油</v>
      </c>
      <c r="R40" s="1089" t="s">
        <v>252</v>
      </c>
      <c r="S40" s="1089" t="s">
        <v>287</v>
      </c>
      <c r="T40" s="1089"/>
      <c r="U40" s="1089" t="s">
        <v>287</v>
      </c>
    </row>
    <row r="41" s="209" customFormat="1" ht="22.5" spans="1:21">
      <c r="A41" s="1091" t="s">
        <v>263</v>
      </c>
      <c r="B41" s="183" t="str">
        <f>HYPERLINK("[牧场甜心.xlsx]动物!A70",动物!$B$70)</f>
        <v>法希米亚面包</v>
      </c>
      <c r="C41" s="183" t="s">
        <v>346</v>
      </c>
      <c r="D41" s="1089" t="s">
        <v>578</v>
      </c>
      <c r="E41" s="1089">
        <v>70</v>
      </c>
      <c r="F41" s="1089">
        <v>1076</v>
      </c>
      <c r="G41" s="184">
        <v>1776</v>
      </c>
      <c r="H41" s="1089">
        <v>600</v>
      </c>
      <c r="I41" s="1090">
        <v>1020</v>
      </c>
      <c r="J41" s="1089">
        <v>61</v>
      </c>
      <c r="K41" s="1089">
        <v>122</v>
      </c>
      <c r="L41" s="184">
        <v>7</v>
      </c>
      <c r="M41" s="1089">
        <v>5310</v>
      </c>
      <c r="N41" s="184">
        <v>495</v>
      </c>
      <c r="O41" s="1093" t="str">
        <f>HYPERLINK("[牧场甜心.xlsx]产品!B224",产品!$C$224)</f>
        <v>伊什沃尔德马油</v>
      </c>
      <c r="P41" s="1089" t="s">
        <v>254</v>
      </c>
      <c r="Q41" s="1089" t="s">
        <v>287</v>
      </c>
      <c r="R41" s="1089"/>
      <c r="S41" s="1089" t="s">
        <v>287</v>
      </c>
      <c r="T41" s="1089"/>
      <c r="U41" s="1089" t="s">
        <v>287</v>
      </c>
    </row>
    <row r="42" s="209" customFormat="1" ht="22.5" spans="1:21">
      <c r="A42" s="1091" t="s">
        <v>263</v>
      </c>
      <c r="B42" s="184" t="str">
        <f>HYPERLINK("[牧场甜心.xlsx]动物!A90",动物!$B$90)</f>
        <v>绿色果冻</v>
      </c>
      <c r="C42" s="184" t="s">
        <v>370</v>
      </c>
      <c r="D42" s="1089" t="s">
        <v>370</v>
      </c>
      <c r="E42" s="1089">
        <v>50</v>
      </c>
      <c r="F42" s="1089">
        <v>1888</v>
      </c>
      <c r="G42" s="1090">
        <v>3148</v>
      </c>
      <c r="H42" s="1089">
        <v>253</v>
      </c>
      <c r="I42" s="184">
        <v>393</v>
      </c>
      <c r="J42" s="1089">
        <v>44</v>
      </c>
      <c r="K42" s="1089">
        <v>88</v>
      </c>
      <c r="L42" s="184">
        <v>6</v>
      </c>
      <c r="M42" s="1089">
        <v>6640</v>
      </c>
      <c r="N42" s="184">
        <v>330</v>
      </c>
      <c r="O42" s="1093" t="str">
        <f>HYPERLINK("[牧场甜心.xlsx]产品!B210",产品!$C$210)</f>
        <v>果冻怪的体液</v>
      </c>
      <c r="P42" s="1089" t="s">
        <v>260</v>
      </c>
      <c r="Q42" s="1089" t="s">
        <v>287</v>
      </c>
      <c r="R42" s="1089"/>
      <c r="S42" s="1089" t="s">
        <v>287</v>
      </c>
      <c r="T42" s="1089"/>
      <c r="U42" s="1089" t="s">
        <v>287</v>
      </c>
    </row>
    <row r="43" s="209" customFormat="1" ht="22.5" spans="1:21">
      <c r="A43" s="1088" t="s">
        <v>253</v>
      </c>
      <c r="B43" s="180" t="str">
        <f>HYPERLINK("[牧场甜心.xlsx]动物!A11",动物!$B$11)</f>
        <v>伊什沃尔德红牛</v>
      </c>
      <c r="C43" s="180" t="s">
        <v>269</v>
      </c>
      <c r="D43" s="1089" t="s">
        <v>485</v>
      </c>
      <c r="E43" s="1089">
        <v>80</v>
      </c>
      <c r="F43" s="1089">
        <v>1790</v>
      </c>
      <c r="G43" s="1090">
        <v>3150</v>
      </c>
      <c r="H43" s="1089">
        <v>750</v>
      </c>
      <c r="I43" s="1090">
        <v>1310</v>
      </c>
      <c r="J43" s="1089">
        <v>60</v>
      </c>
      <c r="K43" s="1089">
        <v>120</v>
      </c>
      <c r="L43" s="184">
        <v>18</v>
      </c>
      <c r="M43" s="1089">
        <v>21190</v>
      </c>
      <c r="N43" s="184">
        <v>1400</v>
      </c>
      <c r="O43" s="1093" t="str">
        <f>HYPERLINK("[牧场甜心.xlsx]产品!B33",产品!$C$33)</f>
        <v>海洋王国的健康奶</v>
      </c>
      <c r="P43" s="1089" t="s">
        <v>253</v>
      </c>
      <c r="Q43" s="1093" t="str">
        <f>HYPERLINK("[牧场甜心.xlsx]产品!B244",产品!$C$244)</f>
        <v>高级王国之油</v>
      </c>
      <c r="R43" s="1089" t="s">
        <v>252</v>
      </c>
      <c r="S43" s="1093" t="str">
        <f>HYPERLINK("[牧场甜心.xlsx]产品!B53",产品!$C$53)</f>
        <v>大自然之恩惠牛奶</v>
      </c>
      <c r="T43" s="1089" t="s">
        <v>252</v>
      </c>
      <c r="U43" s="1089" t="s">
        <v>287</v>
      </c>
    </row>
    <row r="44" s="209" customFormat="1" ht="22.5" spans="1:21">
      <c r="A44" s="1088" t="s">
        <v>253</v>
      </c>
      <c r="B44" s="180" t="str">
        <f>HYPERLINK("[牧场甜心.xlsx]动物!A12",动物!$B$12)</f>
        <v>伊什沃尔德杂交牛</v>
      </c>
      <c r="C44" s="180" t="s">
        <v>270</v>
      </c>
      <c r="D44" s="1089" t="s">
        <v>483</v>
      </c>
      <c r="E44" s="1089">
        <v>80</v>
      </c>
      <c r="F44" s="1089">
        <v>2000</v>
      </c>
      <c r="G44" s="1090">
        <v>3600</v>
      </c>
      <c r="H44" s="1089">
        <v>554</v>
      </c>
      <c r="I44" s="184">
        <v>954</v>
      </c>
      <c r="J44" s="1089">
        <v>95</v>
      </c>
      <c r="K44" s="1089">
        <v>190</v>
      </c>
      <c r="L44" s="184">
        <v>24</v>
      </c>
      <c r="M44" s="1089">
        <v>24110</v>
      </c>
      <c r="N44" s="184">
        <v>1401</v>
      </c>
      <c r="O44" s="1093" t="str">
        <f>HYPERLINK("[牧场甜心.xlsx]产品!B204",产品!$C$204)</f>
        <v>王国之油</v>
      </c>
      <c r="P44" s="1089" t="s">
        <v>260</v>
      </c>
      <c r="Q44" s="1093" t="str">
        <f>HYPERLINK("[牧场甜心.xlsx]产品!B33",产品!$C$33)</f>
        <v>海洋王国的健康奶</v>
      </c>
      <c r="R44" s="1089" t="s">
        <v>253</v>
      </c>
      <c r="S44" s="1093" t="str">
        <f>HYPERLINK("[牧场甜心.xlsx]产品!B53",产品!$C$53)</f>
        <v>大自然之恩惠牛奶</v>
      </c>
      <c r="T44" s="1089" t="s">
        <v>252</v>
      </c>
      <c r="U44" s="1089" t="s">
        <v>287</v>
      </c>
    </row>
    <row r="45" s="209" customFormat="1" ht="22.5" spans="1:21">
      <c r="A45" s="1088" t="s">
        <v>253</v>
      </c>
      <c r="B45" s="181" t="str">
        <f>HYPERLINK("[牧场甜心.xlsx]动物!A31",动物!$B$31)</f>
        <v>赤鸡アッパー</v>
      </c>
      <c r="C45" s="181" t="s">
        <v>297</v>
      </c>
      <c r="D45" s="1089" t="s">
        <v>579</v>
      </c>
      <c r="E45" s="1089">
        <v>80</v>
      </c>
      <c r="F45" s="1089">
        <v>2222</v>
      </c>
      <c r="G45" s="1090">
        <v>3982</v>
      </c>
      <c r="H45" s="1089">
        <v>482</v>
      </c>
      <c r="I45" s="184">
        <v>802</v>
      </c>
      <c r="J45" s="1089">
        <v>51</v>
      </c>
      <c r="K45" s="1089">
        <v>102</v>
      </c>
      <c r="L45" s="184">
        <v>19</v>
      </c>
      <c r="M45" s="1089">
        <v>12760</v>
      </c>
      <c r="N45" s="184">
        <v>1237</v>
      </c>
      <c r="O45" s="1093" t="str">
        <f>HYPERLINK("[牧场甜心.xlsx]产品!B14",产品!$C$14)</f>
        <v>伊什沃尔德鸡蛋</v>
      </c>
      <c r="P45" s="1089" t="s">
        <v>260</v>
      </c>
      <c r="Q45" s="1093" t="str">
        <f>HYPERLINK("[牧场甜心.xlsx]产品!B34",产品!$C$34)</f>
        <v>海洋王国的健康蛋</v>
      </c>
      <c r="R45" s="1089" t="s">
        <v>253</v>
      </c>
      <c r="S45" s="1093" t="str">
        <f>HYPERLINK("[牧场甜心.xlsx]产品!B54",产品!$C$54)</f>
        <v>大自然之恩惠鸡蛋</v>
      </c>
      <c r="T45" s="1089" t="s">
        <v>252</v>
      </c>
      <c r="U45" s="1089" t="s">
        <v>287</v>
      </c>
    </row>
    <row r="46" s="209" customFormat="1" ht="22.5" spans="1:21">
      <c r="A46" s="1088" t="s">
        <v>253</v>
      </c>
      <c r="B46" s="181" t="str">
        <f>HYPERLINK("[牧场甜心.xlsx]动物!A32",动物!$B$32)</f>
        <v>阿尔汗野鸡</v>
      </c>
      <c r="C46" s="181" t="s">
        <v>298</v>
      </c>
      <c r="D46" s="1089" t="s">
        <v>298</v>
      </c>
      <c r="E46" s="1089">
        <v>80</v>
      </c>
      <c r="F46" s="1089">
        <v>1192</v>
      </c>
      <c r="G46" s="184">
        <v>2072</v>
      </c>
      <c r="H46" s="1089">
        <v>555</v>
      </c>
      <c r="I46" s="184">
        <v>955</v>
      </c>
      <c r="J46" s="1089">
        <v>36</v>
      </c>
      <c r="K46" s="1089">
        <v>72</v>
      </c>
      <c r="L46" s="184">
        <v>17</v>
      </c>
      <c r="M46" s="1089">
        <v>12840</v>
      </c>
      <c r="N46" s="184">
        <v>1135</v>
      </c>
      <c r="O46" s="1093" t="str">
        <f>HYPERLINK("[牧场甜心.xlsx]产品!B14",产品!$C$14)</f>
        <v>伊什沃尔德鸡蛋</v>
      </c>
      <c r="P46" s="1089" t="s">
        <v>263</v>
      </c>
      <c r="Q46" s="1093" t="str">
        <f>HYPERLINK("[牧场甜心.xlsx]产品!B34",产品!$C$34)</f>
        <v>海洋王国的健康蛋</v>
      </c>
      <c r="R46" s="1089" t="s">
        <v>254</v>
      </c>
      <c r="S46" s="1089" t="s">
        <v>287</v>
      </c>
      <c r="T46" s="1089"/>
      <c r="U46" s="1089" t="str">
        <f>HYPERLINK("[牧场甜心.xlsx]地图!A25",地图!$B$25)</f>
        <v>大山贼之山</v>
      </c>
    </row>
    <row r="47" s="209" customFormat="1" ht="22.5" spans="1:21">
      <c r="A47" s="1088" t="s">
        <v>253</v>
      </c>
      <c r="B47" s="182" t="str">
        <f>HYPERLINK("[牧场甜心.xlsx]动物!A51",动物!$B$51)</f>
        <v>霍尔特山羊</v>
      </c>
      <c r="C47" s="182" t="s">
        <v>323</v>
      </c>
      <c r="D47" s="1089" t="s">
        <v>492</v>
      </c>
      <c r="E47" s="1089">
        <v>70</v>
      </c>
      <c r="F47" s="1089">
        <v>900</v>
      </c>
      <c r="G47" s="184">
        <v>1530</v>
      </c>
      <c r="H47" s="1089">
        <v>722</v>
      </c>
      <c r="I47" s="184">
        <v>1212</v>
      </c>
      <c r="J47" s="1089">
        <v>55</v>
      </c>
      <c r="K47" s="1089">
        <v>110</v>
      </c>
      <c r="L47" s="184">
        <v>16</v>
      </c>
      <c r="M47" s="1089">
        <v>20350</v>
      </c>
      <c r="N47" s="184">
        <v>873</v>
      </c>
      <c r="O47" s="1093" t="str">
        <f>HYPERLINK("[牧场甜心.xlsx]产品!B244",产品!$C$244)</f>
        <v>高级王国之油</v>
      </c>
      <c r="P47" s="1089" t="s">
        <v>253</v>
      </c>
      <c r="Q47" s="1093" t="str">
        <f>HYPERLINK("[牧场甜心.xlsx]产品!B23",产品!$C$23)</f>
        <v>王国山羊奶</v>
      </c>
      <c r="R47" s="1089" t="s">
        <v>254</v>
      </c>
      <c r="S47" s="1093" t="str">
        <f>HYPERLINK("[牧场甜心.xlsx]产品!B43",产品!$C$43)</f>
        <v>大自然的山羊奶</v>
      </c>
      <c r="T47" s="1089" t="s">
        <v>255</v>
      </c>
      <c r="U47" s="1089" t="s">
        <v>287</v>
      </c>
    </row>
    <row r="48" s="209" customFormat="1" ht="22.5" spans="1:21">
      <c r="A48" s="1088" t="s">
        <v>253</v>
      </c>
      <c r="B48" s="182" t="str">
        <f>HYPERLINK("[牧场甜心.xlsx]动物!A52",动物!$B$52)</f>
        <v>软绵绵夏罗雷羊</v>
      </c>
      <c r="C48" s="182" t="s">
        <v>324</v>
      </c>
      <c r="D48" s="1089" t="s">
        <v>580</v>
      </c>
      <c r="E48" s="1089">
        <v>70</v>
      </c>
      <c r="F48" s="1089">
        <v>1567</v>
      </c>
      <c r="G48" s="184">
        <v>2617</v>
      </c>
      <c r="H48" s="1089">
        <v>700</v>
      </c>
      <c r="I48" s="184">
        <v>1190</v>
      </c>
      <c r="J48" s="1089">
        <v>75</v>
      </c>
      <c r="K48" s="1089">
        <v>150</v>
      </c>
      <c r="L48" s="184">
        <v>12</v>
      </c>
      <c r="M48" s="1089">
        <v>16350</v>
      </c>
      <c r="N48" s="184">
        <v>744</v>
      </c>
      <c r="O48" s="1093" t="str">
        <f>HYPERLINK("[牧场甜心.xlsx]产品!B233",产品!$C$233)</f>
        <v>伊什沃尔德羊毛</v>
      </c>
      <c r="P48" s="1089" t="s">
        <v>260</v>
      </c>
      <c r="Q48" s="1093" t="str">
        <f>HYPERLINK("[牧场甜心.xlsx]产品!B244",产品!$C$244)</f>
        <v>高级王国之油</v>
      </c>
      <c r="R48" s="1089" t="s">
        <v>255</v>
      </c>
      <c r="S48" s="1093" t="str">
        <f>HYPERLINK("[牧场甜心.xlsx]产品!B272",产品!$C$272)</f>
        <v>雷托雷托羊皮</v>
      </c>
      <c r="T48" s="1089" t="s">
        <v>252</v>
      </c>
      <c r="U48" s="1089" t="s">
        <v>287</v>
      </c>
    </row>
    <row r="49" s="209" customFormat="1" ht="22.5" spans="1:21">
      <c r="A49" s="1088" t="s">
        <v>253</v>
      </c>
      <c r="B49" s="183" t="str">
        <f>HYPERLINK("[牧场甜心.xlsx]动物!A71",动物!$B$71)</f>
        <v>ミニミニポニー</v>
      </c>
      <c r="C49" s="183" t="s">
        <v>347</v>
      </c>
      <c r="D49" s="1089" t="s">
        <v>496</v>
      </c>
      <c r="E49" s="1089">
        <v>80</v>
      </c>
      <c r="F49" s="1089">
        <v>888</v>
      </c>
      <c r="G49" s="184">
        <v>1528</v>
      </c>
      <c r="H49" s="1089">
        <v>951</v>
      </c>
      <c r="I49" s="1090">
        <v>1671</v>
      </c>
      <c r="J49" s="1089">
        <v>98</v>
      </c>
      <c r="K49" s="1089">
        <v>196</v>
      </c>
      <c r="L49" s="184">
        <v>15</v>
      </c>
      <c r="M49" s="1089">
        <v>16800</v>
      </c>
      <c r="N49" s="184">
        <v>864</v>
      </c>
      <c r="O49" s="1093" t="str">
        <f>HYPERLINK("[牧场甜心.xlsx]产品!B224",产品!$C$224)</f>
        <v>伊什沃尔德马油</v>
      </c>
      <c r="P49" s="1089" t="s">
        <v>253</v>
      </c>
      <c r="Q49" s="1093" t="str">
        <f>HYPERLINK("[牧场甜心.xlsx]产品!B254",产品!$C$254)</f>
        <v>高级马油</v>
      </c>
      <c r="R49" s="1089" t="s">
        <v>252</v>
      </c>
      <c r="S49" s="1089" t="s">
        <v>287</v>
      </c>
      <c r="T49" s="1089"/>
      <c r="U49" s="1089" t="s">
        <v>287</v>
      </c>
    </row>
    <row r="50" s="209" customFormat="1" ht="22.5" spans="1:21">
      <c r="A50" s="1088" t="s">
        <v>253</v>
      </c>
      <c r="B50" s="184" t="str">
        <f>HYPERLINK("[牧场甜心.xlsx]动物!A91",动物!$B$91)</f>
        <v>银色果冻怪</v>
      </c>
      <c r="C50" s="184" t="s">
        <v>371</v>
      </c>
      <c r="D50" s="1089" t="s">
        <v>501</v>
      </c>
      <c r="E50" s="1089">
        <v>70</v>
      </c>
      <c r="F50" s="1089">
        <v>2000</v>
      </c>
      <c r="G50" s="1090">
        <v>3400</v>
      </c>
      <c r="H50" s="1089">
        <v>351</v>
      </c>
      <c r="I50" s="184">
        <v>561</v>
      </c>
      <c r="J50" s="1089">
        <v>77</v>
      </c>
      <c r="K50" s="1089">
        <v>154</v>
      </c>
      <c r="L50" s="184">
        <v>12</v>
      </c>
      <c r="M50" s="1089">
        <v>20650</v>
      </c>
      <c r="N50" s="184">
        <v>609</v>
      </c>
      <c r="O50" s="1093" t="str">
        <f>HYPERLINK("[牧场甜心.xlsx]产品!B210",产品!$C$210)</f>
        <v>果冻怪的体液</v>
      </c>
      <c r="P50" s="1089" t="s">
        <v>260</v>
      </c>
      <c r="Q50" s="1089" t="s">
        <v>287</v>
      </c>
      <c r="R50" s="1089"/>
      <c r="S50" s="1089" t="s">
        <v>287</v>
      </c>
      <c r="T50" s="1089"/>
      <c r="U50" s="1089" t="s">
        <v>287</v>
      </c>
    </row>
    <row r="51" s="209" customFormat="1" ht="22.5" spans="1:21">
      <c r="A51" s="1088" t="s">
        <v>253</v>
      </c>
      <c r="B51" s="184" t="str">
        <f>HYPERLINK("[牧场甜心.xlsx]动物!A92",动物!$B$92)</f>
        <v>伊什沃尔德猎犬</v>
      </c>
      <c r="C51" s="184" t="s">
        <v>372</v>
      </c>
      <c r="D51" s="1089" t="s">
        <v>498</v>
      </c>
      <c r="E51" s="1089">
        <v>99</v>
      </c>
      <c r="F51" s="1089">
        <v>927</v>
      </c>
      <c r="G51" s="184">
        <v>1818</v>
      </c>
      <c r="H51" s="1089">
        <v>1068</v>
      </c>
      <c r="I51" s="1090">
        <v>2058</v>
      </c>
      <c r="J51" s="1089">
        <v>84</v>
      </c>
      <c r="K51" s="1089">
        <v>168</v>
      </c>
      <c r="L51" s="184">
        <v>11</v>
      </c>
      <c r="M51" s="1089">
        <v>16210</v>
      </c>
      <c r="N51" s="184">
        <v>1005</v>
      </c>
      <c r="O51" s="1089" t="s">
        <v>287</v>
      </c>
      <c r="P51" s="1089"/>
      <c r="Q51" s="1089" t="s">
        <v>287</v>
      </c>
      <c r="R51" s="1089"/>
      <c r="S51" s="1089" t="s">
        <v>287</v>
      </c>
      <c r="T51" s="1089"/>
      <c r="U51" s="1089" t="s">
        <v>287</v>
      </c>
    </row>
    <row r="52" s="209" customFormat="1" ht="22.5" spans="1:21">
      <c r="A52" s="1088" t="s">
        <v>253</v>
      </c>
      <c r="B52" s="184" t="str">
        <f>HYPERLINK("[牧场甜心.xlsx]动物!A93",动物!$B$93)</f>
        <v>黑孟买</v>
      </c>
      <c r="C52" s="184" t="s">
        <v>373</v>
      </c>
      <c r="D52" s="1089" t="s">
        <v>373</v>
      </c>
      <c r="E52" s="1089">
        <v>99</v>
      </c>
      <c r="F52" s="1089">
        <v>880</v>
      </c>
      <c r="G52" s="184">
        <v>1672</v>
      </c>
      <c r="H52" s="1089">
        <v>1045</v>
      </c>
      <c r="I52" s="1090">
        <v>2035</v>
      </c>
      <c r="J52" s="1089">
        <v>46</v>
      </c>
      <c r="K52" s="1089">
        <v>92</v>
      </c>
      <c r="L52" s="184">
        <v>6</v>
      </c>
      <c r="M52" s="1089">
        <v>17190</v>
      </c>
      <c r="N52" s="184">
        <v>930</v>
      </c>
      <c r="O52" s="1089" t="s">
        <v>287</v>
      </c>
      <c r="P52" s="1089"/>
      <c r="Q52" s="1089" t="s">
        <v>287</v>
      </c>
      <c r="R52" s="1089"/>
      <c r="S52" s="1089" t="s">
        <v>287</v>
      </c>
      <c r="T52" s="1089"/>
      <c r="U52" s="1089" t="s">
        <v>287</v>
      </c>
    </row>
    <row r="53" s="209" customFormat="1" ht="22.5" spans="1:21">
      <c r="A53" s="1091" t="s">
        <v>260</v>
      </c>
      <c r="B53" s="180" t="str">
        <f>HYPERLINK("[牧场甜心.xlsx]动物!A13",动物!$B$13)</f>
        <v>王国荷兰乳牛</v>
      </c>
      <c r="C53" s="180" t="s">
        <v>271</v>
      </c>
      <c r="D53" s="1089" t="s">
        <v>504</v>
      </c>
      <c r="E53" s="1089">
        <v>99</v>
      </c>
      <c r="F53" s="1089">
        <v>2359</v>
      </c>
      <c r="G53" s="1090">
        <v>4636</v>
      </c>
      <c r="H53" s="1089">
        <v>857</v>
      </c>
      <c r="I53" s="1090">
        <v>1649</v>
      </c>
      <c r="J53" s="1089">
        <v>126</v>
      </c>
      <c r="K53" s="1089">
        <v>252</v>
      </c>
      <c r="L53" s="184">
        <v>30</v>
      </c>
      <c r="M53" s="1089">
        <v>45870</v>
      </c>
      <c r="N53" s="184">
        <v>3148</v>
      </c>
      <c r="O53" s="1093" t="str">
        <f>HYPERLINK("[牧场甜心.xlsx]产品!B33",产品!$C$33)</f>
        <v>海洋王国的健康奶</v>
      </c>
      <c r="P53" s="1089" t="s">
        <v>260</v>
      </c>
      <c r="Q53" s="1093" t="str">
        <f>HYPERLINK("[牧场甜心.xlsx]产品!B53",产品!$C$53)</f>
        <v>大自然之恩惠牛奶</v>
      </c>
      <c r="R53" s="1089" t="s">
        <v>255</v>
      </c>
      <c r="S53" s="1093" t="str">
        <f>HYPERLINK("[牧场甜心.xlsx]产品!B244",产品!$C$244)</f>
        <v>高级王国之油</v>
      </c>
      <c r="T53" s="1089" t="s">
        <v>255</v>
      </c>
      <c r="U53" s="1089" t="s">
        <v>287</v>
      </c>
    </row>
    <row r="54" s="209" customFormat="1" ht="22.5" spans="1:21">
      <c r="A54" s="1091" t="s">
        <v>260</v>
      </c>
      <c r="B54" s="180" t="str">
        <f>HYPERLINK("[牧场甜心.xlsx]动物!A14",动物!$B$14)</f>
        <v>高原的白奶牛</v>
      </c>
      <c r="C54" s="180" t="s">
        <v>272</v>
      </c>
      <c r="D54" s="1089" t="s">
        <v>272</v>
      </c>
      <c r="E54" s="1089">
        <v>99</v>
      </c>
      <c r="F54" s="1089">
        <v>2542</v>
      </c>
      <c r="G54" s="1090">
        <v>5017</v>
      </c>
      <c r="H54" s="1089">
        <v>727</v>
      </c>
      <c r="I54" s="184">
        <v>1420</v>
      </c>
      <c r="J54" s="1089">
        <v>137</v>
      </c>
      <c r="K54" s="1089">
        <v>274</v>
      </c>
      <c r="L54" s="184">
        <v>36</v>
      </c>
      <c r="M54" s="1089">
        <v>45020</v>
      </c>
      <c r="N54" s="184">
        <v>2938</v>
      </c>
      <c r="O54" s="1093" t="str">
        <f>HYPERLINK("[牧场甜心.xlsx]产品!B33",产品!$C$33)</f>
        <v>海洋王国的健康奶</v>
      </c>
      <c r="P54" s="1089" t="s">
        <v>260</v>
      </c>
      <c r="Q54" s="1093" t="str">
        <f>HYPERLINK("[牧场甜心.xlsx]产品!B244",产品!$C$244)</f>
        <v>高级王国之油</v>
      </c>
      <c r="R54" s="1089" t="s">
        <v>254</v>
      </c>
      <c r="S54" s="1093" t="str">
        <f>HYPERLINK("[牧场甜心.xlsx]产品!B53",产品!$C$53)</f>
        <v>大自然之恩惠牛奶</v>
      </c>
      <c r="T54" s="1089" t="s">
        <v>255</v>
      </c>
      <c r="U54" s="1089" t="s">
        <v>287</v>
      </c>
    </row>
    <row r="55" s="209" customFormat="1" ht="22.5" spans="1:21">
      <c r="A55" s="1091" t="s">
        <v>260</v>
      </c>
      <c r="B55" s="181" t="str">
        <f>HYPERLINK("[牧场甜心.xlsx]动物!A33",动物!$B$33)</f>
        <v>王国コーチン</v>
      </c>
      <c r="C55" s="181" t="s">
        <v>300</v>
      </c>
      <c r="D55" s="1089" t="s">
        <v>505</v>
      </c>
      <c r="E55" s="1089">
        <v>99</v>
      </c>
      <c r="F55" s="1089">
        <v>1220</v>
      </c>
      <c r="G55" s="184">
        <v>2408</v>
      </c>
      <c r="H55" s="1089">
        <v>900</v>
      </c>
      <c r="I55" s="1090">
        <v>1791</v>
      </c>
      <c r="J55" s="1089">
        <v>76</v>
      </c>
      <c r="K55" s="1089">
        <v>152</v>
      </c>
      <c r="L55" s="184">
        <v>24</v>
      </c>
      <c r="M55" s="1089">
        <v>29530</v>
      </c>
      <c r="N55" s="184">
        <v>3006</v>
      </c>
      <c r="O55" s="1093" t="str">
        <f>HYPERLINK("[牧场甜心.xlsx]产品!B34",产品!$C$34)</f>
        <v>海洋王国的健康蛋</v>
      </c>
      <c r="P55" s="1089" t="s">
        <v>260</v>
      </c>
      <c r="Q55" s="1093" t="str">
        <f>HYPERLINK("[牧场甜心.xlsx]产品!B54",产品!$C$54)</f>
        <v>大自然之恩惠鸡蛋</v>
      </c>
      <c r="R55" s="1089" t="s">
        <v>255</v>
      </c>
      <c r="S55" s="1089" t="s">
        <v>287</v>
      </c>
      <c r="T55" s="1089"/>
      <c r="U55" s="1089" t="s">
        <v>287</v>
      </c>
    </row>
    <row r="56" s="209" customFormat="1" ht="22.5" spans="1:21">
      <c r="A56" s="1091" t="s">
        <v>260</v>
      </c>
      <c r="B56" s="181" t="str">
        <f>HYPERLINK("[牧场甜心.xlsx]动物!A34",动物!$B$34)</f>
        <v>齐鲁鲁鸡蛋鸡</v>
      </c>
      <c r="C56" s="181" t="s">
        <v>301</v>
      </c>
      <c r="D56" s="1089" t="s">
        <v>581</v>
      </c>
      <c r="E56" s="1089">
        <v>99</v>
      </c>
      <c r="F56" s="1089">
        <v>1457</v>
      </c>
      <c r="G56" s="184">
        <v>2843</v>
      </c>
      <c r="H56" s="1089">
        <v>682</v>
      </c>
      <c r="I56" s="184">
        <v>1276</v>
      </c>
      <c r="J56" s="1089">
        <v>100</v>
      </c>
      <c r="K56" s="1089">
        <v>200</v>
      </c>
      <c r="L56" s="184">
        <v>25</v>
      </c>
      <c r="M56" s="1089">
        <v>27660</v>
      </c>
      <c r="N56" s="184">
        <v>3020</v>
      </c>
      <c r="O56" s="1093" t="str">
        <f>HYPERLINK("[牧场甜心.xlsx]产品!B14",产品!$C$14)</f>
        <v>伊什沃尔德鸡蛋</v>
      </c>
      <c r="P56" s="1089" t="s">
        <v>260</v>
      </c>
      <c r="Q56" s="1093" t="str">
        <f>HYPERLINK("[牧场甜心.xlsx]产品!B34",产品!$C$34)</f>
        <v>海洋王国的健康蛋</v>
      </c>
      <c r="R56" s="1089" t="s">
        <v>260</v>
      </c>
      <c r="S56" s="1093" t="str">
        <f>HYPERLINK("[牧场甜心.xlsx]产品!B54",产品!$C$54)</f>
        <v>大自然之恩惠鸡蛋</v>
      </c>
      <c r="T56" s="1089" t="s">
        <v>255</v>
      </c>
      <c r="U56" s="1089" t="s">
        <v>287</v>
      </c>
    </row>
    <row r="57" s="209" customFormat="1" ht="22.5" spans="1:21">
      <c r="A57" s="1091" t="s">
        <v>260</v>
      </c>
      <c r="B57" s="182" t="str">
        <f>HYPERLINK("[牧场甜心.xlsx]动物!A53",动物!$B$53)</f>
        <v>伊什沃尔德乳羊</v>
      </c>
      <c r="C57" s="182" t="s">
        <v>325</v>
      </c>
      <c r="D57" s="1089" t="s">
        <v>509</v>
      </c>
      <c r="E57" s="1089">
        <v>99</v>
      </c>
      <c r="F57" s="1089">
        <v>1640</v>
      </c>
      <c r="G57" s="184">
        <v>3224</v>
      </c>
      <c r="H57" s="1089">
        <v>780</v>
      </c>
      <c r="I57" s="184">
        <v>1473</v>
      </c>
      <c r="J57" s="1089">
        <v>156</v>
      </c>
      <c r="K57" s="1089">
        <v>312</v>
      </c>
      <c r="L57" s="184">
        <v>20</v>
      </c>
      <c r="M57" s="1089">
        <v>38060</v>
      </c>
      <c r="N57" s="184">
        <v>2294</v>
      </c>
      <c r="O57" s="1093" t="str">
        <f>HYPERLINK("[牧场甜心.xlsx]产品!B244",产品!$C$244)</f>
        <v>高级王国之油</v>
      </c>
      <c r="P57" s="1089" t="s">
        <v>254</v>
      </c>
      <c r="Q57" s="1093" t="str">
        <f>HYPERLINK("[牧场甜心.xlsx]产品!B43",产品!$C$43)</f>
        <v>大自然的山羊奶</v>
      </c>
      <c r="R57" s="1089" t="s">
        <v>253</v>
      </c>
      <c r="S57" s="1089" t="s">
        <v>287</v>
      </c>
      <c r="T57" s="1089"/>
      <c r="U57" s="1089" t="s">
        <v>287</v>
      </c>
    </row>
    <row r="58" s="209" customFormat="1" ht="22.5" spans="1:21">
      <c r="A58" s="1091" t="s">
        <v>260</v>
      </c>
      <c r="B58" s="182" t="str">
        <f>HYPERLINK("[牧场甜心.xlsx]动物!A54",动物!$B$54)</f>
        <v>伊什沃尔德盘羊</v>
      </c>
      <c r="C58" s="182" t="s">
        <v>326</v>
      </c>
      <c r="D58" s="1089" t="s">
        <v>326</v>
      </c>
      <c r="E58" s="1089">
        <v>99</v>
      </c>
      <c r="F58" s="1089">
        <v>1448</v>
      </c>
      <c r="G58" s="184">
        <v>2834</v>
      </c>
      <c r="H58" s="1089">
        <v>866</v>
      </c>
      <c r="I58" s="1090">
        <v>1658</v>
      </c>
      <c r="J58" s="1089">
        <v>98</v>
      </c>
      <c r="K58" s="1089">
        <v>196</v>
      </c>
      <c r="L58" s="184">
        <v>16</v>
      </c>
      <c r="M58" s="1089">
        <v>34440</v>
      </c>
      <c r="N58" s="184">
        <v>1848</v>
      </c>
      <c r="O58" s="1093" t="str">
        <f>HYPERLINK("[牧场甜心.xlsx]产品!B233",产品!$C$233)</f>
        <v>伊什沃尔德羊毛</v>
      </c>
      <c r="P58" s="1089" t="s">
        <v>260</v>
      </c>
      <c r="Q58" s="1093" t="str">
        <f>HYPERLINK("[牧场甜心.xlsx]产品!B274",产品!$C$274)</f>
        <v>雷托雷托牧场的油</v>
      </c>
      <c r="R58" s="1089" t="s">
        <v>252</v>
      </c>
      <c r="S58" s="1093" t="str">
        <f>HYPERLINK("[牧场甜心.xlsx]产品!B273",产品!$C$273)</f>
        <v>高级伊什沃尔德羊毛</v>
      </c>
      <c r="T58" s="1089" t="s">
        <v>252</v>
      </c>
      <c r="U58" s="1089" t="s">
        <v>287</v>
      </c>
    </row>
    <row r="59" s="209" customFormat="1" ht="22.5" spans="1:21">
      <c r="A59" s="1091" t="s">
        <v>260</v>
      </c>
      <c r="B59" s="183" t="str">
        <f>HYPERLINK("[牧场甜心.xlsx]动物!A72",动物!$B$72)</f>
        <v>王国骆驼</v>
      </c>
      <c r="C59" s="183" t="s">
        <v>348</v>
      </c>
      <c r="D59" s="1089" t="s">
        <v>348</v>
      </c>
      <c r="E59" s="1089">
        <v>99</v>
      </c>
      <c r="F59" s="1089">
        <v>2305</v>
      </c>
      <c r="G59" s="1090">
        <v>4582</v>
      </c>
      <c r="H59" s="1089">
        <v>541</v>
      </c>
      <c r="I59" s="184">
        <v>1036</v>
      </c>
      <c r="J59" s="1089">
        <v>222</v>
      </c>
      <c r="K59" s="1089">
        <v>444</v>
      </c>
      <c r="L59" s="184">
        <v>13</v>
      </c>
      <c r="M59" s="1089">
        <v>57110</v>
      </c>
      <c r="N59" s="184">
        <v>2996</v>
      </c>
      <c r="O59" s="1093" t="str">
        <f>HYPERLINK("[牧场甜心.xlsx]产品!B244",产品!$C$244)</f>
        <v>高级王国之油</v>
      </c>
      <c r="P59" s="1089" t="s">
        <v>260</v>
      </c>
      <c r="Q59" s="1093" t="str">
        <f>HYPERLINK("[牧场甜心.xlsx]产品!B44",产品!$C$44)</f>
        <v>浓厚骆驼奶</v>
      </c>
      <c r="R59" s="1089" t="s">
        <v>263</v>
      </c>
      <c r="S59" s="1093" t="str">
        <f>HYPERLINK("[牧场甜心.xlsx]产品!B274",产品!$C$274)</f>
        <v>雷托雷托牧场的油</v>
      </c>
      <c r="T59" s="1089" t="s">
        <v>252</v>
      </c>
      <c r="U59" s="1089" t="s">
        <v>287</v>
      </c>
    </row>
    <row r="60" s="209" customFormat="1" ht="22.5" spans="1:21">
      <c r="A60" s="1091" t="s">
        <v>260</v>
      </c>
      <c r="B60" s="183" t="str">
        <f>HYPERLINK("[牧场甜心.xlsx]动物!A73",动物!$B$73)</f>
        <v>ポーンハンター</v>
      </c>
      <c r="C60" s="183" t="s">
        <v>349</v>
      </c>
      <c r="D60" s="1089" t="s">
        <v>513</v>
      </c>
      <c r="E60" s="1089">
        <v>99</v>
      </c>
      <c r="F60" s="1089">
        <v>1705</v>
      </c>
      <c r="G60" s="184">
        <v>3388</v>
      </c>
      <c r="H60" s="1089">
        <v>1080</v>
      </c>
      <c r="I60" s="1090">
        <v>2070</v>
      </c>
      <c r="J60" s="1089">
        <v>155</v>
      </c>
      <c r="K60" s="1089">
        <v>310</v>
      </c>
      <c r="L60" s="184">
        <v>21</v>
      </c>
      <c r="M60" s="1089">
        <v>33040</v>
      </c>
      <c r="N60" s="184">
        <v>2115</v>
      </c>
      <c r="O60" s="1093" t="str">
        <f>HYPERLINK("[牧场甜心.xlsx]产品!B224",产品!$C$224)</f>
        <v>伊什沃尔德马油</v>
      </c>
      <c r="P60" s="1089" t="s">
        <v>260</v>
      </c>
      <c r="Q60" s="1093" t="str">
        <f>HYPERLINK("[牧场甜心.xlsx]产品!B254",产品!$C$254)</f>
        <v>高级马油</v>
      </c>
      <c r="R60" s="1089" t="s">
        <v>255</v>
      </c>
      <c r="S60" s="1089" t="s">
        <v>287</v>
      </c>
      <c r="T60" s="1089"/>
      <c r="U60" s="1089" t="s">
        <v>287</v>
      </c>
    </row>
    <row r="61" s="209" customFormat="1" ht="22.5" spans="1:21">
      <c r="A61" s="1091" t="s">
        <v>260</v>
      </c>
      <c r="B61" s="183" t="str">
        <f>HYPERLINK("[牧场甜心.xlsx]动物!A74",动物!$B$74)</f>
        <v>オークトラビス驴</v>
      </c>
      <c r="C61" s="183" t="s">
        <v>350</v>
      </c>
      <c r="D61" s="1089" t="s">
        <v>515</v>
      </c>
      <c r="E61" s="1089">
        <v>99</v>
      </c>
      <c r="F61" s="1089">
        <v>1351</v>
      </c>
      <c r="G61" s="184">
        <v>2638</v>
      </c>
      <c r="H61" s="1089">
        <v>702</v>
      </c>
      <c r="I61" s="184">
        <v>1395</v>
      </c>
      <c r="J61" s="1089">
        <v>126</v>
      </c>
      <c r="K61" s="1089">
        <v>252</v>
      </c>
      <c r="L61" s="184">
        <v>25</v>
      </c>
      <c r="M61" s="1089">
        <v>28410</v>
      </c>
      <c r="N61" s="184">
        <v>1884</v>
      </c>
      <c r="O61" s="1093" t="str">
        <f>HYPERLINK("[牧场甜心.xlsx]产品!B224",产品!$C$224)</f>
        <v>伊什沃尔德马油</v>
      </c>
      <c r="P61" s="1089" t="s">
        <v>260</v>
      </c>
      <c r="Q61" s="1093" t="str">
        <f>HYPERLINK("[牧场甜心.xlsx]产品!B254",产品!$C$254)</f>
        <v>高级马油</v>
      </c>
      <c r="R61" s="1089" t="s">
        <v>255</v>
      </c>
      <c r="S61" s="1089" t="s">
        <v>287</v>
      </c>
      <c r="T61" s="1089"/>
      <c r="U61" s="1089" t="s">
        <v>287</v>
      </c>
    </row>
    <row r="62" s="209" customFormat="1" ht="22.5" spans="1:21">
      <c r="A62" s="1091" t="s">
        <v>260</v>
      </c>
      <c r="B62" s="184" t="str">
        <f>HYPERLINK("[牧场甜心.xlsx]动物!A94",动物!$B$94)</f>
        <v>赤之王</v>
      </c>
      <c r="C62" s="184" t="s">
        <v>374</v>
      </c>
      <c r="D62" s="1089" t="s">
        <v>374</v>
      </c>
      <c r="E62" s="1089">
        <v>99</v>
      </c>
      <c r="F62" s="1089">
        <v>2100</v>
      </c>
      <c r="G62" s="1090">
        <v>4179</v>
      </c>
      <c r="H62" s="1089">
        <v>418</v>
      </c>
      <c r="I62" s="184">
        <v>814</v>
      </c>
      <c r="J62" s="1089">
        <v>112</v>
      </c>
      <c r="K62" s="1089">
        <v>224</v>
      </c>
      <c r="L62" s="184">
        <v>17</v>
      </c>
      <c r="M62" s="1089">
        <v>38790</v>
      </c>
      <c r="N62" s="184">
        <v>1536</v>
      </c>
      <c r="O62" s="1093" t="str">
        <f>HYPERLINK("[牧场甜心.xlsx]产品!B210",产品!$C$210)</f>
        <v>果冻怪的体液</v>
      </c>
      <c r="P62" s="1089" t="s">
        <v>263</v>
      </c>
      <c r="Q62" s="1093" t="str">
        <f>HYPERLINK("[牧场甜心.xlsx]产品!B258",产品!$C$258)</f>
        <v>高级果冻怪的体液</v>
      </c>
      <c r="R62" s="1089" t="s">
        <v>252</v>
      </c>
      <c r="S62" s="1089" t="s">
        <v>287</v>
      </c>
      <c r="T62" s="1089"/>
      <c r="U62" s="1089" t="s">
        <v>287</v>
      </c>
    </row>
    <row r="63" s="209" customFormat="1" ht="22.5" spans="1:21">
      <c r="A63" s="1088" t="s">
        <v>274</v>
      </c>
      <c r="B63" s="180" t="str">
        <f>HYPERLINK("[牧场甜心.xlsx]动物!A15",动物!$B$15)</f>
        <v>梅洛野牛</v>
      </c>
      <c r="C63" s="180" t="s">
        <v>273</v>
      </c>
      <c r="D63" s="1089" t="s">
        <v>519</v>
      </c>
      <c r="E63" s="1089">
        <v>99</v>
      </c>
      <c r="F63" s="1089">
        <v>3493</v>
      </c>
      <c r="G63" s="1090">
        <v>6859</v>
      </c>
      <c r="H63" s="1089">
        <v>866</v>
      </c>
      <c r="I63" s="184">
        <v>1658</v>
      </c>
      <c r="J63" s="1089">
        <v>291</v>
      </c>
      <c r="K63" s="1089">
        <v>582</v>
      </c>
      <c r="L63" s="184">
        <v>46</v>
      </c>
      <c r="M63" s="1089">
        <v>95420</v>
      </c>
      <c r="N63" s="184">
        <v>5970</v>
      </c>
      <c r="O63" s="1093" t="str">
        <f>HYPERLINK("[牧场甜心.xlsx]产品!B244",产品!$C$244)</f>
        <v>高级王国之油</v>
      </c>
      <c r="P63" s="1089" t="s">
        <v>260</v>
      </c>
      <c r="Q63" s="1093" t="str">
        <f>HYPERLINK("[牧场甜心.xlsx]产品!B33",产品!$C$33)</f>
        <v>海洋王国的健康奶</v>
      </c>
      <c r="R63" s="1089" t="s">
        <v>263</v>
      </c>
      <c r="S63" s="1093" t="str">
        <f>HYPERLINK("[牧场甜心.xlsx]产品!B53",产品!$C$53)</f>
        <v>大自然之恩惠牛奶</v>
      </c>
      <c r="T63" s="1089" t="s">
        <v>255</v>
      </c>
      <c r="U63" s="1089" t="str">
        <f>HYPERLINK("[牧场甜心.xlsx]地图!A18",地图!$B$18)</f>
        <v>漆黑森林</v>
      </c>
    </row>
    <row r="64" s="209" customFormat="1" ht="22.5" spans="1:21">
      <c r="A64" s="1088" t="s">
        <v>274</v>
      </c>
      <c r="B64" s="180" t="str">
        <f>HYPERLINK("[牧场甜心.xlsx]动物!A16",动物!$B$16)</f>
        <v>雷托雷托牛</v>
      </c>
      <c r="C64" s="180" t="s">
        <v>276</v>
      </c>
      <c r="D64" s="1089" t="s">
        <v>276</v>
      </c>
      <c r="E64" s="1089">
        <v>99</v>
      </c>
      <c r="F64" s="1089">
        <v>3063</v>
      </c>
      <c r="G64" s="1090">
        <v>6033</v>
      </c>
      <c r="H64" s="1089">
        <v>1046</v>
      </c>
      <c r="I64" s="184">
        <v>2036</v>
      </c>
      <c r="J64" s="1089">
        <v>298</v>
      </c>
      <c r="K64" s="1089">
        <v>596</v>
      </c>
      <c r="L64" s="184">
        <v>36</v>
      </c>
      <c r="M64" s="1089">
        <v>83430</v>
      </c>
      <c r="N64" s="184">
        <v>6462</v>
      </c>
      <c r="O64" s="1093" t="str">
        <f>HYPERLINK("[牧场甜心.xlsx]产品!B244",产品!$C$244)</f>
        <v>高级王国之油</v>
      </c>
      <c r="P64" s="1089" t="s">
        <v>253</v>
      </c>
      <c r="Q64" s="1093" t="str">
        <f>HYPERLINK("[牧场甜心.xlsx]产品!B274",产品!$C$274)</f>
        <v>雷托雷托牧场的油</v>
      </c>
      <c r="R64" s="1089" t="s">
        <v>255</v>
      </c>
      <c r="S64" s="1093" t="str">
        <f>HYPERLINK("[牧场甜心.xlsx]产品!B53",产品!$C$53)</f>
        <v>大自然之恩惠牛奶</v>
      </c>
      <c r="T64" s="1089" t="s">
        <v>253</v>
      </c>
      <c r="U64" s="1089" t="s">
        <v>287</v>
      </c>
    </row>
    <row r="65" s="209" customFormat="1" ht="22.5" spans="1:21">
      <c r="A65" s="1088" t="s">
        <v>274</v>
      </c>
      <c r="B65" s="181" t="str">
        <f>HYPERLINK("[牧场甜心.xlsx]动物!A35",动物!$B$35)</f>
        <v>チャボチャボ</v>
      </c>
      <c r="C65" s="181" t="s">
        <v>302</v>
      </c>
      <c r="D65" s="1089" t="s">
        <v>302</v>
      </c>
      <c r="E65" s="1089">
        <v>99</v>
      </c>
      <c r="F65" s="1089">
        <v>833</v>
      </c>
      <c r="G65" s="184">
        <v>1625</v>
      </c>
      <c r="H65" s="1089">
        <v>1333</v>
      </c>
      <c r="I65" s="1090">
        <v>2620</v>
      </c>
      <c r="J65" s="1089">
        <v>85</v>
      </c>
      <c r="K65" s="1089">
        <v>170</v>
      </c>
      <c r="L65" s="184">
        <v>30</v>
      </c>
      <c r="M65" s="1089">
        <v>50660</v>
      </c>
      <c r="N65" s="184">
        <v>6414</v>
      </c>
      <c r="O65" s="1093" t="str">
        <f>HYPERLINK("[牧场甜心.xlsx]产品!B54",产品!$C$54)</f>
        <v>大自然之恩惠鸡蛋</v>
      </c>
      <c r="P65" s="1089" t="s">
        <v>260</v>
      </c>
      <c r="Q65" s="1089" t="s">
        <v>287</v>
      </c>
      <c r="R65" s="1089"/>
      <c r="S65" s="1089" t="s">
        <v>287</v>
      </c>
      <c r="T65" s="1089"/>
      <c r="U65" s="1089" t="s">
        <v>287</v>
      </c>
    </row>
    <row r="66" s="209" customFormat="1" ht="22.5" spans="1:21">
      <c r="A66" s="1088" t="s">
        <v>274</v>
      </c>
      <c r="B66" s="181" t="str">
        <f>HYPERLINK("[牧场甜心.xlsx]动物!A36",动物!$B$36)</f>
        <v>ウッドノーズ赤鸡</v>
      </c>
      <c r="C66" s="181" t="s">
        <v>303</v>
      </c>
      <c r="D66" s="1089" t="s">
        <v>522</v>
      </c>
      <c r="E66" s="1089">
        <v>99</v>
      </c>
      <c r="F66" s="1089">
        <v>1700</v>
      </c>
      <c r="G66" s="184">
        <v>3383</v>
      </c>
      <c r="H66" s="1089">
        <v>814</v>
      </c>
      <c r="I66" s="184">
        <v>1606</v>
      </c>
      <c r="J66" s="1089">
        <v>121</v>
      </c>
      <c r="K66" s="1089">
        <v>242</v>
      </c>
      <c r="L66" s="184">
        <v>31</v>
      </c>
      <c r="M66" s="1089">
        <v>50960</v>
      </c>
      <c r="N66" s="184">
        <v>6261</v>
      </c>
      <c r="O66" s="1093" t="str">
        <f>HYPERLINK("[牧场甜心.xlsx]产品!B34",产品!$C$34)</f>
        <v>海洋王国的健康蛋</v>
      </c>
      <c r="P66" s="1089" t="s">
        <v>253</v>
      </c>
      <c r="Q66" s="1093" t="str">
        <f>HYPERLINK("[牧场甜心.xlsx]产品!B54",产品!$C$54)</f>
        <v>大自然之恩惠鸡蛋</v>
      </c>
      <c r="R66" s="1089" t="s">
        <v>253</v>
      </c>
      <c r="S66" s="1089" t="s">
        <v>287</v>
      </c>
      <c r="T66" s="1089"/>
      <c r="U66" s="1089" t="s">
        <v>287</v>
      </c>
    </row>
    <row r="67" s="209" customFormat="1" ht="22.5" spans="1:21">
      <c r="A67" s="1088" t="s">
        <v>274</v>
      </c>
      <c r="B67" s="182" t="str">
        <f>HYPERLINK("[牧场甜心.xlsx]动物!A55",动物!$B$55)</f>
        <v>亚蒙黑山羊</v>
      </c>
      <c r="C67" s="182" t="s">
        <v>327</v>
      </c>
      <c r="D67" s="1089" t="s">
        <v>524</v>
      </c>
      <c r="E67" s="1089">
        <v>99</v>
      </c>
      <c r="F67" s="1089">
        <v>2688</v>
      </c>
      <c r="G67" s="1090">
        <v>5262</v>
      </c>
      <c r="H67" s="1089">
        <v>855</v>
      </c>
      <c r="I67" s="184">
        <v>1647</v>
      </c>
      <c r="J67" s="1089">
        <v>175</v>
      </c>
      <c r="K67" s="1089">
        <v>350</v>
      </c>
      <c r="L67" s="184">
        <v>25</v>
      </c>
      <c r="M67" s="1089">
        <v>69420</v>
      </c>
      <c r="N67" s="184">
        <v>4829</v>
      </c>
      <c r="O67" s="1093" t="str">
        <f>HYPERLINK("[牧场甜心.xlsx]产品!B43",产品!$C$43)</f>
        <v>大自然的山羊奶</v>
      </c>
      <c r="P67" s="1089" t="s">
        <v>260</v>
      </c>
      <c r="Q67" s="1093" t="str">
        <f>HYPERLINK("[牧场甜心.xlsx]产品!B274",产品!$C$274)</f>
        <v>雷托雷托牧场的油</v>
      </c>
      <c r="R67" s="1089" t="s">
        <v>252</v>
      </c>
      <c r="S67" s="1093" t="str">
        <f>HYPERLINK("[牧场甜心.xlsx]产品!B63",产品!$C$63)</f>
        <v>极品山羊奶</v>
      </c>
      <c r="T67" s="1089" t="s">
        <v>252</v>
      </c>
      <c r="U67" s="1089" t="s">
        <v>287</v>
      </c>
    </row>
    <row r="68" s="209" customFormat="1" ht="22.5" spans="1:21">
      <c r="A68" s="1088" t="s">
        <v>274</v>
      </c>
      <c r="B68" s="182" t="str">
        <f>HYPERLINK("[牧场甜心.xlsx]动物!A56",动物!$B$56)</f>
        <v>梅洛萨福克羊</v>
      </c>
      <c r="C68" s="182" t="s">
        <v>328</v>
      </c>
      <c r="D68" s="1089" t="s">
        <v>527</v>
      </c>
      <c r="E68" s="1089">
        <v>99</v>
      </c>
      <c r="F68" s="1089">
        <v>2270</v>
      </c>
      <c r="G68" s="184">
        <v>4448</v>
      </c>
      <c r="H68" s="1089">
        <v>899</v>
      </c>
      <c r="I68" s="184">
        <v>1691</v>
      </c>
      <c r="J68" s="1089">
        <v>154</v>
      </c>
      <c r="K68" s="1089">
        <v>308</v>
      </c>
      <c r="L68" s="184">
        <v>22</v>
      </c>
      <c r="M68" s="1089">
        <v>65130</v>
      </c>
      <c r="N68" s="184">
        <v>3765</v>
      </c>
      <c r="O68" s="1093" t="str">
        <f>HYPERLINK("[牧场甜心.xlsx]产品!B273",产品!$C$273)</f>
        <v>高级伊什沃尔德羊毛</v>
      </c>
      <c r="P68" s="1089" t="s">
        <v>252</v>
      </c>
      <c r="Q68" s="1093" t="str">
        <f>HYPERLINK("[牧场甜心.xlsx]产品!B274",产品!$C$274)</f>
        <v>雷托雷托牧场的油</v>
      </c>
      <c r="R68" s="1089" t="s">
        <v>252</v>
      </c>
      <c r="S68" s="1093" t="str">
        <f>HYPERLINK("[牧场甜心.xlsx]产品!B272",产品!$C$272)</f>
        <v>雷托雷托羊皮</v>
      </c>
      <c r="T68" s="1089" t="s">
        <v>252</v>
      </c>
      <c r="U68" s="1089" t="s">
        <v>287</v>
      </c>
    </row>
    <row r="69" s="209" customFormat="1" ht="22.5" spans="1:21">
      <c r="A69" s="1088" t="s">
        <v>274</v>
      </c>
      <c r="B69" s="183" t="str">
        <f>HYPERLINK("[牧场甜心.xlsx]动物!A75",动物!$B$75)</f>
        <v>霍尔特黑白花马</v>
      </c>
      <c r="C69" s="183" t="s">
        <v>351</v>
      </c>
      <c r="D69" s="1089" t="s">
        <v>529</v>
      </c>
      <c r="E69" s="1089">
        <v>99</v>
      </c>
      <c r="F69" s="1089">
        <v>2058</v>
      </c>
      <c r="G69" s="184">
        <v>4038</v>
      </c>
      <c r="H69" s="1089">
        <v>1111</v>
      </c>
      <c r="I69" s="184">
        <v>2200</v>
      </c>
      <c r="J69" s="1089">
        <v>219</v>
      </c>
      <c r="K69" s="1089">
        <v>438</v>
      </c>
      <c r="L69" s="184">
        <v>36</v>
      </c>
      <c r="M69" s="1089">
        <v>65810</v>
      </c>
      <c r="N69" s="184">
        <v>4614</v>
      </c>
      <c r="O69" s="1093" t="str">
        <f>HYPERLINK("[牧场甜心.xlsx]产品!B254",产品!$C$254)</f>
        <v>高级马油</v>
      </c>
      <c r="P69" s="1089" t="s">
        <v>253</v>
      </c>
      <c r="Q69" s="1089" t="s">
        <v>287</v>
      </c>
      <c r="R69" s="1089"/>
      <c r="S69" s="1089" t="s">
        <v>287</v>
      </c>
      <c r="T69" s="1089"/>
      <c r="U69" s="1089" t="str">
        <f>HYPERLINK("[牧场甜心.xlsx]地图!A19",地图!$B$19)</f>
        <v>死泉之森</v>
      </c>
    </row>
    <row r="70" s="209" customFormat="1" ht="22.5" spans="1:21">
      <c r="A70" s="1088" t="s">
        <v>274</v>
      </c>
      <c r="B70" s="184" t="str">
        <f>HYPERLINK("[牧场甜心.xlsx]动物!A95",动物!$B$95)</f>
        <v>青之王</v>
      </c>
      <c r="C70" s="184" t="s">
        <v>375</v>
      </c>
      <c r="D70" s="1089" t="s">
        <v>535</v>
      </c>
      <c r="E70" s="1089">
        <v>99</v>
      </c>
      <c r="F70" s="1089">
        <v>2240</v>
      </c>
      <c r="G70" s="184">
        <v>4418</v>
      </c>
      <c r="H70" s="1089">
        <v>500</v>
      </c>
      <c r="I70" s="184">
        <v>995</v>
      </c>
      <c r="J70" s="1089">
        <v>175</v>
      </c>
      <c r="K70" s="1089">
        <v>350</v>
      </c>
      <c r="L70" s="184">
        <v>18</v>
      </c>
      <c r="M70" s="1089">
        <v>79980</v>
      </c>
      <c r="N70" s="184">
        <v>2821</v>
      </c>
      <c r="O70" s="1093" t="str">
        <f>HYPERLINK("[牧场甜心.xlsx]产品!B210",产品!$C$210)</f>
        <v>果冻怪的体液</v>
      </c>
      <c r="P70" s="1089" t="s">
        <v>260</v>
      </c>
      <c r="Q70" s="1093" t="str">
        <f>HYPERLINK("[牧场甜心.xlsx]产品!B258",产品!$C$258)</f>
        <v>高级果冻怪的体液</v>
      </c>
      <c r="R70" s="1089" t="s">
        <v>260</v>
      </c>
      <c r="S70" s="1089" t="s">
        <v>287</v>
      </c>
      <c r="T70" s="1089"/>
      <c r="U70" s="1089" t="s">
        <v>287</v>
      </c>
    </row>
    <row r="71" s="209" customFormat="1" ht="22.5" spans="1:21">
      <c r="A71" s="1088" t="s">
        <v>274</v>
      </c>
      <c r="B71" s="184" t="str">
        <f>HYPERLINK("[牧场甜心.xlsx]动物!A96",动物!$B$96)</f>
        <v>阿尔汗マンチカン</v>
      </c>
      <c r="C71" s="184" t="s">
        <v>376</v>
      </c>
      <c r="D71" s="1089" t="s">
        <v>533</v>
      </c>
      <c r="E71" s="1089">
        <v>99</v>
      </c>
      <c r="F71" s="1089">
        <v>1320</v>
      </c>
      <c r="G71" s="184">
        <v>2607</v>
      </c>
      <c r="H71" s="1089">
        <v>1400</v>
      </c>
      <c r="I71" s="1090">
        <v>2786</v>
      </c>
      <c r="J71" s="1089">
        <v>109</v>
      </c>
      <c r="K71" s="1089">
        <v>218</v>
      </c>
      <c r="L71" s="184">
        <v>13</v>
      </c>
      <c r="M71" s="1089">
        <v>74240</v>
      </c>
      <c r="N71" s="184">
        <v>4751</v>
      </c>
      <c r="O71" s="1089" t="s">
        <v>287</v>
      </c>
      <c r="P71" s="1089"/>
      <c r="Q71" s="1089" t="s">
        <v>287</v>
      </c>
      <c r="R71" s="1089"/>
      <c r="S71" s="1089" t="s">
        <v>287</v>
      </c>
      <c r="T71" s="1089"/>
      <c r="U71" s="1089" t="s">
        <v>287</v>
      </c>
    </row>
    <row r="72" s="209" customFormat="1" ht="22.5" spans="1:21">
      <c r="A72" s="1088" t="s">
        <v>274</v>
      </c>
      <c r="B72" s="184" t="str">
        <f>HYPERLINK("[牧场甜心.xlsx]动物!A97",动物!$B$97)</f>
        <v>梅洛フォックス</v>
      </c>
      <c r="C72" s="184" t="s">
        <v>377</v>
      </c>
      <c r="D72" s="1089" t="s">
        <v>531</v>
      </c>
      <c r="E72" s="1089">
        <v>99</v>
      </c>
      <c r="F72" s="1089">
        <v>1578</v>
      </c>
      <c r="G72" s="184">
        <v>3063</v>
      </c>
      <c r="H72" s="1089">
        <v>1380</v>
      </c>
      <c r="I72" s="1090">
        <v>2667</v>
      </c>
      <c r="J72" s="1089">
        <v>179</v>
      </c>
      <c r="K72" s="1089">
        <v>358</v>
      </c>
      <c r="L72" s="184">
        <v>18</v>
      </c>
      <c r="M72" s="1089">
        <v>69970</v>
      </c>
      <c r="N72" s="184">
        <v>4904</v>
      </c>
      <c r="O72" s="1089" t="s">
        <v>287</v>
      </c>
      <c r="P72" s="1089"/>
      <c r="Q72" s="1089" t="s">
        <v>287</v>
      </c>
      <c r="R72" s="1089"/>
      <c r="S72" s="1089" t="s">
        <v>287</v>
      </c>
      <c r="T72" s="1089"/>
      <c r="U72" s="1089" t="s">
        <v>287</v>
      </c>
    </row>
    <row r="73" s="209" customFormat="1" ht="22.5" spans="1:21">
      <c r="A73" s="1091" t="s">
        <v>278</v>
      </c>
      <c r="B73" s="180" t="str">
        <f>HYPERLINK("[牧场甜心.xlsx]动物!A17",动物!$B$17)</f>
        <v>伊什沃尔德黑牛</v>
      </c>
      <c r="C73" s="180" t="s">
        <v>277</v>
      </c>
      <c r="D73" s="1089" t="s">
        <v>277</v>
      </c>
      <c r="E73" s="1089">
        <v>99</v>
      </c>
      <c r="F73" s="1089">
        <v>3709</v>
      </c>
      <c r="G73" s="184">
        <v>7372</v>
      </c>
      <c r="H73" s="1089">
        <v>1200</v>
      </c>
      <c r="I73" s="184">
        <v>2388</v>
      </c>
      <c r="J73" s="1089">
        <v>645</v>
      </c>
      <c r="K73" s="1089">
        <v>1290</v>
      </c>
      <c r="L73" s="184">
        <v>49</v>
      </c>
      <c r="M73" s="1089">
        <v>171060</v>
      </c>
      <c r="N73" s="184">
        <v>11923</v>
      </c>
      <c r="O73" s="1093" t="str">
        <f>HYPERLINK("[牧场甜心.xlsx]产品!B274",产品!$C$274)</f>
        <v>雷托雷托牧场的油</v>
      </c>
      <c r="P73" s="1089" t="s">
        <v>254</v>
      </c>
      <c r="Q73" s="1093" t="str">
        <f>HYPERLINK("[牧场甜心.xlsx]产品!B53",产品!$C$53)</f>
        <v>大自然之恩惠牛奶</v>
      </c>
      <c r="R73" s="1089" t="s">
        <v>254</v>
      </c>
      <c r="S73" s="1093" t="str">
        <f>HYPERLINK("[牧场甜心.xlsx]产品!B83",产品!$C$83)</f>
        <v>海洋黄金牛奶</v>
      </c>
      <c r="T73" s="1089" t="s">
        <v>252</v>
      </c>
      <c r="U73" s="1089" t="s">
        <v>287</v>
      </c>
    </row>
    <row r="74" s="209" customFormat="1" ht="22.5" spans="1:21">
      <c r="A74" s="1091" t="s">
        <v>278</v>
      </c>
      <c r="B74" s="180" t="str">
        <f>HYPERLINK("[牧场甜心.xlsx]动物!A18",动物!$B$18)</f>
        <v>阿尔汗バッファロー</v>
      </c>
      <c r="C74" s="180" t="s">
        <v>279</v>
      </c>
      <c r="D74" s="1089" t="s">
        <v>582</v>
      </c>
      <c r="E74" s="1089">
        <v>99</v>
      </c>
      <c r="F74" s="1089">
        <v>4061</v>
      </c>
      <c r="G74" s="1090">
        <v>8021</v>
      </c>
      <c r="H74" s="1089">
        <v>1087</v>
      </c>
      <c r="I74" s="184">
        <v>2077</v>
      </c>
      <c r="J74" s="1089">
        <v>600</v>
      </c>
      <c r="K74" s="1089">
        <v>1200</v>
      </c>
      <c r="L74" s="184">
        <v>48</v>
      </c>
      <c r="M74" s="1089">
        <v>175430</v>
      </c>
      <c r="N74" s="184">
        <v>13221</v>
      </c>
      <c r="O74" s="1093" t="str">
        <f>HYPERLINK("[牧场甜心.xlsx]产品!B13",产品!$C$13)</f>
        <v>伊什沃尔德牛奶</v>
      </c>
      <c r="P74" s="1089" t="s">
        <v>260</v>
      </c>
      <c r="Q74" s="1093" t="str">
        <f>HYPERLINK("[牧场甜心.xlsx]产品!B33",产品!$C$33)</f>
        <v>海洋王国的健康奶</v>
      </c>
      <c r="R74" s="1089" t="s">
        <v>263</v>
      </c>
      <c r="S74" s="1093" t="str">
        <f>HYPERLINK("[牧场甜心.xlsx]产品!B53",产品!$C$53)</f>
        <v>大自然之恩惠牛奶</v>
      </c>
      <c r="T74" s="1089" t="s">
        <v>253</v>
      </c>
      <c r="U74" s="1089" t="str">
        <f>HYPERLINK("[牧场甜心.xlsx]地图!A28",地图!$B$28)</f>
        <v>火龙盘踞之山</v>
      </c>
    </row>
    <row r="75" s="209" customFormat="1" ht="22.5" spans="1:21">
      <c r="A75" s="1091" t="s">
        <v>278</v>
      </c>
      <c r="B75" s="181" t="str">
        <f>HYPERLINK("[牧场甜心.xlsx]动物!A37",动物!$B$37)</f>
        <v>法希米亚斗鸡</v>
      </c>
      <c r="C75" s="181" t="s">
        <v>304</v>
      </c>
      <c r="D75" s="1089" t="s">
        <v>304</v>
      </c>
      <c r="E75" s="1089">
        <v>99</v>
      </c>
      <c r="F75" s="1089">
        <v>3332</v>
      </c>
      <c r="G75" s="184">
        <v>6599</v>
      </c>
      <c r="H75" s="1089">
        <v>942</v>
      </c>
      <c r="I75" s="184">
        <v>1853</v>
      </c>
      <c r="J75" s="1089">
        <v>292</v>
      </c>
      <c r="K75" s="1089">
        <v>584</v>
      </c>
      <c r="L75" s="184">
        <v>36</v>
      </c>
      <c r="M75" s="1089">
        <v>121470</v>
      </c>
      <c r="N75" s="184">
        <v>12510</v>
      </c>
      <c r="O75" s="1093" t="str">
        <f>HYPERLINK("[牧场甜心.xlsx]产品!B34",产品!$C$34)</f>
        <v>海洋王国的健康蛋</v>
      </c>
      <c r="P75" s="1089" t="s">
        <v>263</v>
      </c>
      <c r="Q75" s="1093" t="str">
        <f>HYPERLINK("[牧场甜心.xlsx]产品!B54",产品!$C$54)</f>
        <v>大自然之恩惠鸡蛋</v>
      </c>
      <c r="R75" s="1089" t="s">
        <v>254</v>
      </c>
      <c r="S75" s="1093" t="str">
        <f>HYPERLINK("[牧场甜心.xlsx]产品!B85",产品!$C$85)</f>
        <v>海洋黄金蛋</v>
      </c>
      <c r="T75" s="1089" t="s">
        <v>252</v>
      </c>
      <c r="U75" s="1089" t="str">
        <f>HYPERLINK("[牧场甜心.xlsx]地图!A9",地图!$B$9)</f>
        <v>风斩之平原</v>
      </c>
    </row>
    <row r="76" s="209" customFormat="1" ht="22.5" spans="1:21">
      <c r="A76" s="1091" t="s">
        <v>278</v>
      </c>
      <c r="B76" s="181" t="str">
        <f>HYPERLINK("[牧场甜心.xlsx]动物!A38",动物!$B$38)</f>
        <v>伊什沃尔德鸟骨鸡</v>
      </c>
      <c r="C76" s="181" t="s">
        <v>306</v>
      </c>
      <c r="D76" s="1089" t="s">
        <v>306</v>
      </c>
      <c r="E76" s="1089">
        <v>99</v>
      </c>
      <c r="F76" s="1089">
        <v>2302</v>
      </c>
      <c r="G76" s="184">
        <v>4579</v>
      </c>
      <c r="H76" s="1089">
        <v>1250</v>
      </c>
      <c r="I76" s="1090">
        <v>2438</v>
      </c>
      <c r="J76" s="1089">
        <v>274</v>
      </c>
      <c r="K76" s="1089">
        <v>548</v>
      </c>
      <c r="L76" s="184">
        <v>48</v>
      </c>
      <c r="M76" s="1089">
        <v>113630</v>
      </c>
      <c r="N76" s="184">
        <v>11828</v>
      </c>
      <c r="O76" s="1093" t="str">
        <f>HYPERLINK("[牧场甜心.xlsx]产品!B14",产品!$C$14)</f>
        <v>伊什沃尔德鸡蛋</v>
      </c>
      <c r="P76" s="1089" t="s">
        <v>260</v>
      </c>
      <c r="Q76" s="1093" t="str">
        <f>HYPERLINK("[牧场甜心.xlsx]产品!B34",产品!$C$34)</f>
        <v>海洋王国的健康蛋</v>
      </c>
      <c r="R76" s="1089" t="s">
        <v>260</v>
      </c>
      <c r="S76" s="1093" t="str">
        <f>HYPERLINK("[牧场甜心.xlsx]产品!B54",产品!$C$54)</f>
        <v>大自然之恩惠鸡蛋</v>
      </c>
      <c r="T76" s="1089" t="s">
        <v>253</v>
      </c>
      <c r="U76" s="1089"/>
    </row>
    <row r="77" s="209" customFormat="1" ht="22.5" spans="1:22">
      <c r="A77" s="1091" t="s">
        <v>278</v>
      </c>
      <c r="B77" s="182" t="str">
        <f>HYPERLINK("[牧场甜心.xlsx]动物!A57",动物!$B$57)</f>
        <v>アルパインブルグ山羊</v>
      </c>
      <c r="C77" s="182" t="s">
        <v>329</v>
      </c>
      <c r="D77" s="1089" t="s">
        <v>546</v>
      </c>
      <c r="E77" s="1089">
        <v>99</v>
      </c>
      <c r="F77" s="1089">
        <v>3691</v>
      </c>
      <c r="G77" s="184">
        <v>7255</v>
      </c>
      <c r="H77" s="1089">
        <v>1037</v>
      </c>
      <c r="I77" s="184">
        <v>2027</v>
      </c>
      <c r="J77" s="1089">
        <v>453</v>
      </c>
      <c r="K77" s="1089">
        <v>906</v>
      </c>
      <c r="L77" s="184">
        <v>30</v>
      </c>
      <c r="M77" s="1089">
        <v>155690</v>
      </c>
      <c r="N77" s="184">
        <v>8189</v>
      </c>
      <c r="O77" s="1093" t="str">
        <f>HYPERLINK("[牧场甜心.xlsx]产品!B274",产品!$C$274)</f>
        <v>雷托雷托牧场的油</v>
      </c>
      <c r="P77" s="1089" t="s">
        <v>255</v>
      </c>
      <c r="Q77" s="1093" t="str">
        <f>HYPERLINK("[牧场甜心.xlsx]产品!B43",产品!$C$43)</f>
        <v>大自然的山羊奶</v>
      </c>
      <c r="R77" s="1089" t="s">
        <v>263</v>
      </c>
      <c r="S77" s="1093" t="str">
        <f>HYPERLINK("[牧场甜心.xlsx]产品!B63",产品!$C$63)</f>
        <v>极品山羊奶</v>
      </c>
      <c r="T77" s="1089" t="s">
        <v>255</v>
      </c>
      <c r="U77" s="1089"/>
      <c r="V77" s="633"/>
    </row>
    <row r="78" s="209" customFormat="1" ht="22.5" spans="1:21">
      <c r="A78" s="1091" t="s">
        <v>278</v>
      </c>
      <c r="B78" s="182" t="str">
        <f>HYPERLINK("[牧场甜心.xlsx]动物!A58",动物!$B$58)</f>
        <v>阿尔汗黑白花羊</v>
      </c>
      <c r="C78" s="182" t="s">
        <v>330</v>
      </c>
      <c r="D78" s="1089" t="s">
        <v>548</v>
      </c>
      <c r="E78" s="1089">
        <v>99</v>
      </c>
      <c r="F78" s="1089">
        <v>3628</v>
      </c>
      <c r="G78" s="184">
        <v>7192</v>
      </c>
      <c r="H78" s="1089">
        <v>1110</v>
      </c>
      <c r="I78" s="184">
        <v>2199</v>
      </c>
      <c r="J78" s="1089">
        <v>322</v>
      </c>
      <c r="K78" s="1089">
        <v>644</v>
      </c>
      <c r="L78" s="184">
        <v>29</v>
      </c>
      <c r="M78" s="1089">
        <v>136090</v>
      </c>
      <c r="N78" s="184">
        <v>6894</v>
      </c>
      <c r="O78" s="1093" t="str">
        <f>HYPERLINK("[牧场甜心.xlsx]产品!B274",产品!$C$274)</f>
        <v>雷托雷托牧场的油</v>
      </c>
      <c r="P78" s="1089" t="s">
        <v>255</v>
      </c>
      <c r="Q78" s="1093" t="str">
        <f>HYPERLINK("[牧场甜心.xlsx]产品!B272",产品!$C$272)</f>
        <v>雷托雷托羊皮</v>
      </c>
      <c r="R78" s="1089" t="s">
        <v>254</v>
      </c>
      <c r="S78" s="1093" t="str">
        <f>HYPERLINK("[牧场甜心.xlsx]产品!B273",产品!$C$273)</f>
        <v>高级伊什沃尔德羊毛</v>
      </c>
      <c r="T78" s="1089" t="s">
        <v>255</v>
      </c>
      <c r="U78" s="1089"/>
    </row>
    <row r="79" s="209" customFormat="1" ht="22.5" spans="1:21">
      <c r="A79" s="1091" t="s">
        <v>278</v>
      </c>
      <c r="B79" s="183" t="str">
        <f>HYPERLINK("[牧场甜心.xlsx]动物!A76",动物!$B$76)</f>
        <v>霍尔特驴</v>
      </c>
      <c r="C79" s="183" t="s">
        <v>353</v>
      </c>
      <c r="D79" s="1089" t="s">
        <v>553</v>
      </c>
      <c r="E79" s="1089">
        <v>99</v>
      </c>
      <c r="F79" s="1089">
        <v>2248</v>
      </c>
      <c r="G79" s="184">
        <v>4426</v>
      </c>
      <c r="H79" s="1089">
        <v>1394</v>
      </c>
      <c r="I79" s="1090">
        <v>2681</v>
      </c>
      <c r="J79" s="1089">
        <v>515</v>
      </c>
      <c r="K79" s="1089">
        <v>1030</v>
      </c>
      <c r="L79" s="184">
        <v>37</v>
      </c>
      <c r="M79" s="1089">
        <v>131080</v>
      </c>
      <c r="N79" s="184">
        <v>7273</v>
      </c>
      <c r="O79" s="1093" t="str">
        <f>HYPERLINK("[牧场甜心.xlsx]产品!B254",产品!$C$254)</f>
        <v>高级马油</v>
      </c>
      <c r="P79" s="1089" t="s">
        <v>260</v>
      </c>
      <c r="Q79" s="1089" t="s">
        <v>287</v>
      </c>
      <c r="R79" s="1089"/>
      <c r="S79" s="1089" t="s">
        <v>287</v>
      </c>
      <c r="T79" s="1089"/>
      <c r="U79" s="1089"/>
    </row>
    <row r="80" s="209" customFormat="1" ht="22.5" spans="1:21">
      <c r="A80" s="1091" t="s">
        <v>278</v>
      </c>
      <c r="B80" s="183" t="str">
        <f>HYPERLINK("[牧场甜心.xlsx]动物!A77",动物!$B$77)</f>
        <v>ラマ骆驼</v>
      </c>
      <c r="C80" s="183" t="s">
        <v>354</v>
      </c>
      <c r="D80" s="1089" t="s">
        <v>550</v>
      </c>
      <c r="E80" s="1089">
        <v>99</v>
      </c>
      <c r="F80" s="1089">
        <v>4825</v>
      </c>
      <c r="G80" s="1090">
        <v>9577</v>
      </c>
      <c r="H80" s="1089">
        <v>759</v>
      </c>
      <c r="I80" s="184">
        <v>1452</v>
      </c>
      <c r="J80" s="1089">
        <v>755</v>
      </c>
      <c r="K80" s="1089">
        <v>1510</v>
      </c>
      <c r="L80" s="184">
        <v>29</v>
      </c>
      <c r="M80" s="1089">
        <v>191060</v>
      </c>
      <c r="N80" s="184">
        <v>11743</v>
      </c>
      <c r="O80" s="1093" t="str">
        <f>HYPERLINK("[牧场甜心.xlsx]产品!B274",产品!$C$274)</f>
        <v>雷托雷托牧场的油</v>
      </c>
      <c r="P80" s="1089" t="s">
        <v>253</v>
      </c>
      <c r="Q80" s="1093" t="str">
        <f>HYPERLINK("[牧场甜心.xlsx]产品!B64",产品!$C$64)</f>
        <v>极品骆驼奶</v>
      </c>
      <c r="R80" s="1089" t="s">
        <v>253</v>
      </c>
      <c r="S80" s="1089" t="s">
        <v>287</v>
      </c>
      <c r="T80" s="1089"/>
      <c r="U80" s="1089"/>
    </row>
    <row r="81" s="209" customFormat="1" ht="22.5" spans="1:21">
      <c r="A81" s="1091" t="s">
        <v>278</v>
      </c>
      <c r="B81" s="183" t="str">
        <f>HYPERLINK("[牧场甜心.xlsx]动物!A78",动物!$B$78)</f>
        <v>ナイツシャイアー</v>
      </c>
      <c r="C81" s="183" t="s">
        <v>355</v>
      </c>
      <c r="D81" s="1089" t="s">
        <v>549</v>
      </c>
      <c r="E81" s="1089">
        <v>99</v>
      </c>
      <c r="F81" s="1089">
        <v>3067</v>
      </c>
      <c r="G81" s="184">
        <v>6037</v>
      </c>
      <c r="H81" s="1089">
        <v>1280</v>
      </c>
      <c r="I81" s="1090">
        <v>2468</v>
      </c>
      <c r="J81" s="1089">
        <v>694</v>
      </c>
      <c r="K81" s="1089">
        <v>1388</v>
      </c>
      <c r="L81" s="184">
        <v>56</v>
      </c>
      <c r="M81" s="1089">
        <v>147050</v>
      </c>
      <c r="N81" s="184">
        <v>9840</v>
      </c>
      <c r="O81" s="1093" t="str">
        <f>HYPERLINK("[牧场甜心.xlsx]产品!B224",产品!$C$224)</f>
        <v>伊什沃尔德马油</v>
      </c>
      <c r="P81" s="1089" t="s">
        <v>253</v>
      </c>
      <c r="Q81" s="1093" t="str">
        <f>HYPERLINK("[牧场甜心.xlsx]产品!B254",产品!$C$254)</f>
        <v>高级马油</v>
      </c>
      <c r="R81" s="1089" t="s">
        <v>260</v>
      </c>
      <c r="S81" s="1089" t="s">
        <v>287</v>
      </c>
      <c r="T81" s="1089"/>
      <c r="U81" s="1089"/>
    </row>
    <row r="82" s="209" customFormat="1" ht="22.5" spans="1:21">
      <c r="A82" s="1091" t="s">
        <v>278</v>
      </c>
      <c r="B82" s="184" t="str">
        <f>HYPERLINK("[牧场甜心.xlsx]动物!A98",动物!$B$98)</f>
        <v>绿色キング</v>
      </c>
      <c r="C82" s="184" t="s">
        <v>378</v>
      </c>
      <c r="D82" s="1089" t="s">
        <v>555</v>
      </c>
      <c r="E82" s="1089">
        <v>99</v>
      </c>
      <c r="F82" s="1089">
        <v>3000</v>
      </c>
      <c r="G82" s="184">
        <v>5970</v>
      </c>
      <c r="H82" s="1089">
        <v>600</v>
      </c>
      <c r="I82" s="184">
        <v>1194</v>
      </c>
      <c r="J82" s="1089">
        <v>347</v>
      </c>
      <c r="K82" s="1089">
        <v>694</v>
      </c>
      <c r="L82" s="184">
        <v>36</v>
      </c>
      <c r="M82" s="1089">
        <v>151920</v>
      </c>
      <c r="N82" s="184">
        <v>6564</v>
      </c>
      <c r="O82" s="1093" t="str">
        <f>HYPERLINK("[牧场甜心.xlsx]产品!B210",产品!$C$210)</f>
        <v>果冻怪的体液</v>
      </c>
      <c r="P82" s="1089" t="s">
        <v>260</v>
      </c>
      <c r="Q82" s="1093" t="str">
        <f>HYPERLINK("[牧场甜心.xlsx]产品!B258",产品!$C$258)</f>
        <v>高级果冻怪的体液</v>
      </c>
      <c r="R82" s="1089" t="s">
        <v>260</v>
      </c>
      <c r="S82" s="1089" t="s">
        <v>287</v>
      </c>
      <c r="T82" s="1089"/>
      <c r="U82" s="1089"/>
    </row>
    <row r="83" s="209" customFormat="1" ht="22.5" spans="1:21">
      <c r="A83" s="1088" t="s">
        <v>282</v>
      </c>
      <c r="B83" s="180" t="str">
        <f>HYPERLINK("[牧场甜心.xlsx]动物!A19",动物!$B$19)</f>
        <v>王国ジャージー牛</v>
      </c>
      <c r="C83" s="180" t="s">
        <v>281</v>
      </c>
      <c r="D83" s="1089" t="s">
        <v>556</v>
      </c>
      <c r="E83" s="1089">
        <v>99</v>
      </c>
      <c r="F83" s="1089">
        <v>4680</v>
      </c>
      <c r="G83" s="1090">
        <v>9234</v>
      </c>
      <c r="H83" s="1089">
        <v>1262</v>
      </c>
      <c r="I83" s="184">
        <v>2450</v>
      </c>
      <c r="J83" s="1089">
        <v>1020</v>
      </c>
      <c r="K83" s="1089">
        <v>2040</v>
      </c>
      <c r="L83" s="184">
        <v>60</v>
      </c>
      <c r="M83" s="1089">
        <v>267700</v>
      </c>
      <c r="N83" s="184">
        <v>23558</v>
      </c>
      <c r="O83" s="1093" t="str">
        <f>HYPERLINK("[牧场甜心.xlsx]产品!B53",产品!$C$53)</f>
        <v>大自然之恩惠牛奶</v>
      </c>
      <c r="P83" s="1089" t="s">
        <v>253</v>
      </c>
      <c r="Q83" s="1093" t="str">
        <f>HYPERLINK("[牧场甜心.xlsx]产品!B274",产品!$C$274)</f>
        <v>雷托雷托牧场的油</v>
      </c>
      <c r="R83" s="1089" t="s">
        <v>254</v>
      </c>
      <c r="S83" s="1093" t="str">
        <f>HYPERLINK("[牧场甜心.xlsx]产品!B83",产品!$C$83)</f>
        <v>海洋黄金牛奶</v>
      </c>
      <c r="T83" s="1089" t="s">
        <v>255</v>
      </c>
      <c r="U83" s="1089"/>
    </row>
    <row r="84" s="209" customFormat="1" ht="22.5" spans="1:21">
      <c r="A84" s="1088" t="s">
        <v>282</v>
      </c>
      <c r="B84" s="180" t="str">
        <f>HYPERLINK("[牧场甜心.xlsx]动物!A20",动物!$B$20)</f>
        <v>神秘的万両桃べこ</v>
      </c>
      <c r="C84" s="180" t="s">
        <v>283</v>
      </c>
      <c r="D84" s="1089" t="s">
        <v>557</v>
      </c>
      <c r="E84" s="1089">
        <v>99</v>
      </c>
      <c r="F84" s="1089">
        <v>3949</v>
      </c>
      <c r="G84" s="184">
        <v>7810</v>
      </c>
      <c r="H84" s="1089">
        <v>1547</v>
      </c>
      <c r="I84" s="184">
        <v>3032</v>
      </c>
      <c r="J84" s="1089">
        <v>784</v>
      </c>
      <c r="K84" s="1089">
        <v>1568</v>
      </c>
      <c r="L84" s="184">
        <v>64</v>
      </c>
      <c r="M84" s="1089">
        <v>285380</v>
      </c>
      <c r="N84" s="184">
        <v>25485</v>
      </c>
      <c r="O84" s="1093" t="str">
        <f>HYPERLINK("[牧场甜心.xlsx]产品!B274",产品!$C$274)</f>
        <v>雷托雷托牧场的油</v>
      </c>
      <c r="P84" s="1089" t="s">
        <v>254</v>
      </c>
      <c r="Q84" s="1093" t="str">
        <f>HYPERLINK("[牧场甜心.xlsx]产品!B53",产品!$C$53)</f>
        <v>大自然之恩惠牛奶</v>
      </c>
      <c r="R84" s="1089" t="s">
        <v>260</v>
      </c>
      <c r="S84" s="1093" t="str">
        <f>HYPERLINK("[牧场甜心.xlsx]产品!B83",产品!$C$83)</f>
        <v>海洋黄金牛奶</v>
      </c>
      <c r="T84" s="1089" t="s">
        <v>252</v>
      </c>
      <c r="U84" s="1089"/>
    </row>
    <row r="85" s="209" customFormat="1" ht="22.5" spans="1:21">
      <c r="A85" s="1088" t="s">
        <v>282</v>
      </c>
      <c r="B85" s="181" t="str">
        <f>HYPERLINK("[牧场甜心.xlsx]动物!A39",动物!$B$39)</f>
        <v>ウッドノーズ地鸡</v>
      </c>
      <c r="C85" s="181" t="s">
        <v>307</v>
      </c>
      <c r="D85" s="1089" t="s">
        <v>558</v>
      </c>
      <c r="E85" s="1089">
        <v>99</v>
      </c>
      <c r="F85" s="1089">
        <v>2570</v>
      </c>
      <c r="G85" s="184">
        <v>5040</v>
      </c>
      <c r="H85" s="1089">
        <v>1334</v>
      </c>
      <c r="I85" s="184">
        <v>2621</v>
      </c>
      <c r="J85" s="1089">
        <v>422</v>
      </c>
      <c r="K85" s="1089">
        <v>844</v>
      </c>
      <c r="L85" s="184">
        <v>58</v>
      </c>
      <c r="M85" s="1089">
        <v>158280</v>
      </c>
      <c r="N85" s="184">
        <v>22046</v>
      </c>
      <c r="O85" s="1093" t="str">
        <f>HYPERLINK("[牧场甜心.xlsx]产品!B54",产品!$C$54)</f>
        <v>大自然之恩惠鸡蛋</v>
      </c>
      <c r="P85" s="1089" t="s">
        <v>263</v>
      </c>
      <c r="Q85" s="1093" t="str">
        <f>HYPERLINK("[牧场甜心.xlsx]产品!B85",产品!$C$85)</f>
        <v>海洋黄金蛋</v>
      </c>
      <c r="R85" s="1089" t="s">
        <v>255</v>
      </c>
      <c r="S85" s="1089" t="s">
        <v>287</v>
      </c>
      <c r="T85" s="1089"/>
      <c r="U85" s="1089"/>
    </row>
    <row r="86" s="209" customFormat="1" ht="22.5" spans="1:21">
      <c r="A86" s="1088" t="s">
        <v>282</v>
      </c>
      <c r="B86" s="181" t="str">
        <f>HYPERLINK("[牧场甜心.xlsx]动物!A40",动物!$B$40)</f>
        <v>チルルアローカナ</v>
      </c>
      <c r="C86" s="181" t="s">
        <v>308</v>
      </c>
      <c r="D86" s="1089" t="s">
        <v>308</v>
      </c>
      <c r="E86" s="1089">
        <v>99</v>
      </c>
      <c r="F86" s="1089">
        <v>2693</v>
      </c>
      <c r="G86" s="184">
        <v>5267</v>
      </c>
      <c r="H86" s="1089">
        <v>1001</v>
      </c>
      <c r="I86" s="184">
        <v>1991</v>
      </c>
      <c r="J86" s="1089">
        <v>500</v>
      </c>
      <c r="K86" s="1089">
        <v>1000</v>
      </c>
      <c r="L86" s="184">
        <v>55</v>
      </c>
      <c r="M86" s="1089">
        <v>155770</v>
      </c>
      <c r="N86" s="184">
        <v>23521</v>
      </c>
      <c r="O86" s="1093" t="str">
        <f>HYPERLINK("[牧场甜心.xlsx]产品!B34",产品!$C$34)</f>
        <v>海洋王国的健康蛋</v>
      </c>
      <c r="P86" s="1089" t="s">
        <v>260</v>
      </c>
      <c r="Q86" s="1093" t="str">
        <f>HYPERLINK("[牧场甜心.xlsx]产品!B54",产品!$C$54)</f>
        <v>大自然之恩惠鸡蛋</v>
      </c>
      <c r="R86" s="1089" t="s">
        <v>263</v>
      </c>
      <c r="S86" s="1093" t="str">
        <f>HYPERLINK("[牧场甜心.xlsx]产品!B85",产品!$C$85)</f>
        <v>海洋黄金蛋</v>
      </c>
      <c r="T86" s="1089" t="s">
        <v>252</v>
      </c>
      <c r="U86" s="1089"/>
    </row>
    <row r="87" s="209" customFormat="1" ht="22.5" spans="1:21">
      <c r="A87" s="1088" t="s">
        <v>282</v>
      </c>
      <c r="B87" s="182" t="str">
        <f>HYPERLINK("[牧场甜心.xlsx]动物!A59",动物!$B$59)</f>
        <v>カ希米亚メーメー</v>
      </c>
      <c r="C87" s="182" t="s">
        <v>331</v>
      </c>
      <c r="D87" s="1089" t="s">
        <v>560</v>
      </c>
      <c r="E87" s="1089">
        <v>99</v>
      </c>
      <c r="F87" s="1089">
        <v>5062</v>
      </c>
      <c r="G87" s="1090">
        <v>9999</v>
      </c>
      <c r="H87" s="1089">
        <v>1188</v>
      </c>
      <c r="I87" s="184">
        <v>2277</v>
      </c>
      <c r="J87" s="1089">
        <v>724</v>
      </c>
      <c r="K87" s="1089">
        <v>1448</v>
      </c>
      <c r="L87" s="184">
        <v>40</v>
      </c>
      <c r="M87" s="1089">
        <v>214270</v>
      </c>
      <c r="N87" s="184">
        <v>16462</v>
      </c>
      <c r="O87" s="1093" t="str">
        <f>HYPERLINK("[牧场甜心.xlsx]产品!B274",产品!$C$274)</f>
        <v>雷托雷托牧场的油</v>
      </c>
      <c r="P87" s="1089" t="s">
        <v>260</v>
      </c>
      <c r="Q87" s="1093" t="str">
        <f>HYPERLINK("[牧场甜心.xlsx]产品!B43",产品!$C$43)</f>
        <v>大自然的山羊奶</v>
      </c>
      <c r="R87" s="1089" t="s">
        <v>263</v>
      </c>
      <c r="S87" s="1093" t="str">
        <f>HYPERLINK("[牧场甜心.xlsx]产品!B63",产品!$C$63)</f>
        <v>极品山羊奶</v>
      </c>
      <c r="T87" s="1089" t="s">
        <v>253</v>
      </c>
      <c r="U87" s="1089"/>
    </row>
    <row r="88" s="209" customFormat="1" ht="22.5" spans="1:21">
      <c r="A88" s="1088" t="s">
        <v>282</v>
      </c>
      <c r="B88" s="182" t="str">
        <f>HYPERLINK("[牧场甜心.xlsx]动物!A60",动物!$B$60)</f>
        <v>法希米亚カラクル</v>
      </c>
      <c r="C88" s="182" t="s">
        <v>332</v>
      </c>
      <c r="D88" s="1089" t="s">
        <v>583</v>
      </c>
      <c r="E88" s="1089">
        <v>99</v>
      </c>
      <c r="F88" s="1089">
        <v>4386</v>
      </c>
      <c r="G88" s="184">
        <v>8643</v>
      </c>
      <c r="H88" s="1089">
        <v>1643</v>
      </c>
      <c r="I88" s="184">
        <v>3227</v>
      </c>
      <c r="J88" s="1089">
        <v>654</v>
      </c>
      <c r="K88" s="1089">
        <v>1308</v>
      </c>
      <c r="L88" s="184">
        <v>32</v>
      </c>
      <c r="M88" s="1089">
        <v>185560</v>
      </c>
      <c r="N88" s="184">
        <v>14242</v>
      </c>
      <c r="O88" s="1093" t="str">
        <f>HYPERLINK("[牧场甜心.xlsx]产品!B272",产品!$C$272)</f>
        <v>雷托雷托羊皮</v>
      </c>
      <c r="P88" s="1089" t="s">
        <v>260</v>
      </c>
      <c r="Q88" s="1093" t="str">
        <f>HYPERLINK("[牧场甜心.xlsx]产品!B273",产品!$C$273)</f>
        <v>高级伊什沃尔德羊毛</v>
      </c>
      <c r="R88" s="1089" t="s">
        <v>254</v>
      </c>
      <c r="S88" s="1089" t="s">
        <v>287</v>
      </c>
      <c r="T88" s="1089"/>
      <c r="U88" s="1089"/>
    </row>
    <row r="89" s="209" customFormat="1" ht="22.5" spans="1:21">
      <c r="A89" s="1088" t="s">
        <v>282</v>
      </c>
      <c r="B89" s="183" t="str">
        <f>HYPERLINK("[牧场甜心.xlsx]动物!A79",动物!$B$79)</f>
        <v>シラユキヒメ</v>
      </c>
      <c r="C89" s="183" t="s">
        <v>356</v>
      </c>
      <c r="D89" s="1089" t="s">
        <v>356</v>
      </c>
      <c r="E89" s="1089">
        <v>99</v>
      </c>
      <c r="F89" s="1089">
        <v>2520</v>
      </c>
      <c r="G89" s="184">
        <v>4995</v>
      </c>
      <c r="H89" s="1089">
        <v>1800</v>
      </c>
      <c r="I89" s="184">
        <v>3582</v>
      </c>
      <c r="J89" s="1089">
        <v>800</v>
      </c>
      <c r="K89" s="1089">
        <v>1600</v>
      </c>
      <c r="L89" s="184">
        <v>64</v>
      </c>
      <c r="M89" s="1089">
        <v>221480</v>
      </c>
      <c r="N89" s="184">
        <v>17739</v>
      </c>
      <c r="O89" s="1093" t="str">
        <f>HYPERLINK("[牧场甜心.xlsx]产品!B254",产品!$C$254)</f>
        <v>高级马油</v>
      </c>
      <c r="P89" s="1089" t="s">
        <v>260</v>
      </c>
      <c r="Q89" s="1089" t="s">
        <v>287</v>
      </c>
      <c r="R89" s="1089"/>
      <c r="S89" s="1089" t="s">
        <v>287</v>
      </c>
      <c r="T89" s="1089"/>
      <c r="U89" s="1089"/>
    </row>
    <row r="90" s="209" customFormat="1" ht="22.5" spans="1:21">
      <c r="A90" s="1088" t="s">
        <v>282</v>
      </c>
      <c r="B90" s="184" t="str">
        <f>HYPERLINK("[牧场甜心.xlsx]动物!A99",动物!$B$99)</f>
        <v>黄金果冻怪</v>
      </c>
      <c r="C90" s="184" t="s">
        <v>379</v>
      </c>
      <c r="D90" s="1089" t="s">
        <v>379</v>
      </c>
      <c r="E90" s="1089">
        <v>99</v>
      </c>
      <c r="F90" s="1089">
        <v>5500</v>
      </c>
      <c r="G90" s="1090">
        <v>9999</v>
      </c>
      <c r="H90" s="1089">
        <v>764</v>
      </c>
      <c r="I90" s="184">
        <v>1457</v>
      </c>
      <c r="J90" s="1089">
        <v>560</v>
      </c>
      <c r="K90" s="1089">
        <v>1120</v>
      </c>
      <c r="L90" s="184">
        <v>36</v>
      </c>
      <c r="M90" s="1089">
        <v>233360</v>
      </c>
      <c r="N90" s="184">
        <v>12095</v>
      </c>
      <c r="O90" s="1093" t="str">
        <f>HYPERLINK("[牧场甜心.xlsx]产品!B210",产品!$C$210)</f>
        <v>果冻怪的体液</v>
      </c>
      <c r="P90" s="1089" t="s">
        <v>260</v>
      </c>
      <c r="Q90" s="1093" t="str">
        <f>HYPERLINK("[牧场甜心.xlsx]产品!B258",产品!$C$258)</f>
        <v>高级果冻怪的体液</v>
      </c>
      <c r="R90" s="1089" t="s">
        <v>260</v>
      </c>
      <c r="S90" s="1089" t="s">
        <v>287</v>
      </c>
      <c r="T90" s="1089"/>
      <c r="U90" s="1089"/>
    </row>
    <row r="91" s="209" customFormat="1" ht="22.5" spans="1:21">
      <c r="A91" s="1088" t="s">
        <v>282</v>
      </c>
      <c r="B91" s="184" t="str">
        <f>HYPERLINK("[牧场甜心.xlsx]动物!A100",动物!$B$100)</f>
        <v>伊什沃尔德シャム</v>
      </c>
      <c r="C91" s="184" t="s">
        <v>380</v>
      </c>
      <c r="D91" s="1089" t="s">
        <v>564</v>
      </c>
      <c r="E91" s="1089">
        <v>99</v>
      </c>
      <c r="F91" s="1089">
        <v>1746</v>
      </c>
      <c r="G91" s="184">
        <v>3429</v>
      </c>
      <c r="H91" s="1089">
        <v>2222</v>
      </c>
      <c r="I91" s="1090">
        <v>4400</v>
      </c>
      <c r="J91" s="1089">
        <v>381</v>
      </c>
      <c r="K91" s="1089">
        <v>762</v>
      </c>
      <c r="L91" s="184">
        <v>21</v>
      </c>
      <c r="M91" s="1089">
        <v>212360</v>
      </c>
      <c r="N91" s="184">
        <v>21337</v>
      </c>
      <c r="O91" s="1089" t="s">
        <v>287</v>
      </c>
      <c r="P91" s="1089"/>
      <c r="Q91" s="1089" t="s">
        <v>287</v>
      </c>
      <c r="R91" s="1089"/>
      <c r="S91" s="1089" t="s">
        <v>287</v>
      </c>
      <c r="T91" s="1089"/>
      <c r="U91" s="1089"/>
    </row>
    <row r="92" s="209" customFormat="1" ht="22.5" spans="1:21">
      <c r="A92" s="1088" t="s">
        <v>282</v>
      </c>
      <c r="B92" s="184" t="str">
        <f>HYPERLINK("[牧场甜心.xlsx]动物!A101",动物!$B$101)</f>
        <v>霍尔特ラブラドール</v>
      </c>
      <c r="C92" s="184" t="s">
        <v>381</v>
      </c>
      <c r="D92" s="1089" t="s">
        <v>584</v>
      </c>
      <c r="E92" s="1089">
        <v>99</v>
      </c>
      <c r="F92" s="1089">
        <v>1800</v>
      </c>
      <c r="G92" s="184">
        <v>3582</v>
      </c>
      <c r="H92" s="1089">
        <v>2138</v>
      </c>
      <c r="I92" s="1090">
        <v>4217</v>
      </c>
      <c r="J92" s="1089">
        <v>608</v>
      </c>
      <c r="K92" s="1089">
        <v>1216</v>
      </c>
      <c r="L92" s="184">
        <v>28</v>
      </c>
      <c r="M92" s="1089">
        <v>220390</v>
      </c>
      <c r="N92" s="184">
        <v>21368</v>
      </c>
      <c r="O92" s="1089" t="s">
        <v>287</v>
      </c>
      <c r="P92" s="1089"/>
      <c r="Q92" s="1089" t="s">
        <v>287</v>
      </c>
      <c r="R92" s="1089"/>
      <c r="S92" s="1089" t="s">
        <v>287</v>
      </c>
      <c r="T92" s="1089"/>
      <c r="U92" s="1089"/>
    </row>
    <row r="93" s="209" customFormat="1" ht="22.5" spans="1:21">
      <c r="A93" s="1091" t="s">
        <v>285</v>
      </c>
      <c r="B93" s="180" t="str">
        <f>HYPERLINK("[牧场甜心.xlsx]动物!A21",动物!$B$21)</f>
        <v>太阳的黄金牛</v>
      </c>
      <c r="C93" s="180" t="s">
        <v>284</v>
      </c>
      <c r="D93" s="1089" t="s">
        <v>284</v>
      </c>
      <c r="E93" s="1089">
        <v>99</v>
      </c>
      <c r="F93" s="1089">
        <v>5357</v>
      </c>
      <c r="G93" s="1090">
        <v>9999</v>
      </c>
      <c r="H93" s="1089">
        <v>1535</v>
      </c>
      <c r="I93" s="1090">
        <v>4520</v>
      </c>
      <c r="J93" s="1089">
        <v>1200</v>
      </c>
      <c r="K93" s="1089">
        <v>2400</v>
      </c>
      <c r="L93" s="184">
        <v>78</v>
      </c>
      <c r="M93" s="1089">
        <v>365780</v>
      </c>
      <c r="N93" s="184">
        <v>67011</v>
      </c>
      <c r="O93" s="1093" t="str">
        <f>HYPERLINK("[牧场甜心.xlsx]产品!B53",产品!$C$53)</f>
        <v>大自然之恩惠牛奶</v>
      </c>
      <c r="P93" s="1089" t="s">
        <v>260</v>
      </c>
      <c r="Q93" s="1093" t="str">
        <f>HYPERLINK("[牧场甜心.xlsx]产品!B274",产品!$C$274)</f>
        <v>雷托雷托牧场的油</v>
      </c>
      <c r="R93" s="1089" t="s">
        <v>254</v>
      </c>
      <c r="S93" s="1093" t="str">
        <f>HYPERLINK("[牧场甜心.xlsx]产品!B83",产品!$C$83)</f>
        <v>海洋黄金牛奶</v>
      </c>
      <c r="T93" s="1089" t="s">
        <v>255</v>
      </c>
      <c r="U93" s="1089"/>
    </row>
    <row r="94" s="209" customFormat="1" ht="22.5" spans="1:21">
      <c r="A94" s="1091" t="s">
        <v>285</v>
      </c>
      <c r="B94" s="180" t="str">
        <f>HYPERLINK("[牧场甜心.xlsx]动物!A22",动物!$B$22)</f>
        <v>神牛</v>
      </c>
      <c r="C94" s="180" t="s">
        <v>286</v>
      </c>
      <c r="D94" s="1089" t="s">
        <v>286</v>
      </c>
      <c r="E94" s="1089">
        <v>99</v>
      </c>
      <c r="F94" s="1089">
        <v>5736</v>
      </c>
      <c r="G94" s="1090">
        <v>9999</v>
      </c>
      <c r="H94" s="1089">
        <v>1849</v>
      </c>
      <c r="I94" s="184">
        <v>3631</v>
      </c>
      <c r="J94" s="1089">
        <v>929</v>
      </c>
      <c r="K94" s="1089">
        <v>1858</v>
      </c>
      <c r="L94" s="184">
        <v>80</v>
      </c>
      <c r="M94" s="1089">
        <v>356270</v>
      </c>
      <c r="N94" s="184">
        <v>68000</v>
      </c>
      <c r="O94" s="1093" t="str">
        <f>HYPERLINK("[牧场甜心.xlsx]产品!B274",产品!$C$274)</f>
        <v>雷托雷托牧场的油</v>
      </c>
      <c r="P94" s="1089" t="s">
        <v>263</v>
      </c>
      <c r="Q94" s="1093" t="str">
        <f>HYPERLINK("[牧场甜心.xlsx]产品!B83",产品!$C$83)</f>
        <v>海洋黄金牛奶</v>
      </c>
      <c r="R94" s="1089" t="s">
        <v>253</v>
      </c>
      <c r="S94" s="1089" t="s">
        <v>287</v>
      </c>
      <c r="T94" s="1089"/>
      <c r="U94" s="1089"/>
    </row>
    <row r="95" s="209" customFormat="1" ht="22.5" spans="1:21">
      <c r="A95" s="1091" t="s">
        <v>285</v>
      </c>
      <c r="B95" s="181" t="str">
        <f>HYPERLINK("[牧场甜心.xlsx]动物!A41",动物!$B$41)</f>
        <v>シルキーレグホン</v>
      </c>
      <c r="C95" s="181" t="s">
        <v>309</v>
      </c>
      <c r="D95" s="1089" t="s">
        <v>566</v>
      </c>
      <c r="E95" s="1089">
        <v>99</v>
      </c>
      <c r="F95" s="1089">
        <v>2947</v>
      </c>
      <c r="G95" s="184">
        <v>5818</v>
      </c>
      <c r="H95" s="1089">
        <v>1500</v>
      </c>
      <c r="I95" s="184">
        <v>2985</v>
      </c>
      <c r="J95" s="1089">
        <v>531</v>
      </c>
      <c r="K95" s="1089">
        <v>1062</v>
      </c>
      <c r="L95" s="184">
        <v>62</v>
      </c>
      <c r="M95" s="1089">
        <v>226040</v>
      </c>
      <c r="N95" s="184">
        <v>55330</v>
      </c>
      <c r="O95" s="1093" t="str">
        <f>HYPERLINK("[牧场甜心.xlsx]产品!B54",产品!$C$54)</f>
        <v>大自然之恩惠鸡蛋</v>
      </c>
      <c r="P95" s="1089" t="s">
        <v>260</v>
      </c>
      <c r="Q95" s="1093" t="str">
        <f>HYPERLINK("[牧场甜心.xlsx]产品!B85",产品!$C$85)</f>
        <v>海洋黄金蛋</v>
      </c>
      <c r="R95" s="1089" t="s">
        <v>254</v>
      </c>
      <c r="S95" s="1089" t="s">
        <v>287</v>
      </c>
      <c r="T95" s="1089"/>
      <c r="U95" s="1089"/>
    </row>
    <row r="96" s="209" customFormat="1" ht="22.5" spans="1:21">
      <c r="A96" s="1091" t="s">
        <v>285</v>
      </c>
      <c r="B96" s="181" t="str">
        <f>HYPERLINK("[牧场甜心.xlsx]动物!A42",动物!$B$42)</f>
        <v>神鸡</v>
      </c>
      <c r="C96" s="181" t="s">
        <v>310</v>
      </c>
      <c r="D96" s="1089" t="s">
        <v>310</v>
      </c>
      <c r="E96" s="1089">
        <v>99</v>
      </c>
      <c r="F96" s="1089">
        <v>3878</v>
      </c>
      <c r="G96" s="184">
        <v>7640</v>
      </c>
      <c r="H96" s="1089">
        <v>1666</v>
      </c>
      <c r="I96" s="184">
        <v>3250</v>
      </c>
      <c r="J96" s="1089">
        <v>535</v>
      </c>
      <c r="K96" s="1089">
        <v>1070</v>
      </c>
      <c r="L96" s="184">
        <v>70</v>
      </c>
      <c r="M96" s="1089">
        <v>208540</v>
      </c>
      <c r="N96" s="184">
        <v>60212</v>
      </c>
      <c r="O96" s="1093" t="str">
        <f>HYPERLINK("[牧场甜心.xlsx]产品!B85",产品!$C$85)</f>
        <v>海洋黄金蛋</v>
      </c>
      <c r="P96" s="1089" t="s">
        <v>260</v>
      </c>
      <c r="Q96" s="1089" t="s">
        <v>287</v>
      </c>
      <c r="R96" s="1089"/>
      <c r="S96" s="1089" t="s">
        <v>287</v>
      </c>
      <c r="T96" s="1089"/>
      <c r="U96" s="1089"/>
    </row>
    <row r="97" s="209" customFormat="1" ht="22.5" spans="1:21">
      <c r="A97" s="1091" t="s">
        <v>285</v>
      </c>
      <c r="B97" s="182" t="str">
        <f>HYPERLINK("[牧场甜心.xlsx]动物!A61",动物!$B$61)</f>
        <v>山羊神</v>
      </c>
      <c r="C97" s="182" t="s">
        <v>333</v>
      </c>
      <c r="D97" s="1089" t="s">
        <v>333</v>
      </c>
      <c r="E97" s="1089">
        <v>99</v>
      </c>
      <c r="F97" s="1089">
        <v>7999</v>
      </c>
      <c r="G97" s="1090">
        <v>9999</v>
      </c>
      <c r="H97" s="1089">
        <v>1444</v>
      </c>
      <c r="I97" s="184">
        <v>2830</v>
      </c>
      <c r="J97" s="1089">
        <v>932</v>
      </c>
      <c r="K97" s="1089">
        <v>1864</v>
      </c>
      <c r="L97" s="184">
        <v>53</v>
      </c>
      <c r="M97" s="1089">
        <v>285190</v>
      </c>
      <c r="N97" s="184">
        <v>43281</v>
      </c>
      <c r="O97" s="1093" t="str">
        <f>HYPERLINK("[牧场甜心.xlsx]产品!B274",产品!$C$274)</f>
        <v>雷托雷托牧场的油</v>
      </c>
      <c r="P97" s="1089" t="s">
        <v>253</v>
      </c>
      <c r="Q97" s="1093" t="str">
        <f>HYPERLINK("[牧场甜心.xlsx]产品!B63",产品!$C$63)</f>
        <v>极品山羊奶</v>
      </c>
      <c r="R97" s="1089" t="s">
        <v>260</v>
      </c>
      <c r="S97" s="1089" t="s">
        <v>287</v>
      </c>
      <c r="T97" s="1089"/>
      <c r="U97" s="1089"/>
    </row>
    <row r="98" s="209" customFormat="1" ht="22.5" spans="1:21">
      <c r="A98" s="1091" t="s">
        <v>285</v>
      </c>
      <c r="B98" s="182" t="str">
        <f>HYPERLINK("[牧场甜心.xlsx]动物!A62",动物!$B$62)</f>
        <v>黄金シープ</v>
      </c>
      <c r="C98" s="182" t="s">
        <v>334</v>
      </c>
      <c r="D98" s="1089" t="s">
        <v>567</v>
      </c>
      <c r="E98" s="1089">
        <v>99</v>
      </c>
      <c r="F98" s="1089">
        <v>3834</v>
      </c>
      <c r="G98" s="184">
        <v>7596</v>
      </c>
      <c r="H98" s="1089">
        <v>2079</v>
      </c>
      <c r="I98" s="184">
        <v>4059</v>
      </c>
      <c r="J98" s="1089">
        <v>871</v>
      </c>
      <c r="K98" s="1089">
        <v>1742</v>
      </c>
      <c r="L98" s="184">
        <v>52</v>
      </c>
      <c r="M98" s="1089">
        <v>245080</v>
      </c>
      <c r="N98" s="184">
        <v>36710</v>
      </c>
      <c r="O98" s="1093" t="str">
        <f>HYPERLINK("[牧场甜心.xlsx]产品!B274",产品!$C$274)</f>
        <v>雷托雷托牧场的油</v>
      </c>
      <c r="P98" s="1089" t="s">
        <v>253</v>
      </c>
      <c r="Q98" s="1093" t="str">
        <f>HYPERLINK("[牧场甜心.xlsx]产品!B272",产品!$C$272)</f>
        <v>雷托雷托羊皮</v>
      </c>
      <c r="R98" s="1089" t="s">
        <v>253</v>
      </c>
      <c r="S98" s="1093" t="str">
        <f>HYPERLINK("[牧场甜心.xlsx]产品!B273",产品!$C$273)</f>
        <v>高级伊什沃尔德羊毛</v>
      </c>
      <c r="T98" s="1089" t="s">
        <v>260</v>
      </c>
      <c r="U98" s="1089"/>
    </row>
    <row r="99" s="209" customFormat="1" ht="22.5" spans="1:21">
      <c r="A99" s="1091" t="s">
        <v>285</v>
      </c>
      <c r="B99" s="183" t="str">
        <f>HYPERLINK("[牧场甜心.xlsx]动物!A80",动物!$B$80)</f>
        <v>神驴</v>
      </c>
      <c r="C99" s="183" t="s">
        <v>357</v>
      </c>
      <c r="D99" s="1089" t="s">
        <v>357</v>
      </c>
      <c r="E99" s="1089">
        <v>99</v>
      </c>
      <c r="F99" s="1089">
        <v>4090</v>
      </c>
      <c r="G99" s="184">
        <v>8050</v>
      </c>
      <c r="H99" s="1089">
        <v>2119</v>
      </c>
      <c r="I99" s="1090">
        <v>4198</v>
      </c>
      <c r="J99" s="1089">
        <v>1184</v>
      </c>
      <c r="K99" s="1089">
        <v>2368</v>
      </c>
      <c r="L99" s="184">
        <v>72</v>
      </c>
      <c r="M99" s="1089">
        <v>254630</v>
      </c>
      <c r="N99" s="184">
        <v>39000</v>
      </c>
      <c r="O99" s="1093" t="str">
        <f>HYPERLINK("[牧场甜心.xlsx]产品!B254",产品!$C$254)</f>
        <v>高级马油</v>
      </c>
      <c r="P99" s="1089" t="s">
        <v>260</v>
      </c>
      <c r="Q99" s="1089" t="s">
        <v>287</v>
      </c>
      <c r="R99" s="1089"/>
      <c r="S99" s="1089" t="s">
        <v>287</v>
      </c>
      <c r="T99" s="1089"/>
      <c r="U99" s="1089"/>
    </row>
    <row r="100" s="209" customFormat="1" ht="22.5" spans="1:21">
      <c r="A100" s="1091" t="s">
        <v>285</v>
      </c>
      <c r="B100" s="183" t="str">
        <f>HYPERLINK("[牧场甜心.xlsx]动物!A81",动物!$B$81)</f>
        <v>キングダムルシターノ</v>
      </c>
      <c r="C100" s="183" t="s">
        <v>358</v>
      </c>
      <c r="D100" s="1089" t="s">
        <v>568</v>
      </c>
      <c r="E100" s="1089">
        <v>99</v>
      </c>
      <c r="F100" s="1089">
        <v>3260</v>
      </c>
      <c r="G100" s="184">
        <v>6428</v>
      </c>
      <c r="H100" s="1089">
        <v>1929</v>
      </c>
      <c r="I100" s="184">
        <v>3810</v>
      </c>
      <c r="J100" s="1089">
        <v>1600</v>
      </c>
      <c r="K100" s="1089">
        <v>3200</v>
      </c>
      <c r="L100" s="184">
        <v>75</v>
      </c>
      <c r="M100" s="1089">
        <v>276540</v>
      </c>
      <c r="N100" s="184">
        <v>46201</v>
      </c>
      <c r="O100" s="1093" t="str">
        <f>HYPERLINK("[牧场甜心.xlsx]产品!B254",产品!$C$254)</f>
        <v>高级马油</v>
      </c>
      <c r="P100" s="1089" t="s">
        <v>260</v>
      </c>
      <c r="Q100" s="1089" t="s">
        <v>287</v>
      </c>
      <c r="R100" s="1089"/>
      <c r="S100" s="1089" t="s">
        <v>287</v>
      </c>
      <c r="T100" s="1089"/>
      <c r="U100" s="1089"/>
    </row>
    <row r="101" s="209" customFormat="1" ht="22.5" spans="1:21">
      <c r="A101" s="1091" t="s">
        <v>285</v>
      </c>
      <c r="B101" s="183" t="str">
        <f>HYPERLINK("[牧场甜心.xlsx]动物!A82",动物!$B$82)</f>
        <v>砂漠的キャマ</v>
      </c>
      <c r="C101" s="183" t="s">
        <v>359</v>
      </c>
      <c r="D101" s="1089" t="s">
        <v>569</v>
      </c>
      <c r="E101" s="1089">
        <v>99</v>
      </c>
      <c r="F101" s="1089">
        <v>5645</v>
      </c>
      <c r="G101" s="1090">
        <v>9999</v>
      </c>
      <c r="H101" s="1089">
        <v>1150</v>
      </c>
      <c r="I101" s="184">
        <v>2239</v>
      </c>
      <c r="J101" s="1089">
        <v>1800</v>
      </c>
      <c r="K101" s="1089">
        <v>3600</v>
      </c>
      <c r="L101" s="184">
        <v>42</v>
      </c>
      <c r="M101" s="1089">
        <v>422700</v>
      </c>
      <c r="N101" s="184">
        <v>58911</v>
      </c>
      <c r="O101" s="1093" t="str">
        <f>HYPERLINK("[牧场甜心.xlsx]产品!B274",产品!$C$274)</f>
        <v>雷托雷托牧场的油</v>
      </c>
      <c r="P101" s="1089" t="s">
        <v>263</v>
      </c>
      <c r="Q101" s="1093" t="str">
        <f>HYPERLINK("[牧场甜心.xlsx]产品!B64",产品!$C$64)</f>
        <v>极品骆驼奶</v>
      </c>
      <c r="R101" s="1089" t="s">
        <v>263</v>
      </c>
      <c r="S101" s="1093" t="str">
        <f>HYPERLINK("[牧场甜心.xlsx]产品!B84",产品!$C$84)</f>
        <v>梦幻特级骆驼奶</v>
      </c>
      <c r="T101" s="1089" t="s">
        <v>254</v>
      </c>
      <c r="U101" s="1089"/>
    </row>
    <row r="102" s="209" customFormat="1" ht="22.5" spans="1:21">
      <c r="A102" s="1094" t="s">
        <v>285</v>
      </c>
      <c r="B102" s="184" t="str">
        <f>HYPERLINK("[牧场甜心.xlsx]动物!A102",动物!$B$102)</f>
        <v>黄金キング</v>
      </c>
      <c r="C102" s="185" t="s">
        <v>382</v>
      </c>
      <c r="D102" s="1095" t="s">
        <v>572</v>
      </c>
      <c r="E102" s="1095">
        <v>99</v>
      </c>
      <c r="F102" s="1095">
        <v>8160</v>
      </c>
      <c r="G102" s="1096">
        <v>9999</v>
      </c>
      <c r="H102" s="1095">
        <v>1555</v>
      </c>
      <c r="I102" s="185">
        <v>3040</v>
      </c>
      <c r="J102" s="1095">
        <v>999</v>
      </c>
      <c r="K102" s="1095">
        <v>1998</v>
      </c>
      <c r="L102" s="185">
        <v>44</v>
      </c>
      <c r="M102" s="1095">
        <v>329670</v>
      </c>
      <c r="N102" s="185">
        <v>30018</v>
      </c>
      <c r="O102" s="1093" t="str">
        <f>HYPERLINK("[牧场甜心.xlsx]产品!B258",产品!$C$258)</f>
        <v>高级果冻怪的体液</v>
      </c>
      <c r="P102" s="1095" t="s">
        <v>260</v>
      </c>
      <c r="Q102" s="1095" t="s">
        <v>287</v>
      </c>
      <c r="R102" s="1095"/>
      <c r="S102" s="1095" t="s">
        <v>287</v>
      </c>
      <c r="T102" s="1095"/>
      <c r="U102" s="1089"/>
    </row>
  </sheetData>
  <sortState ref="A2:V102">
    <sortCondition ref="A2:A102"/>
  </sortState>
  <mergeCells count="16">
    <mergeCell ref="F1:G1"/>
    <mergeCell ref="H1:I1"/>
    <mergeCell ref="J1:K1"/>
    <mergeCell ref="O1:T1"/>
    <mergeCell ref="O2:P2"/>
    <mergeCell ref="Q2:R2"/>
    <mergeCell ref="S2:T2"/>
    <mergeCell ref="A1:A2"/>
    <mergeCell ref="B1:B2"/>
    <mergeCell ref="C1:C2"/>
    <mergeCell ref="D1:D2"/>
    <mergeCell ref="E1:E2"/>
    <mergeCell ref="L1:L2"/>
    <mergeCell ref="M1:M2"/>
    <mergeCell ref="N1:N2"/>
    <mergeCell ref="U1:U2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7"/>
  <sheetViews>
    <sheetView topLeftCell="A171" workbookViewId="0">
      <selection activeCell="B181" sqref="B181:B197"/>
    </sheetView>
  </sheetViews>
  <sheetFormatPr defaultColWidth="9" defaultRowHeight="21.75"/>
  <cols>
    <col min="1" max="1" width="5.5" style="995" customWidth="1"/>
    <col min="2" max="2" width="27" style="210" customWidth="1"/>
    <col min="3" max="3" width="5.5" style="995" customWidth="1"/>
    <col min="4" max="4" width="29.875" style="995" customWidth="1"/>
    <col min="5" max="5" width="5.5" style="144" customWidth="1"/>
    <col min="6" max="6" width="9" style="995"/>
    <col min="7" max="7" width="5.5" style="995" hidden="1" customWidth="1"/>
    <col min="8" max="8" width="27" style="995" hidden="1" customWidth="1"/>
    <col min="9" max="9" width="5.5" style="995" customWidth="1"/>
    <col min="10" max="10" width="29.875" style="995" customWidth="1"/>
    <col min="11" max="11" width="5.5" style="995" customWidth="1"/>
    <col min="12" max="12" width="9" style="995"/>
    <col min="13" max="13" width="5.5" style="995" customWidth="1"/>
    <col min="14" max="14" width="29.875" style="995" customWidth="1"/>
    <col min="15" max="15" width="5.5" style="144" customWidth="1"/>
    <col min="16" max="16" width="27" style="209" customWidth="1"/>
    <col min="17" max="17" width="5.5" style="995" customWidth="1"/>
    <col min="18" max="16384" width="9" style="995"/>
  </cols>
  <sheetData>
    <row r="1" ht="41" customHeight="1" spans="1:17">
      <c r="A1" s="3" t="s">
        <v>248</v>
      </c>
      <c r="B1" s="3"/>
      <c r="C1" s="996"/>
      <c r="D1" s="3" t="s">
        <v>585</v>
      </c>
      <c r="E1" s="996"/>
      <c r="F1" s="997"/>
      <c r="G1" s="3" t="s">
        <v>586</v>
      </c>
      <c r="H1" s="3"/>
      <c r="I1" s="3"/>
      <c r="J1" s="3"/>
      <c r="K1" s="996"/>
      <c r="L1" s="997"/>
      <c r="M1" s="3" t="s">
        <v>587</v>
      </c>
      <c r="N1" s="3"/>
      <c r="O1" s="3"/>
      <c r="P1" s="1018"/>
      <c r="Q1" s="3"/>
    </row>
    <row r="2" ht="22.5" spans="1:17">
      <c r="A2" s="998" t="s">
        <v>252</v>
      </c>
      <c r="B2" s="999" t="str">
        <f>HYPERLINK("[牧场甜心.xlsx]产品!B4",产品!$C$4)</f>
        <v>低品质鸡蛋</v>
      </c>
      <c r="C2" s="1000" t="s">
        <v>254</v>
      </c>
      <c r="D2" s="1001" t="str">
        <f>HYPERLINK("[牧场甜心.xlsx]动物!A26",动物!$B$26)</f>
        <v>伊什沃尔德鸡</v>
      </c>
      <c r="E2" s="1002" t="s">
        <v>255</v>
      </c>
      <c r="G2" s="998" t="s">
        <v>252</v>
      </c>
      <c r="H2" s="1003" t="s">
        <v>588</v>
      </c>
      <c r="I2" s="1000" t="s">
        <v>253</v>
      </c>
      <c r="J2" s="1001" t="str">
        <f>HYPERLINK("[牧场甜心.xlsx]动物!A24",动物!$B$24)</f>
        <v>森林中的红色野鸡</v>
      </c>
      <c r="K2" s="1019" t="s">
        <v>252</v>
      </c>
      <c r="M2" s="1020" t="s">
        <v>252</v>
      </c>
      <c r="N2" s="1021" t="str">
        <f>HYPERLINK("[牧场甜心.xlsx]动物!A24",动物!$B$24)</f>
        <v>森林中的红色野鸡</v>
      </c>
      <c r="O2" s="1022" t="s">
        <v>252</v>
      </c>
      <c r="P2" s="1023" t="str">
        <f>HYPERLINK("[牧场甜心.xlsx]产品!B4",产品!$C$4)</f>
        <v>低品质鸡蛋</v>
      </c>
      <c r="Q2" s="1050" t="s">
        <v>253</v>
      </c>
    </row>
    <row r="3" spans="1:17">
      <c r="A3" s="1004" t="s">
        <v>252</v>
      </c>
      <c r="B3" s="1005"/>
      <c r="C3" s="1006" t="s">
        <v>253</v>
      </c>
      <c r="D3" s="1007" t="str">
        <f>HYPERLINK("[牧场甜心.xlsx]动物!A24",动物!$B$24)</f>
        <v>森林中的红色野鸡</v>
      </c>
      <c r="E3" s="1008" t="s">
        <v>252</v>
      </c>
      <c r="G3" s="1004" t="s">
        <v>252</v>
      </c>
      <c r="H3" s="1009" t="s">
        <v>588</v>
      </c>
      <c r="I3" s="1011" t="s">
        <v>260</v>
      </c>
      <c r="J3" s="1007" t="str">
        <f>HYPERLINK("[牧场甜心.xlsx]动物!A23",动物!$B$23)</f>
        <v>伊什沃尔德田园鸡</v>
      </c>
      <c r="K3" s="1008" t="s">
        <v>252</v>
      </c>
      <c r="M3" s="1024" t="s">
        <v>252</v>
      </c>
      <c r="N3" s="1025" t="str">
        <f>HYPERLINK("[牧场甜心.xlsx]动物!A23",动物!$B$23)</f>
        <v>伊什沃尔德田园鸡</v>
      </c>
      <c r="O3" s="1026" t="s">
        <v>252</v>
      </c>
      <c r="P3" s="1027"/>
      <c r="Q3" s="1051" t="s">
        <v>260</v>
      </c>
    </row>
    <row r="4" spans="1:17">
      <c r="A4" s="1004" t="s">
        <v>252</v>
      </c>
      <c r="B4" s="1010"/>
      <c r="C4" s="1011" t="s">
        <v>260</v>
      </c>
      <c r="D4" s="1007" t="str">
        <f>HYPERLINK("[牧场甜心.xlsx]动物!A23",动物!$B$23)</f>
        <v>伊什沃尔德田园鸡</v>
      </c>
      <c r="E4" s="1008" t="s">
        <v>252</v>
      </c>
      <c r="G4" s="1004" t="s">
        <v>252</v>
      </c>
      <c r="H4" s="1012" t="s">
        <v>588</v>
      </c>
      <c r="I4" s="1006" t="s">
        <v>254</v>
      </c>
      <c r="J4" s="1007" t="str">
        <f>HYPERLINK("[牧场甜心.xlsx]动物!A26",动物!$B$26)</f>
        <v>伊什沃尔德鸡</v>
      </c>
      <c r="K4" s="1016" t="s">
        <v>255</v>
      </c>
      <c r="M4" s="1024" t="s">
        <v>252</v>
      </c>
      <c r="N4" s="1028" t="str">
        <f>HYPERLINK("[牧场甜心.xlsx]动物!A3",动物!$B$3)</f>
        <v>伊什沃尔德田园牛</v>
      </c>
      <c r="O4" s="1026" t="s">
        <v>252</v>
      </c>
      <c r="P4" s="1029" t="str">
        <f>HYPERLINK("[牧场甜心.xlsx]产品!B3",产品!$C$3)</f>
        <v>低品质牛奶</v>
      </c>
      <c r="Q4" s="1052" t="s">
        <v>253</v>
      </c>
    </row>
    <row r="5" spans="1:17">
      <c r="A5" s="1004" t="s">
        <v>252</v>
      </c>
      <c r="B5" s="1013" t="str">
        <f>HYPERLINK("[牧场甜心.xlsx]产品!B3",产品!$C$3)</f>
        <v>低品质牛奶</v>
      </c>
      <c r="C5" s="1006" t="s">
        <v>253</v>
      </c>
      <c r="D5" s="1014" t="str">
        <f>HYPERLINK("[牧场甜心.xlsx]动物!A3",动物!$B$3)</f>
        <v>伊什沃尔德田园牛</v>
      </c>
      <c r="E5" s="1008" t="s">
        <v>252</v>
      </c>
      <c r="G5" s="1004" t="s">
        <v>252</v>
      </c>
      <c r="H5" s="1015" t="s">
        <v>394</v>
      </c>
      <c r="I5" s="1006" t="s">
        <v>253</v>
      </c>
      <c r="J5" s="1014" t="str">
        <f>HYPERLINK("[牧场甜心.xlsx]动物!A3",动物!$B$3)</f>
        <v>伊什沃尔德田园牛</v>
      </c>
      <c r="K5" s="1008" t="s">
        <v>252</v>
      </c>
      <c r="M5" s="1024" t="s">
        <v>252</v>
      </c>
      <c r="N5" s="1028" t="str">
        <f>HYPERLINK("[牧场甜心.xlsx]动物!A4",动物!$B$4)</f>
        <v>野生的长角牛</v>
      </c>
      <c r="O5" s="1026" t="s">
        <v>252</v>
      </c>
      <c r="P5" s="1027"/>
      <c r="Q5" s="1052" t="s">
        <v>253</v>
      </c>
    </row>
    <row r="6" spans="1:17">
      <c r="A6" s="1004" t="s">
        <v>252</v>
      </c>
      <c r="B6" s="1005"/>
      <c r="C6" s="1006" t="s">
        <v>253</v>
      </c>
      <c r="D6" s="1014" t="str">
        <f>HYPERLINK("[牧场甜心.xlsx]动物!A4",动物!$B$4)</f>
        <v>野生的长角牛</v>
      </c>
      <c r="E6" s="1008" t="s">
        <v>252</v>
      </c>
      <c r="G6" s="1004" t="s">
        <v>252</v>
      </c>
      <c r="H6" s="1009" t="s">
        <v>394</v>
      </c>
      <c r="I6" s="1006" t="s">
        <v>253</v>
      </c>
      <c r="J6" s="1014" t="str">
        <f>HYPERLINK("[牧场甜心.xlsx]动物!A4",动物!$B$4)</f>
        <v>野生的长角牛</v>
      </c>
      <c r="K6" s="1008" t="s">
        <v>252</v>
      </c>
      <c r="M6" s="1024" t="s">
        <v>252</v>
      </c>
      <c r="N6" s="1030" t="str">
        <f>HYPERLINK("[牧场甜心.xlsx]动物!A83",动物!$B$83)</f>
        <v>小果冻怪</v>
      </c>
      <c r="O6" s="1026" t="s">
        <v>252</v>
      </c>
      <c r="P6" s="1031" t="str">
        <f>HYPERLINK("[牧场甜心.xlsx]产品!B210",产品!$C$210)</f>
        <v>果冻怪的体液</v>
      </c>
      <c r="Q6" s="1052" t="s">
        <v>253</v>
      </c>
    </row>
    <row r="7" spans="1:17">
      <c r="A7" s="1004" t="s">
        <v>252</v>
      </c>
      <c r="B7" s="1010"/>
      <c r="C7" s="1011" t="s">
        <v>260</v>
      </c>
      <c r="D7" s="1014" t="str">
        <f>HYPERLINK("[牧场甜心.xlsx]动物!A9",动物!$B$9)</f>
        <v>法希米亚水牛</v>
      </c>
      <c r="E7" s="1016" t="s">
        <v>263</v>
      </c>
      <c r="G7" s="1004" t="s">
        <v>252</v>
      </c>
      <c r="H7" s="1012" t="s">
        <v>394</v>
      </c>
      <c r="I7" s="1011" t="s">
        <v>260</v>
      </c>
      <c r="J7" s="1014" t="str">
        <f>HYPERLINK("[牧场甜心.xlsx]动物!A9",动物!$B$9)</f>
        <v>法希米亚水牛</v>
      </c>
      <c r="K7" s="1016" t="s">
        <v>263</v>
      </c>
      <c r="M7" s="1024" t="s">
        <v>252</v>
      </c>
      <c r="N7" s="1028" t="str">
        <f>HYPERLINK("[牧场甜心.xlsx]动物!A4",动物!$B$4)</f>
        <v>野生的长角牛</v>
      </c>
      <c r="O7" s="1026" t="s">
        <v>252</v>
      </c>
      <c r="P7" s="1032" t="str">
        <f>HYPERLINK("[牧场甜心.xlsx]产品!B204",产品!$C$204)</f>
        <v>王国之油</v>
      </c>
      <c r="Q7" s="1052" t="s">
        <v>254</v>
      </c>
    </row>
    <row r="8" spans="1:17">
      <c r="A8" s="1004" t="s">
        <v>255</v>
      </c>
      <c r="B8" s="1013" t="str">
        <f>HYPERLINK("[牧场甜心.xlsx]产品!B14",产品!$C$14)</f>
        <v>伊什沃尔德鸡蛋</v>
      </c>
      <c r="C8" s="1006" t="s">
        <v>255</v>
      </c>
      <c r="D8" s="1007" t="str">
        <f>HYPERLINK("[牧场甜心.xlsx]动物!A25",动物!$B$25)</f>
        <v>其塔拉吉达鸡</v>
      </c>
      <c r="E8" s="1016" t="s">
        <v>255</v>
      </c>
      <c r="G8" s="1004" t="s">
        <v>255</v>
      </c>
      <c r="H8" s="1015" t="s">
        <v>589</v>
      </c>
      <c r="I8" s="1006" t="s">
        <v>254</v>
      </c>
      <c r="J8" s="1007" t="str">
        <f>HYPERLINK("[牧场甜心.xlsx]动物!A23",动物!$B$23)</f>
        <v>伊什沃尔德田园鸡</v>
      </c>
      <c r="K8" s="1008" t="s">
        <v>252</v>
      </c>
      <c r="M8" s="1024" t="s">
        <v>252</v>
      </c>
      <c r="N8" s="1028" t="str">
        <f>HYPERLINK("[牧场甜心.xlsx]动物!A3",动物!$B$3)</f>
        <v>伊什沃尔德田园牛</v>
      </c>
      <c r="O8" s="1026" t="s">
        <v>252</v>
      </c>
      <c r="P8" s="1033"/>
      <c r="Q8" s="1052" t="s">
        <v>254</v>
      </c>
    </row>
    <row r="9" spans="1:17">
      <c r="A9" s="1004" t="s">
        <v>255</v>
      </c>
      <c r="B9" s="1005"/>
      <c r="C9" s="1006" t="s">
        <v>254</v>
      </c>
      <c r="D9" s="1007" t="str">
        <f>HYPERLINK("[牧场甜心.xlsx]动物!A23",动物!$B$23)</f>
        <v>伊什沃尔德田园鸡</v>
      </c>
      <c r="E9" s="1008" t="s">
        <v>252</v>
      </c>
      <c r="G9" s="1004" t="s">
        <v>255</v>
      </c>
      <c r="H9" s="1009" t="s">
        <v>589</v>
      </c>
      <c r="I9" s="1006" t="s">
        <v>263</v>
      </c>
      <c r="J9" s="1007" t="str">
        <f>HYPERLINK("[牧场甜心.xlsx]动物!A24",动物!$B$24)</f>
        <v>森林中的红色野鸡</v>
      </c>
      <c r="K9" s="1008" t="s">
        <v>252</v>
      </c>
      <c r="M9" s="1024" t="s">
        <v>252</v>
      </c>
      <c r="N9" s="1025" t="str">
        <f>HYPERLINK("[牧场甜心.xlsx]动物!A23",动物!$B$23)</f>
        <v>伊什沃尔德田园鸡</v>
      </c>
      <c r="O9" s="1026" t="s">
        <v>255</v>
      </c>
      <c r="P9" s="1029" t="str">
        <f>HYPERLINK("[牧场甜心.xlsx]产品!B14",产品!$C$14)</f>
        <v>伊什沃尔德鸡蛋</v>
      </c>
      <c r="Q9" s="1052" t="s">
        <v>254</v>
      </c>
    </row>
    <row r="10" spans="1:17">
      <c r="A10" s="1004" t="s">
        <v>255</v>
      </c>
      <c r="B10" s="1005"/>
      <c r="C10" s="1006" t="s">
        <v>254</v>
      </c>
      <c r="D10" s="1007" t="str">
        <f>HYPERLINK("[牧场甜心.xlsx]动物!A26",动物!$B$26)</f>
        <v>伊什沃尔德鸡</v>
      </c>
      <c r="E10" s="1016" t="s">
        <v>255</v>
      </c>
      <c r="G10" s="1004" t="s">
        <v>255</v>
      </c>
      <c r="H10" s="1009" t="s">
        <v>589</v>
      </c>
      <c r="I10" s="1006" t="s">
        <v>255</v>
      </c>
      <c r="J10" s="1007" t="str">
        <f>HYPERLINK("[牧场甜心.xlsx]动物!A25",动物!$B$25)</f>
        <v>其塔拉吉达鸡</v>
      </c>
      <c r="K10" s="1016" t="s">
        <v>255</v>
      </c>
      <c r="M10" s="1024" t="s">
        <v>252</v>
      </c>
      <c r="N10" s="1025" t="str">
        <f>HYPERLINK("[牧场甜心.xlsx]动物!A24",动物!$B$24)</f>
        <v>森林中的红色野鸡</v>
      </c>
      <c r="O10" s="1026" t="s">
        <v>255</v>
      </c>
      <c r="P10" s="1027"/>
      <c r="Q10" s="1052" t="s">
        <v>263</v>
      </c>
    </row>
    <row r="11" spans="1:17">
      <c r="A11" s="1004" t="s">
        <v>255</v>
      </c>
      <c r="B11" s="1005"/>
      <c r="C11" s="1006" t="s">
        <v>254</v>
      </c>
      <c r="D11" s="1007" t="str">
        <f>HYPERLINK("[牧场甜心.xlsx]动物!A28",动物!$B$28)</f>
        <v>赤鸡</v>
      </c>
      <c r="E11" s="1016" t="s">
        <v>254</v>
      </c>
      <c r="G11" s="1004" t="s">
        <v>255</v>
      </c>
      <c r="H11" s="1009" t="s">
        <v>589</v>
      </c>
      <c r="I11" s="1006" t="s">
        <v>254</v>
      </c>
      <c r="J11" s="1007" t="str">
        <f>HYPERLINK("[牧场甜心.xlsx]动物!A26",动物!$B$26)</f>
        <v>伊什沃尔德鸡</v>
      </c>
      <c r="K11" s="1016" t="s">
        <v>255</v>
      </c>
      <c r="M11" s="1024" t="s">
        <v>252</v>
      </c>
      <c r="N11" s="1028" t="str">
        <f>HYPERLINK("[牧场甜心.xlsx]动物!A3",动物!$B$3)</f>
        <v>伊什沃尔德田园牛</v>
      </c>
      <c r="O11" s="1026" t="s">
        <v>255</v>
      </c>
      <c r="P11" s="1029" t="str">
        <f>HYPERLINK("[牧场甜心.xlsx]产品!B13",产品!$C$13)</f>
        <v>伊什沃尔德牛奶</v>
      </c>
      <c r="Q11" s="1052" t="s">
        <v>255</v>
      </c>
    </row>
    <row r="12" spans="1:17">
      <c r="A12" s="1004" t="s">
        <v>255</v>
      </c>
      <c r="B12" s="1005"/>
      <c r="C12" s="1006" t="s">
        <v>263</v>
      </c>
      <c r="D12" s="1007" t="str">
        <f>HYPERLINK("[牧场甜心.xlsx]动物!A24",动物!$B$24)</f>
        <v>森林中的红色野鸡</v>
      </c>
      <c r="E12" s="1008" t="s">
        <v>252</v>
      </c>
      <c r="G12" s="1004" t="s">
        <v>255</v>
      </c>
      <c r="H12" s="1009" t="s">
        <v>589</v>
      </c>
      <c r="I12" s="1006" t="s">
        <v>254</v>
      </c>
      <c r="J12" s="1007" t="str">
        <f>HYPERLINK("[牧场甜心.xlsx]动物!A28",动物!$B$28)</f>
        <v>赤鸡</v>
      </c>
      <c r="K12" s="1016" t="s">
        <v>254</v>
      </c>
      <c r="M12" s="1024" t="s">
        <v>252</v>
      </c>
      <c r="N12" s="1028" t="str">
        <f>HYPERLINK("[牧场甜心.xlsx]动物!A4",动物!$B$4)</f>
        <v>野生的长角牛</v>
      </c>
      <c r="O12" s="1026" t="s">
        <v>255</v>
      </c>
      <c r="P12" s="1027"/>
      <c r="Q12" s="1052" t="s">
        <v>254</v>
      </c>
    </row>
    <row r="13" spans="1:17">
      <c r="A13" s="1004" t="s">
        <v>255</v>
      </c>
      <c r="B13" s="1005"/>
      <c r="C13" s="1006" t="s">
        <v>263</v>
      </c>
      <c r="D13" s="1007" t="str">
        <f>HYPERLINK("[牧场甜心.xlsx]动物!A30",动物!$B$30)</f>
        <v>齐鲁鲁鸡</v>
      </c>
      <c r="E13" s="1016" t="s">
        <v>263</v>
      </c>
      <c r="G13" s="1004" t="s">
        <v>255</v>
      </c>
      <c r="H13" s="1009" t="s">
        <v>589</v>
      </c>
      <c r="I13" s="1011" t="s">
        <v>260</v>
      </c>
      <c r="J13" s="1007" t="str">
        <f>HYPERLINK("[牧场甜心.xlsx]动物!A27",动物!$B$27)</f>
        <v>ブラックミノルーカ</v>
      </c>
      <c r="K13" s="1016" t="s">
        <v>254</v>
      </c>
      <c r="M13" s="1024" t="s">
        <v>252</v>
      </c>
      <c r="N13" s="705" t="str">
        <f>HYPERLINK("[牧场甜心.xlsx]动物!A43",动物!$B$43)</f>
        <v>伊什沃尔德田园山羊</v>
      </c>
      <c r="O13" s="1026" t="s">
        <v>254</v>
      </c>
      <c r="P13" s="1034" t="str">
        <f>HYPERLINK("[牧场甜心.xlsx]产品!B23",产品!$C$23)</f>
        <v>王国山羊奶</v>
      </c>
      <c r="Q13" s="1052" t="s">
        <v>252</v>
      </c>
    </row>
    <row r="14" ht="22.5" spans="1:17">
      <c r="A14" s="1004" t="s">
        <v>255</v>
      </c>
      <c r="B14" s="1005"/>
      <c r="C14" s="1006" t="s">
        <v>263</v>
      </c>
      <c r="D14" s="1007" t="str">
        <f>HYPERLINK("[牧场甜心.xlsx]动物!A32",动物!$B$32)</f>
        <v>阿尔汗野鸡</v>
      </c>
      <c r="E14" s="1016" t="s">
        <v>253</v>
      </c>
      <c r="G14" s="1004" t="s">
        <v>255</v>
      </c>
      <c r="H14" s="1009" t="s">
        <v>589</v>
      </c>
      <c r="I14" s="1006" t="s">
        <v>263</v>
      </c>
      <c r="J14" s="1007" t="str">
        <f>HYPERLINK("[牧场甜心.xlsx]动物!A30",动物!$B$30)</f>
        <v>齐鲁鲁鸡</v>
      </c>
      <c r="K14" s="1016" t="s">
        <v>263</v>
      </c>
      <c r="M14" s="1035" t="s">
        <v>252</v>
      </c>
      <c r="N14" s="1036" t="str">
        <f>HYPERLINK("[牧场甜心.xlsx]动物!A44",动物!$B$44)</f>
        <v>伊什沃尔德田园羊</v>
      </c>
      <c r="O14" s="1037" t="s">
        <v>263</v>
      </c>
      <c r="P14" s="1038" t="str">
        <f>HYPERLINK("[牧场甜心.xlsx]产品!B233",产品!$C$233)</f>
        <v>伊什沃尔德羊毛</v>
      </c>
      <c r="Q14" s="1053" t="s">
        <v>252</v>
      </c>
    </row>
    <row r="15" ht="22.5" spans="1:17">
      <c r="A15" s="1004" t="s">
        <v>255</v>
      </c>
      <c r="B15" s="1005"/>
      <c r="C15" s="1011" t="s">
        <v>260</v>
      </c>
      <c r="D15" s="1007" t="str">
        <f>HYPERLINK("[牧场甜心.xlsx]动物!A27",动物!$B$27)</f>
        <v>ブラックミノルーカ</v>
      </c>
      <c r="E15" s="1016" t="s">
        <v>254</v>
      </c>
      <c r="G15" s="1004" t="s">
        <v>255</v>
      </c>
      <c r="H15" s="1009" t="s">
        <v>589</v>
      </c>
      <c r="I15" s="1011" t="s">
        <v>260</v>
      </c>
      <c r="J15" s="1007" t="str">
        <f>HYPERLINK("[牧场甜心.xlsx]动物!A29",动物!$B$29)</f>
        <v>伊什沃尔德蛋鸡</v>
      </c>
      <c r="K15" s="1016" t="s">
        <v>263</v>
      </c>
      <c r="M15" s="1039" t="s">
        <v>255</v>
      </c>
      <c r="N15" s="1040" t="str">
        <f>HYPERLINK("[牧场甜心.xlsx]动物!A26",动物!$B$26)</f>
        <v>伊什沃尔德鸡</v>
      </c>
      <c r="O15" s="1041" t="s">
        <v>252</v>
      </c>
      <c r="P15" s="1027" t="str">
        <f>HYPERLINK("[牧场甜心.xlsx]产品!B4",产品!$C$4)</f>
        <v>低品质鸡蛋</v>
      </c>
      <c r="Q15" s="1054" t="s">
        <v>254</v>
      </c>
    </row>
    <row r="16" spans="1:17">
      <c r="A16" s="1004" t="s">
        <v>255</v>
      </c>
      <c r="B16" s="1005"/>
      <c r="C16" s="1011" t="s">
        <v>260</v>
      </c>
      <c r="D16" s="1007" t="str">
        <f>HYPERLINK("[牧场甜心.xlsx]动物!A29",动物!$B$29)</f>
        <v>伊什沃尔德蛋鸡</v>
      </c>
      <c r="E16" s="1016" t="s">
        <v>263</v>
      </c>
      <c r="G16" s="1004" t="s">
        <v>255</v>
      </c>
      <c r="H16" s="1009" t="s">
        <v>589</v>
      </c>
      <c r="I16" s="1006" t="s">
        <v>263</v>
      </c>
      <c r="J16" s="1007" t="str">
        <f>HYPERLINK("[牧场甜心.xlsx]动物!A32",动物!$B$32)</f>
        <v>阿尔汗野鸡</v>
      </c>
      <c r="K16" s="1016" t="s">
        <v>253</v>
      </c>
      <c r="M16" s="1042" t="s">
        <v>255</v>
      </c>
      <c r="N16" s="1030" t="str">
        <f>HYPERLINK("[牧场甜心.xlsx]动物!A86",动物!$B$86)</f>
        <v>红果冻怪</v>
      </c>
      <c r="O16" s="1043" t="s">
        <v>252</v>
      </c>
      <c r="P16" s="1031" t="str">
        <f>HYPERLINK("[牧场甜心.xlsx]产品!B210",产品!$C$210)</f>
        <v>果冻怪的体液</v>
      </c>
      <c r="Q16" s="1051" t="s">
        <v>260</v>
      </c>
    </row>
    <row r="17" spans="1:17">
      <c r="A17" s="1004" t="s">
        <v>255</v>
      </c>
      <c r="B17" s="1005"/>
      <c r="C17" s="1011" t="s">
        <v>260</v>
      </c>
      <c r="D17" s="1007" t="str">
        <f>HYPERLINK("[牧场甜心.xlsx]动物!A31",动物!$B$31)</f>
        <v>赤鸡アッパー</v>
      </c>
      <c r="E17" s="1016" t="s">
        <v>253</v>
      </c>
      <c r="G17" s="1004" t="s">
        <v>255</v>
      </c>
      <c r="H17" s="1009" t="s">
        <v>589</v>
      </c>
      <c r="I17" s="1011" t="s">
        <v>260</v>
      </c>
      <c r="J17" s="1007" t="str">
        <f>HYPERLINK("[牧场甜心.xlsx]动物!A31",动物!$B$31)</f>
        <v>赤鸡アッパー</v>
      </c>
      <c r="K17" s="1016" t="s">
        <v>253</v>
      </c>
      <c r="M17" s="1042" t="s">
        <v>255</v>
      </c>
      <c r="N17" s="705" t="str">
        <f>HYPERLINK("[牧场甜心.xlsx]动物!A45",动物!$B$45)</f>
        <v>野生杂交山羊</v>
      </c>
      <c r="O17" s="1043" t="s">
        <v>252</v>
      </c>
      <c r="P17" s="1032" t="str">
        <f>HYPERLINK("[牧场甜心.xlsx]产品!B204",产品!$C$204)</f>
        <v>王国之油</v>
      </c>
      <c r="Q17" s="1052" t="s">
        <v>254</v>
      </c>
    </row>
    <row r="18" spans="1:17">
      <c r="A18" s="1004" t="s">
        <v>255</v>
      </c>
      <c r="B18" s="1005"/>
      <c r="C18" s="1011" t="s">
        <v>260</v>
      </c>
      <c r="D18" s="1007" t="str">
        <f>HYPERLINK("[牧场甜心.xlsx]动物!A34",动物!$B$34)</f>
        <v>齐鲁鲁鸡蛋鸡</v>
      </c>
      <c r="E18" s="1016" t="s">
        <v>260</v>
      </c>
      <c r="G18" s="1004" t="s">
        <v>255</v>
      </c>
      <c r="H18" s="1009" t="s">
        <v>589</v>
      </c>
      <c r="I18" s="1011" t="s">
        <v>260</v>
      </c>
      <c r="J18" s="1007" t="str">
        <f>HYPERLINK("[牧场甜心.xlsx]动物!A34",动物!$B$34)</f>
        <v>齐鲁鲁鸡蛋鸡</v>
      </c>
      <c r="K18" s="1016" t="s">
        <v>260</v>
      </c>
      <c r="M18" s="1042" t="s">
        <v>255</v>
      </c>
      <c r="N18" s="705" t="str">
        <f>HYPERLINK("[牧场甜心.xlsx]动物!A46",动物!$B$46)</f>
        <v>野生盘羊</v>
      </c>
      <c r="O18" s="1043" t="s">
        <v>252</v>
      </c>
      <c r="P18" s="1044"/>
      <c r="Q18" s="1052" t="s">
        <v>254</v>
      </c>
    </row>
    <row r="19" spans="1:17">
      <c r="A19" s="1004" t="s">
        <v>255</v>
      </c>
      <c r="B19" s="1010"/>
      <c r="C19" s="1011" t="s">
        <v>260</v>
      </c>
      <c r="D19" s="1007" t="str">
        <f>HYPERLINK("[牧场甜心.xlsx]动物!A38",动物!$B$38)</f>
        <v>伊什沃尔德鸟骨鸡</v>
      </c>
      <c r="E19" s="1016" t="s">
        <v>278</v>
      </c>
      <c r="G19" s="1004" t="s">
        <v>255</v>
      </c>
      <c r="H19" s="1012" t="s">
        <v>589</v>
      </c>
      <c r="I19" s="1011" t="s">
        <v>260</v>
      </c>
      <c r="J19" s="1007" t="str">
        <f>HYPERLINK("[牧场甜心.xlsx]动物!A38",动物!$B$38)</f>
        <v>伊什沃尔德鸟骨鸡</v>
      </c>
      <c r="K19" s="1016" t="s">
        <v>278</v>
      </c>
      <c r="M19" s="1042" t="s">
        <v>255</v>
      </c>
      <c r="N19" s="1045" t="str">
        <f>HYPERLINK("[牧场甜心.xlsx]动物!A65",动物!$B$65)</f>
        <v>混种骆驼</v>
      </c>
      <c r="O19" s="1043" t="s">
        <v>252</v>
      </c>
      <c r="P19" s="1044"/>
      <c r="Q19" s="1052" t="s">
        <v>254</v>
      </c>
    </row>
    <row r="20" spans="1:17">
      <c r="A20" s="1004" t="s">
        <v>255</v>
      </c>
      <c r="B20" s="1013" t="str">
        <f>HYPERLINK("[牧场甜心.xlsx]产品!B13",产品!$C$13)</f>
        <v>伊什沃尔德牛奶</v>
      </c>
      <c r="C20" s="1006" t="s">
        <v>255</v>
      </c>
      <c r="D20" s="1014" t="str">
        <f>HYPERLINK("[牧场甜心.xlsx]动物!A3",动物!$B$3)</f>
        <v>伊什沃尔德田园牛</v>
      </c>
      <c r="E20" s="1008" t="s">
        <v>252</v>
      </c>
      <c r="G20" s="1004" t="s">
        <v>255</v>
      </c>
      <c r="H20" s="1015" t="s">
        <v>396</v>
      </c>
      <c r="I20" s="1006" t="s">
        <v>255</v>
      </c>
      <c r="J20" s="1014" t="str">
        <f>HYPERLINK("[牧场甜心.xlsx]动物!A3",动物!$B$3)</f>
        <v>伊什沃尔德田园牛</v>
      </c>
      <c r="K20" s="1008" t="s">
        <v>252</v>
      </c>
      <c r="M20" s="1042" t="s">
        <v>255</v>
      </c>
      <c r="N20" s="1028" t="str">
        <f>HYPERLINK("[牧场甜心.xlsx]动物!A6",动物!$B$6)</f>
        <v>伊什沃尔德牛</v>
      </c>
      <c r="O20" s="1043" t="s">
        <v>252</v>
      </c>
      <c r="P20" s="1044"/>
      <c r="Q20" s="1052" t="s">
        <v>263</v>
      </c>
    </row>
    <row r="21" spans="1:17">
      <c r="A21" s="1004" t="s">
        <v>255</v>
      </c>
      <c r="B21" s="1005"/>
      <c r="C21" s="1006" t="s">
        <v>254</v>
      </c>
      <c r="D21" s="1014" t="str">
        <f>HYPERLINK("[牧场甜心.xlsx]动物!A4",动物!$B$4)</f>
        <v>野生的长角牛</v>
      </c>
      <c r="E21" s="1008" t="s">
        <v>252</v>
      </c>
      <c r="G21" s="1004" t="s">
        <v>255</v>
      </c>
      <c r="H21" s="1009" t="s">
        <v>396</v>
      </c>
      <c r="I21" s="1006" t="s">
        <v>254</v>
      </c>
      <c r="J21" s="1014" t="str">
        <f>HYPERLINK("[牧场甜心.xlsx]动物!A4",动物!$B$4)</f>
        <v>野生的长角牛</v>
      </c>
      <c r="K21" s="1008" t="s">
        <v>252</v>
      </c>
      <c r="M21" s="1042" t="s">
        <v>255</v>
      </c>
      <c r="N21" s="1028" t="str">
        <f>HYPERLINK("[牧场甜心.xlsx]动物!A5",动物!$B$5)</f>
        <v>白色奶牛</v>
      </c>
      <c r="O21" s="1043" t="s">
        <v>252</v>
      </c>
      <c r="P21" s="1033"/>
      <c r="Q21" s="1051" t="s">
        <v>260</v>
      </c>
    </row>
    <row r="22" spans="1:17">
      <c r="A22" s="1004" t="s">
        <v>255</v>
      </c>
      <c r="B22" s="1005"/>
      <c r="C22" s="1006" t="s">
        <v>254</v>
      </c>
      <c r="D22" s="1014" t="str">
        <f>HYPERLINK("[牧场甜心.xlsx]动物!A5",动物!$B$5)</f>
        <v>白色奶牛</v>
      </c>
      <c r="E22" s="1016" t="s">
        <v>255</v>
      </c>
      <c r="G22" s="1004" t="s">
        <v>255</v>
      </c>
      <c r="H22" s="1009" t="s">
        <v>396</v>
      </c>
      <c r="I22" s="1006" t="s">
        <v>254</v>
      </c>
      <c r="J22" s="1014" t="str">
        <f>HYPERLINK("[牧场甜心.xlsx]动物!A5",动物!$B$5)</f>
        <v>白色奶牛</v>
      </c>
      <c r="K22" s="1016" t="s">
        <v>255</v>
      </c>
      <c r="M22" s="1042" t="s">
        <v>255</v>
      </c>
      <c r="N22" s="1025" t="str">
        <f>HYPERLINK("[牧场甜心.xlsx]动物!A25",动物!$B$25)</f>
        <v>其塔拉吉达鸡</v>
      </c>
      <c r="O22" s="1043" t="s">
        <v>255</v>
      </c>
      <c r="P22" s="1029" t="str">
        <f>HYPERLINK("[牧场甜心.xlsx]产品!B14",产品!$C$14)</f>
        <v>伊什沃尔德鸡蛋</v>
      </c>
      <c r="Q22" s="1052" t="s">
        <v>255</v>
      </c>
    </row>
    <row r="23" spans="1:17">
      <c r="A23" s="1004" t="s">
        <v>255</v>
      </c>
      <c r="B23" s="1005"/>
      <c r="C23" s="1006" t="s">
        <v>254</v>
      </c>
      <c r="D23" s="1014" t="str">
        <f>HYPERLINK("[牧场甜心.xlsx]动物!A7",动物!$B$7)</f>
        <v>白色奶牛改</v>
      </c>
      <c r="E23" s="1016" t="s">
        <v>254</v>
      </c>
      <c r="G23" s="1004" t="s">
        <v>255</v>
      </c>
      <c r="H23" s="1009" t="s">
        <v>396</v>
      </c>
      <c r="I23" s="1006" t="s">
        <v>263</v>
      </c>
      <c r="J23" s="1014" t="str">
        <f>HYPERLINK("[牧场甜心.xlsx]动物!A6",动物!$B$6)</f>
        <v>伊什沃尔德牛</v>
      </c>
      <c r="K23" s="1016" t="s">
        <v>255</v>
      </c>
      <c r="M23" s="1042" t="s">
        <v>255</v>
      </c>
      <c r="N23" s="1025" t="str">
        <f>HYPERLINK("[牧场甜心.xlsx]动物!A26",动物!$B$26)</f>
        <v>伊什沃尔德鸡</v>
      </c>
      <c r="O23" s="1043" t="s">
        <v>255</v>
      </c>
      <c r="P23" s="1027"/>
      <c r="Q23" s="1052" t="s">
        <v>254</v>
      </c>
    </row>
    <row r="24" spans="1:17">
      <c r="A24" s="1004" t="s">
        <v>255</v>
      </c>
      <c r="B24" s="1005"/>
      <c r="C24" s="1006" t="s">
        <v>263</v>
      </c>
      <c r="D24" s="1014" t="str">
        <f>HYPERLINK("[牧场甜心.xlsx]动物!A6",动物!$B$6)</f>
        <v>伊什沃尔德牛</v>
      </c>
      <c r="E24" s="1016" t="s">
        <v>255</v>
      </c>
      <c r="G24" s="1004" t="s">
        <v>255</v>
      </c>
      <c r="H24" s="1009" t="s">
        <v>396</v>
      </c>
      <c r="I24" s="1006" t="s">
        <v>254</v>
      </c>
      <c r="J24" s="1014" t="str">
        <f>HYPERLINK("[牧场甜心.xlsx]动物!A7",动物!$B$7)</f>
        <v>白色奶牛改</v>
      </c>
      <c r="K24" s="1016" t="s">
        <v>254</v>
      </c>
      <c r="M24" s="1042" t="s">
        <v>255</v>
      </c>
      <c r="N24" s="1028" t="str">
        <f>HYPERLINK("[牧场甜心.xlsx]动物!A5",动物!$B$5)</f>
        <v>白色奶牛</v>
      </c>
      <c r="O24" s="1043" t="s">
        <v>255</v>
      </c>
      <c r="P24" s="1029" t="str">
        <f>HYPERLINK("[牧场甜心.xlsx]产品!B13",产品!$C$13)</f>
        <v>伊什沃尔德牛奶</v>
      </c>
      <c r="Q24" s="1052" t="s">
        <v>254</v>
      </c>
    </row>
    <row r="25" spans="1:17">
      <c r="A25" s="1004" t="s">
        <v>255</v>
      </c>
      <c r="B25" s="1005"/>
      <c r="C25" s="1006" t="s">
        <v>263</v>
      </c>
      <c r="D25" s="1014" t="str">
        <f>HYPERLINK("[牧场甜心.xlsx]动物!A10",动物!$B$10)</f>
        <v>王国一角牛</v>
      </c>
      <c r="E25" s="1016" t="s">
        <v>263</v>
      </c>
      <c r="G25" s="1004" t="s">
        <v>255</v>
      </c>
      <c r="H25" s="1009" t="s">
        <v>396</v>
      </c>
      <c r="I25" s="1006" t="s">
        <v>253</v>
      </c>
      <c r="J25" s="1014" t="str">
        <f>HYPERLINK("[牧场甜心.xlsx]动物!A8",动物!$B$8)</f>
        <v>伊什沃尔德奶牛</v>
      </c>
      <c r="K25" s="1016" t="s">
        <v>254</v>
      </c>
      <c r="M25" s="1042" t="s">
        <v>255</v>
      </c>
      <c r="N25" s="1028" t="str">
        <f>HYPERLINK("[牧场甜心.xlsx]动物!A6",动物!$B$6)</f>
        <v>伊什沃尔德牛</v>
      </c>
      <c r="O25" s="1043" t="s">
        <v>255</v>
      </c>
      <c r="P25" s="1027"/>
      <c r="Q25" s="1052" t="s">
        <v>263</v>
      </c>
    </row>
    <row r="26" spans="1:17">
      <c r="A26" s="1004" t="s">
        <v>255</v>
      </c>
      <c r="B26" s="1005"/>
      <c r="C26" s="1006" t="s">
        <v>253</v>
      </c>
      <c r="D26" s="1014" t="str">
        <f>HYPERLINK("[牧场甜心.xlsx]动物!A8",动物!$B$8)</f>
        <v>伊什沃尔德奶牛</v>
      </c>
      <c r="E26" s="1016" t="s">
        <v>254</v>
      </c>
      <c r="G26" s="1004" t="s">
        <v>255</v>
      </c>
      <c r="H26" s="1009" t="s">
        <v>396</v>
      </c>
      <c r="I26" s="1006" t="s">
        <v>263</v>
      </c>
      <c r="J26" s="1014" t="str">
        <f>HYPERLINK("[牧场甜心.xlsx]动物!A10",动物!$B$10)</f>
        <v>王国一角牛</v>
      </c>
      <c r="K26" s="1016" t="s">
        <v>263</v>
      </c>
      <c r="M26" s="1042" t="s">
        <v>255</v>
      </c>
      <c r="N26" s="705" t="str">
        <f>HYPERLINK("[牧场甜心.xlsx]动物!A45",动物!$B$45)</f>
        <v>野生杂交山羊</v>
      </c>
      <c r="O26" s="1043" t="s">
        <v>254</v>
      </c>
      <c r="P26" s="1034" t="str">
        <f>HYPERLINK("[牧场甜心.xlsx]产品!B23",产品!$C$23)</f>
        <v>王国山羊奶</v>
      </c>
      <c r="Q26" s="1052" t="s">
        <v>252</v>
      </c>
    </row>
    <row r="27" spans="1:17">
      <c r="A27" s="1004" t="s">
        <v>255</v>
      </c>
      <c r="B27" s="1005"/>
      <c r="C27" s="1011" t="s">
        <v>260</v>
      </c>
      <c r="D27" s="1014" t="str">
        <f>HYPERLINK("[牧场甜心.xlsx]动物!A9",动物!$B$9)</f>
        <v>法希米亚水牛</v>
      </c>
      <c r="E27" s="1016" t="s">
        <v>263</v>
      </c>
      <c r="G27" s="1004" t="s">
        <v>255</v>
      </c>
      <c r="H27" s="1009" t="s">
        <v>396</v>
      </c>
      <c r="I27" s="1011" t="s">
        <v>260</v>
      </c>
      <c r="J27" s="1014" t="str">
        <f>HYPERLINK("[牧场甜心.xlsx]动物!A9",动物!$B$9)</f>
        <v>法希米亚水牛</v>
      </c>
      <c r="K27" s="1016" t="s">
        <v>263</v>
      </c>
      <c r="M27" s="1024" t="s">
        <v>255</v>
      </c>
      <c r="N27" s="1045" t="str">
        <f>HYPERLINK("[牧场甜心.xlsx]动物!A66",动物!$B$66)</f>
        <v>巴雷利亚驴</v>
      </c>
      <c r="O27" s="1043" t="s">
        <v>254</v>
      </c>
      <c r="P27" s="1031" t="str">
        <f>HYPERLINK("[牧场甜心.xlsx]产品!B224",产品!$C$224)</f>
        <v>伊什沃尔德马油</v>
      </c>
      <c r="Q27" s="1052" t="s">
        <v>252</v>
      </c>
    </row>
    <row r="28" spans="1:17">
      <c r="A28" s="1004" t="s">
        <v>255</v>
      </c>
      <c r="B28" s="1010"/>
      <c r="C28" s="1011" t="s">
        <v>260</v>
      </c>
      <c r="D28" s="1014" t="str">
        <f>HYPERLINK("[牧场甜心.xlsx]动物!A18",动物!$B$18)</f>
        <v>阿尔汗バッファロー</v>
      </c>
      <c r="E28" s="1016" t="s">
        <v>278</v>
      </c>
      <c r="G28" s="1004" t="s">
        <v>255</v>
      </c>
      <c r="H28" s="1012" t="s">
        <v>396</v>
      </c>
      <c r="I28" s="1011" t="s">
        <v>260</v>
      </c>
      <c r="J28" s="1014" t="str">
        <f>HYPERLINK("[牧场甜心.xlsx]动物!A18",动物!$B$18)</f>
        <v>阿尔汗バッファロー</v>
      </c>
      <c r="K28" s="1016" t="s">
        <v>278</v>
      </c>
      <c r="M28" s="1024" t="s">
        <v>255</v>
      </c>
      <c r="N28" s="1025" t="str">
        <f>HYPERLINK("[牧场甜心.xlsx]动物!A25",动物!$B$25)</f>
        <v>其塔拉吉达鸡</v>
      </c>
      <c r="O28" s="1043" t="s">
        <v>263</v>
      </c>
      <c r="P28" s="1029" t="str">
        <f>HYPERLINK("[牧场甜心.xlsx]产品!B34",产品!$C$34)</f>
        <v>海洋王国的健康蛋</v>
      </c>
      <c r="Q28" s="1052" t="s">
        <v>252</v>
      </c>
    </row>
    <row r="29" spans="1:17">
      <c r="A29" s="1004" t="s">
        <v>254</v>
      </c>
      <c r="B29" s="1013" t="str">
        <f>HYPERLINK("[牧场甜心.xlsx]产品!B23",产品!$C$23)</f>
        <v>王国山羊奶</v>
      </c>
      <c r="C29" s="1006" t="s">
        <v>252</v>
      </c>
      <c r="D29" s="1017" t="str">
        <f>HYPERLINK("[牧场甜心.xlsx]动物!A43",动物!$B$43)</f>
        <v>伊什沃尔德田园山羊</v>
      </c>
      <c r="E29" s="1008" t="s">
        <v>252</v>
      </c>
      <c r="G29" s="1004" t="s">
        <v>254</v>
      </c>
      <c r="H29" s="1015" t="s">
        <v>410</v>
      </c>
      <c r="I29" s="1006" t="s">
        <v>252</v>
      </c>
      <c r="J29" s="1017" t="str">
        <f>HYPERLINK("[牧场甜心.xlsx]动物!A43",动物!$B$43)</f>
        <v>伊什沃尔德田园山羊</v>
      </c>
      <c r="K29" s="1008" t="s">
        <v>252</v>
      </c>
      <c r="M29" s="1024" t="s">
        <v>255</v>
      </c>
      <c r="N29" s="1025" t="str">
        <f>HYPERLINK("[牧场甜心.xlsx]动物!A26",动物!$B$26)</f>
        <v>伊什沃尔德鸡</v>
      </c>
      <c r="O29" s="1043" t="s">
        <v>263</v>
      </c>
      <c r="P29" s="1027"/>
      <c r="Q29" s="1052" t="s">
        <v>252</v>
      </c>
    </row>
    <row r="30" spans="1:17">
      <c r="A30" s="1004" t="s">
        <v>254</v>
      </c>
      <c r="B30" s="1005"/>
      <c r="C30" s="1006" t="s">
        <v>252</v>
      </c>
      <c r="D30" s="1017" t="str">
        <f>HYPERLINK("[牧场甜心.xlsx]动物!A45",动物!$B$45)</f>
        <v>野生杂交山羊</v>
      </c>
      <c r="E30" s="1016" t="s">
        <v>255</v>
      </c>
      <c r="G30" s="1004" t="s">
        <v>254</v>
      </c>
      <c r="H30" s="1009" t="s">
        <v>410</v>
      </c>
      <c r="I30" s="1006" t="s">
        <v>252</v>
      </c>
      <c r="J30" s="1017" t="str">
        <f>HYPERLINK("[牧场甜心.xlsx]动物!A45",动物!$B$45)</f>
        <v>野生杂交山羊</v>
      </c>
      <c r="K30" s="1016" t="s">
        <v>255</v>
      </c>
      <c r="M30" s="1024" t="s">
        <v>255</v>
      </c>
      <c r="N30" s="1028" t="str">
        <f>HYPERLINK("[牧场甜心.xlsx]动物!A5",动物!$B$5)</f>
        <v>白色奶牛</v>
      </c>
      <c r="O30" s="1043" t="s">
        <v>263</v>
      </c>
      <c r="P30" s="1029" t="str">
        <f>HYPERLINK("[牧场甜心.xlsx]产品!B33",产品!$C$33)</f>
        <v>海洋王国的健康奶</v>
      </c>
      <c r="Q30" s="1052" t="s">
        <v>252</v>
      </c>
    </row>
    <row r="31" spans="1:17">
      <c r="A31" s="1004" t="s">
        <v>254</v>
      </c>
      <c r="B31" s="1005"/>
      <c r="C31" s="1006" t="s">
        <v>254</v>
      </c>
      <c r="D31" s="1017" t="str">
        <f>HYPERLINK("[牧场甜心.xlsx]动物!A47",动物!$B$47)</f>
        <v>伊什沃尔德山羊</v>
      </c>
      <c r="E31" s="1016" t="s">
        <v>254</v>
      </c>
      <c r="G31" s="1004" t="s">
        <v>254</v>
      </c>
      <c r="H31" s="1009" t="s">
        <v>410</v>
      </c>
      <c r="I31" s="1006" t="s">
        <v>254</v>
      </c>
      <c r="J31" s="1017" t="str">
        <f>HYPERLINK("[牧场甜心.xlsx]动物!A47",动物!$B$47)</f>
        <v>伊什沃尔德山羊</v>
      </c>
      <c r="K31" s="1016" t="s">
        <v>254</v>
      </c>
      <c r="M31" s="1024" t="s">
        <v>255</v>
      </c>
      <c r="N31" s="1028" t="str">
        <f>HYPERLINK("[牧场甜心.xlsx]动物!A6",动物!$B$6)</f>
        <v>伊什沃尔德牛</v>
      </c>
      <c r="O31" s="1043" t="s">
        <v>263</v>
      </c>
      <c r="P31" s="1027"/>
      <c r="Q31" s="1052" t="s">
        <v>252</v>
      </c>
    </row>
    <row r="32" ht="22.5" spans="1:17">
      <c r="A32" s="1004" t="s">
        <v>254</v>
      </c>
      <c r="B32" s="1005"/>
      <c r="C32" s="1006" t="s">
        <v>254</v>
      </c>
      <c r="D32" s="1017" t="str">
        <f>HYPERLINK("[牧场甜心.xlsx]动物!A51",动物!$B$51)</f>
        <v>霍尔特山羊</v>
      </c>
      <c r="E32" s="1016" t="s">
        <v>253</v>
      </c>
      <c r="G32" s="1004" t="s">
        <v>254</v>
      </c>
      <c r="H32" s="1009" t="s">
        <v>410</v>
      </c>
      <c r="I32" s="1011" t="s">
        <v>260</v>
      </c>
      <c r="J32" s="1017" t="str">
        <f>HYPERLINK("[牧场甜心.xlsx]动物!A49",动物!$B$49)</f>
        <v>法希米亚柴山羊</v>
      </c>
      <c r="K32" s="1016" t="s">
        <v>263</v>
      </c>
      <c r="M32" s="1046" t="s">
        <v>255</v>
      </c>
      <c r="N32" s="1036" t="str">
        <f>HYPERLINK("[牧场甜心.xlsx]动物!A46",动物!$B$46)</f>
        <v>野生盘羊</v>
      </c>
      <c r="O32" s="1047" t="s">
        <v>263</v>
      </c>
      <c r="P32" s="1038" t="str">
        <f>HYPERLINK("[牧场甜心.xlsx]产品!B233",产品!$C$233)</f>
        <v>伊什沃尔德羊毛</v>
      </c>
      <c r="Q32" s="1053" t="s">
        <v>252</v>
      </c>
    </row>
    <row r="33" ht="22.5" spans="1:17">
      <c r="A33" s="1004" t="s">
        <v>254</v>
      </c>
      <c r="B33" s="1010"/>
      <c r="C33" s="1011" t="s">
        <v>260</v>
      </c>
      <c r="D33" s="1017" t="str">
        <f>HYPERLINK("[牧场甜心.xlsx]动物!A49",动物!$B$49)</f>
        <v>法希米亚柴山羊</v>
      </c>
      <c r="E33" s="1016" t="s">
        <v>263</v>
      </c>
      <c r="G33" s="1004" t="s">
        <v>254</v>
      </c>
      <c r="H33" s="1012" t="s">
        <v>410</v>
      </c>
      <c r="I33" s="1006" t="s">
        <v>254</v>
      </c>
      <c r="J33" s="1017" t="str">
        <f>HYPERLINK("[牧场甜心.xlsx]动物!A51",动物!$B$51)</f>
        <v>霍尔特山羊</v>
      </c>
      <c r="K33" s="1016" t="s">
        <v>253</v>
      </c>
      <c r="M33" s="1039" t="s">
        <v>254</v>
      </c>
      <c r="N33" s="1048" t="str">
        <f>HYPERLINK("[牧场甜心.xlsx]动物!A87",动物!$B$87)</f>
        <v>蓝色果冻怪</v>
      </c>
      <c r="O33" s="1049" t="s">
        <v>252</v>
      </c>
      <c r="P33" s="1033" t="str">
        <f>HYPERLINK("[牧场甜心.xlsx]产品!B210",产品!$C$210)</f>
        <v>果冻怪的体液</v>
      </c>
      <c r="Q33" s="1055" t="s">
        <v>260</v>
      </c>
    </row>
    <row r="34" spans="1:17">
      <c r="A34" s="1004" t="s">
        <v>263</v>
      </c>
      <c r="B34" s="1013" t="str">
        <f>HYPERLINK("[牧场甜心.xlsx]产品!B34",产品!$C$34)</f>
        <v>海洋王国的健康蛋</v>
      </c>
      <c r="C34" s="1006" t="s">
        <v>252</v>
      </c>
      <c r="D34" s="1007" t="str">
        <f>HYPERLINK("[牧场甜心.xlsx]动物!A25",动物!$B$25)</f>
        <v>其塔拉吉达鸡</v>
      </c>
      <c r="E34" s="1008" t="s">
        <v>255</v>
      </c>
      <c r="G34" s="1004" t="s">
        <v>263</v>
      </c>
      <c r="H34" s="1015" t="s">
        <v>429</v>
      </c>
      <c r="I34" s="1006" t="s">
        <v>252</v>
      </c>
      <c r="J34" s="1007" t="str">
        <f>HYPERLINK("[牧场甜心.xlsx]动物!A25",动物!$B$25)</f>
        <v>其塔拉吉达鸡</v>
      </c>
      <c r="K34" s="1008" t="s">
        <v>255</v>
      </c>
      <c r="M34" s="1042" t="s">
        <v>254</v>
      </c>
      <c r="N34" s="705" t="str">
        <f>HYPERLINK("[牧场甜心.xlsx]动物!A48",动物!$B$48)</f>
        <v>伊什沃尔德羊</v>
      </c>
      <c r="O34" s="1026" t="s">
        <v>252</v>
      </c>
      <c r="P34" s="1032" t="str">
        <f>HYPERLINK("[牧场甜心.xlsx]产品!B204",产品!$C$204)</f>
        <v>王国之油</v>
      </c>
      <c r="Q34" s="1052" t="s">
        <v>263</v>
      </c>
    </row>
    <row r="35" spans="1:17">
      <c r="A35" s="1004" t="s">
        <v>263</v>
      </c>
      <c r="B35" s="1005"/>
      <c r="C35" s="1006" t="s">
        <v>252</v>
      </c>
      <c r="D35" s="1007" t="str">
        <f>HYPERLINK("[牧场甜心.xlsx]动物!A26",动物!$B$26)</f>
        <v>伊什沃尔德鸡</v>
      </c>
      <c r="E35" s="1008" t="s">
        <v>255</v>
      </c>
      <c r="G35" s="1004" t="s">
        <v>263</v>
      </c>
      <c r="H35" s="1009" t="s">
        <v>429</v>
      </c>
      <c r="I35" s="1006" t="s">
        <v>252</v>
      </c>
      <c r="J35" s="1007" t="str">
        <f>HYPERLINK("[牧场甜心.xlsx]动物!A26",动物!$B$26)</f>
        <v>伊什沃尔德鸡</v>
      </c>
      <c r="K35" s="1008" t="s">
        <v>255</v>
      </c>
      <c r="M35" s="1042" t="s">
        <v>254</v>
      </c>
      <c r="N35" s="1028" t="str">
        <f>HYPERLINK("[牧场甜心.xlsx]动物!A7",动物!$B$7)</f>
        <v>白色奶牛改</v>
      </c>
      <c r="O35" s="1026" t="s">
        <v>252</v>
      </c>
      <c r="P35" s="1044"/>
      <c r="Q35" s="1052" t="s">
        <v>253</v>
      </c>
    </row>
    <row r="36" spans="1:17">
      <c r="A36" s="1004" t="s">
        <v>263</v>
      </c>
      <c r="B36" s="1005"/>
      <c r="C36" s="1006" t="s">
        <v>252</v>
      </c>
      <c r="D36" s="1007" t="str">
        <f>HYPERLINK("[牧场甜心.xlsx]动物!A27",动物!$B$27)</f>
        <v>ブラックミノルーカ</v>
      </c>
      <c r="E36" s="1016" t="s">
        <v>254</v>
      </c>
      <c r="G36" s="1004" t="s">
        <v>263</v>
      </c>
      <c r="H36" s="1009" t="s">
        <v>429</v>
      </c>
      <c r="I36" s="1006" t="s">
        <v>252</v>
      </c>
      <c r="J36" s="1007" t="str">
        <f>HYPERLINK("[牧场甜心.xlsx]动物!A27",动物!$B$27)</f>
        <v>ブラックミノルーカ</v>
      </c>
      <c r="K36" s="1016" t="s">
        <v>254</v>
      </c>
      <c r="M36" s="1042" t="s">
        <v>254</v>
      </c>
      <c r="N36" s="1028" t="str">
        <f>HYPERLINK("[牧场甜心.xlsx]动物!A8",动物!$B$8)</f>
        <v>伊什沃尔德奶牛</v>
      </c>
      <c r="O36" s="1026" t="s">
        <v>252</v>
      </c>
      <c r="P36" s="1044"/>
      <c r="Q36" s="1052" t="s">
        <v>253</v>
      </c>
    </row>
    <row r="37" spans="1:17">
      <c r="A37" s="1004" t="s">
        <v>263</v>
      </c>
      <c r="B37" s="1005"/>
      <c r="C37" s="1006" t="s">
        <v>252</v>
      </c>
      <c r="D37" s="1007" t="str">
        <f>HYPERLINK("[牧场甜心.xlsx]动物!A28",动物!$B$28)</f>
        <v>赤鸡</v>
      </c>
      <c r="E37" s="1016" t="s">
        <v>254</v>
      </c>
      <c r="G37" s="1004" t="s">
        <v>263</v>
      </c>
      <c r="H37" s="1009" t="s">
        <v>429</v>
      </c>
      <c r="I37" s="1006" t="s">
        <v>252</v>
      </c>
      <c r="J37" s="1007" t="str">
        <f>HYPERLINK("[牧场甜心.xlsx]动物!A28",动物!$B$28)</f>
        <v>赤鸡</v>
      </c>
      <c r="K37" s="1016" t="s">
        <v>254</v>
      </c>
      <c r="M37" s="1042" t="s">
        <v>254</v>
      </c>
      <c r="N37" s="705" t="str">
        <f>HYPERLINK("[牧场甜心.xlsx]动物!A47",动物!$B$47)</f>
        <v>伊什沃尔德山羊</v>
      </c>
      <c r="O37" s="1026" t="s">
        <v>252</v>
      </c>
      <c r="P37" s="1033"/>
      <c r="Q37" s="1051" t="s">
        <v>260</v>
      </c>
    </row>
    <row r="38" spans="1:17">
      <c r="A38" s="1004" t="s">
        <v>263</v>
      </c>
      <c r="B38" s="1005"/>
      <c r="C38" s="1006" t="s">
        <v>252</v>
      </c>
      <c r="D38" s="1007" t="str">
        <f>HYPERLINK("[牧场甜心.xlsx]动物!A29",动物!$B$29)</f>
        <v>伊什沃尔德蛋鸡</v>
      </c>
      <c r="E38" s="1016" t="s">
        <v>263</v>
      </c>
      <c r="G38" s="1004" t="s">
        <v>263</v>
      </c>
      <c r="H38" s="1009" t="s">
        <v>429</v>
      </c>
      <c r="I38" s="1006" t="s">
        <v>252</v>
      </c>
      <c r="J38" s="1007" t="str">
        <f>HYPERLINK("[牧场甜心.xlsx]动物!A29",动物!$B$29)</f>
        <v>伊什沃尔德蛋鸡</v>
      </c>
      <c r="K38" s="1016" t="s">
        <v>263</v>
      </c>
      <c r="M38" s="1042" t="s">
        <v>254</v>
      </c>
      <c r="N38" s="1025" t="str">
        <f>HYPERLINK("[牧场甜心.xlsx]动物!A28",动物!$B$28)</f>
        <v>赤鸡</v>
      </c>
      <c r="O38" s="1026" t="s">
        <v>255</v>
      </c>
      <c r="P38" s="1029" t="str">
        <f>HYPERLINK("[牧场甜心.xlsx]产品!B14",产品!$C$14)</f>
        <v>伊什沃尔德鸡蛋</v>
      </c>
      <c r="Q38" s="1052" t="s">
        <v>254</v>
      </c>
    </row>
    <row r="39" spans="1:17">
      <c r="A39" s="1004" t="s">
        <v>263</v>
      </c>
      <c r="B39" s="1005"/>
      <c r="C39" s="1006" t="s">
        <v>255</v>
      </c>
      <c r="D39" s="1007" t="str">
        <f>HYPERLINK("[牧场甜心.xlsx]动物!A30",动物!$B$30)</f>
        <v>齐鲁鲁鸡</v>
      </c>
      <c r="E39" s="1016" t="s">
        <v>263</v>
      </c>
      <c r="G39" s="1004" t="s">
        <v>263</v>
      </c>
      <c r="H39" s="1009" t="s">
        <v>429</v>
      </c>
      <c r="I39" s="1006" t="s">
        <v>255</v>
      </c>
      <c r="J39" s="1007" t="str">
        <f>HYPERLINK("[牧场甜心.xlsx]动物!A30",动物!$B$30)</f>
        <v>齐鲁鲁鸡</v>
      </c>
      <c r="K39" s="1016" t="s">
        <v>263</v>
      </c>
      <c r="M39" s="1042" t="s">
        <v>254</v>
      </c>
      <c r="N39" s="1025" t="str">
        <f>HYPERLINK("[牧场甜心.xlsx]动物!A27",动物!$B$27)</f>
        <v>ブラックミノルーカ</v>
      </c>
      <c r="O39" s="1026" t="s">
        <v>255</v>
      </c>
      <c r="P39" s="1027"/>
      <c r="Q39" s="1051" t="s">
        <v>260</v>
      </c>
    </row>
    <row r="40" spans="1:17">
      <c r="A40" s="1004" t="s">
        <v>263</v>
      </c>
      <c r="B40" s="1005"/>
      <c r="C40" s="1006" t="s">
        <v>254</v>
      </c>
      <c r="D40" s="1007" t="str">
        <f>HYPERLINK("[牧场甜心.xlsx]动物!A32",动物!$B$32)</f>
        <v>阿尔汗野鸡</v>
      </c>
      <c r="E40" s="1016" t="s">
        <v>253</v>
      </c>
      <c r="G40" s="1004" t="s">
        <v>263</v>
      </c>
      <c r="H40" s="1009" t="s">
        <v>429</v>
      </c>
      <c r="I40" s="1006" t="s">
        <v>254</v>
      </c>
      <c r="J40" s="1007" t="str">
        <f>HYPERLINK("[牧场甜心.xlsx]动物!A32",动物!$B$32)</f>
        <v>阿尔汗野鸡</v>
      </c>
      <c r="K40" s="1016" t="s">
        <v>253</v>
      </c>
      <c r="M40" s="1042" t="s">
        <v>254</v>
      </c>
      <c r="N40" s="1028" t="str">
        <f>HYPERLINK("[牧场甜心.xlsx]动物!A7",动物!$B$7)</f>
        <v>白色奶牛改</v>
      </c>
      <c r="O40" s="1026" t="s">
        <v>255</v>
      </c>
      <c r="P40" s="1029" t="str">
        <f>HYPERLINK("[牧场甜心.xlsx]产品!B13",产品!$C$13)</f>
        <v>伊什沃尔德牛奶</v>
      </c>
      <c r="Q40" s="1052" t="s">
        <v>254</v>
      </c>
    </row>
    <row r="41" spans="1:17">
      <c r="A41" s="1004" t="s">
        <v>263</v>
      </c>
      <c r="B41" s="1005"/>
      <c r="C41" s="1006" t="s">
        <v>263</v>
      </c>
      <c r="D41" s="1007" t="str">
        <f>HYPERLINK("[牧场甜心.xlsx]动物!A37",动物!$B$37)</f>
        <v>法希米亚斗鸡</v>
      </c>
      <c r="E41" s="1016" t="s">
        <v>278</v>
      </c>
      <c r="G41" s="1004" t="s">
        <v>263</v>
      </c>
      <c r="H41" s="1009" t="s">
        <v>429</v>
      </c>
      <c r="I41" s="1006" t="s">
        <v>253</v>
      </c>
      <c r="J41" s="1007" t="str">
        <f>HYPERLINK("[牧场甜心.xlsx]动物!A31",动物!$B$31)</f>
        <v>赤鸡アッパー</v>
      </c>
      <c r="K41" s="1016" t="s">
        <v>253</v>
      </c>
      <c r="M41" s="1042" t="s">
        <v>254</v>
      </c>
      <c r="N41" s="1028" t="str">
        <f>HYPERLINK("[牧场甜心.xlsx]动物!A8",动物!$B$8)</f>
        <v>伊什沃尔德奶牛</v>
      </c>
      <c r="O41" s="1026" t="s">
        <v>255</v>
      </c>
      <c r="P41" s="1027"/>
      <c r="Q41" s="1052" t="s">
        <v>253</v>
      </c>
    </row>
    <row r="42" spans="1:17">
      <c r="A42" s="1004" t="s">
        <v>263</v>
      </c>
      <c r="B42" s="1005"/>
      <c r="C42" s="1006" t="s">
        <v>253</v>
      </c>
      <c r="D42" s="1007" t="str">
        <f>HYPERLINK("[牧场甜心.xlsx]动物!A31",动物!$B$31)</f>
        <v>赤鸡アッパー</v>
      </c>
      <c r="E42" s="1016" t="s">
        <v>253</v>
      </c>
      <c r="G42" s="1004" t="s">
        <v>263</v>
      </c>
      <c r="H42" s="1009" t="s">
        <v>429</v>
      </c>
      <c r="I42" s="1011" t="s">
        <v>260</v>
      </c>
      <c r="J42" s="1007" t="str">
        <f>HYPERLINK("[牧场甜心.xlsx]动物!A33",动物!$B$33)</f>
        <v>王国コーチン</v>
      </c>
      <c r="K42" s="1016" t="s">
        <v>260</v>
      </c>
      <c r="M42" s="1042" t="s">
        <v>254</v>
      </c>
      <c r="N42" s="705" t="str">
        <f>HYPERLINK("[牧场甜心.xlsx]动物!A47",动物!$B$47)</f>
        <v>伊什沃尔德山羊</v>
      </c>
      <c r="O42" s="1026" t="s">
        <v>254</v>
      </c>
      <c r="P42" s="1034" t="str">
        <f>HYPERLINK("[牧场甜心.xlsx]产品!B23",产品!$C$23)</f>
        <v>王国山羊奶</v>
      </c>
      <c r="Q42" s="1052" t="s">
        <v>254</v>
      </c>
    </row>
    <row r="43" spans="1:17">
      <c r="A43" s="1004" t="s">
        <v>263</v>
      </c>
      <c r="B43" s="1005"/>
      <c r="C43" s="1006" t="s">
        <v>253</v>
      </c>
      <c r="D43" s="1007" t="str">
        <f>HYPERLINK("[牧场甜心.xlsx]动物!A36",动物!$B$36)</f>
        <v>ウッドノーズ赤鸡</v>
      </c>
      <c r="E43" s="1016" t="s">
        <v>274</v>
      </c>
      <c r="G43" s="1004" t="s">
        <v>263</v>
      </c>
      <c r="H43" s="1009" t="s">
        <v>429</v>
      </c>
      <c r="I43" s="1011" t="s">
        <v>260</v>
      </c>
      <c r="J43" s="1007" t="str">
        <f>HYPERLINK("[牧场甜心.xlsx]动物!A34",动物!$B$34)</f>
        <v>齐鲁鲁鸡蛋鸡</v>
      </c>
      <c r="K43" s="1016" t="s">
        <v>260</v>
      </c>
      <c r="M43" s="1042" t="s">
        <v>254</v>
      </c>
      <c r="N43" s="1045" t="str">
        <f>HYPERLINK("[牧场甜心.xlsx]动物!A67",动物!$B$67)</f>
        <v>伊什沃尔德马</v>
      </c>
      <c r="O43" s="1026" t="s">
        <v>254</v>
      </c>
      <c r="P43" s="1031" t="str">
        <f>HYPERLINK("[牧场甜心.xlsx]产品!B224",产品!$C$224)</f>
        <v>伊什沃尔德马油</v>
      </c>
      <c r="Q43" s="1052" t="s">
        <v>252</v>
      </c>
    </row>
    <row r="44" spans="1:17">
      <c r="A44" s="1004" t="s">
        <v>263</v>
      </c>
      <c r="B44" s="1005"/>
      <c r="C44" s="1011" t="s">
        <v>260</v>
      </c>
      <c r="D44" s="1007" t="str">
        <f>HYPERLINK("[牧场甜心.xlsx]动物!A33",动物!$B$33)</f>
        <v>王国コーチン</v>
      </c>
      <c r="E44" s="1016" t="s">
        <v>260</v>
      </c>
      <c r="G44" s="1004" t="s">
        <v>263</v>
      </c>
      <c r="H44" s="1009" t="s">
        <v>429</v>
      </c>
      <c r="I44" s="1006" t="s">
        <v>253</v>
      </c>
      <c r="J44" s="1007" t="str">
        <f>HYPERLINK("[牧场甜心.xlsx]动物!A36",动物!$B$36)</f>
        <v>ウッドノーズ赤鸡</v>
      </c>
      <c r="K44" s="1016" t="s">
        <v>274</v>
      </c>
      <c r="M44" s="1042" t="s">
        <v>254</v>
      </c>
      <c r="N44" s="1025" t="str">
        <f>HYPERLINK("[牧场甜心.xlsx]动物!A27",动物!$B$27)</f>
        <v>ブラックミノルーカ</v>
      </c>
      <c r="O44" s="1026" t="s">
        <v>263</v>
      </c>
      <c r="P44" s="1029" t="str">
        <f>HYPERLINK("[牧场甜心.xlsx]产品!B34",产品!$C$34)</f>
        <v>海洋王国的健康蛋</v>
      </c>
      <c r="Q44" s="1052" t="s">
        <v>252</v>
      </c>
    </row>
    <row r="45" spans="1:17">
      <c r="A45" s="1004" t="s">
        <v>263</v>
      </c>
      <c r="B45" s="1005"/>
      <c r="C45" s="1011" t="s">
        <v>260</v>
      </c>
      <c r="D45" s="1007" t="str">
        <f>HYPERLINK("[牧场甜心.xlsx]动物!A34",动物!$B$34)</f>
        <v>齐鲁鲁鸡蛋鸡</v>
      </c>
      <c r="E45" s="1016" t="s">
        <v>260</v>
      </c>
      <c r="G45" s="1004" t="s">
        <v>263</v>
      </c>
      <c r="H45" s="1009" t="s">
        <v>429</v>
      </c>
      <c r="I45" s="1006" t="s">
        <v>263</v>
      </c>
      <c r="J45" s="1007" t="str">
        <f>HYPERLINK("[牧场甜心.xlsx]动物!A37",动物!$B$37)</f>
        <v>法希米亚斗鸡</v>
      </c>
      <c r="K45" s="1016" t="s">
        <v>278</v>
      </c>
      <c r="M45" s="1042" t="s">
        <v>254</v>
      </c>
      <c r="N45" s="1025" t="str">
        <f>HYPERLINK("[牧场甜心.xlsx]动物!A28",动物!$B$28)</f>
        <v>赤鸡</v>
      </c>
      <c r="O45" s="1026" t="s">
        <v>263</v>
      </c>
      <c r="P45" s="1027"/>
      <c r="Q45" s="1052" t="s">
        <v>252</v>
      </c>
    </row>
    <row r="46" spans="1:17">
      <c r="A46" s="1004" t="s">
        <v>263</v>
      </c>
      <c r="B46" s="1005"/>
      <c r="C46" s="1011" t="s">
        <v>260</v>
      </c>
      <c r="D46" s="1007" t="str">
        <f>HYPERLINK("[牧场甜心.xlsx]动物!A38",动物!$B$38)</f>
        <v>伊什沃尔德鸟骨鸡</v>
      </c>
      <c r="E46" s="1016" t="s">
        <v>278</v>
      </c>
      <c r="G46" s="1004" t="s">
        <v>263</v>
      </c>
      <c r="H46" s="1009" t="s">
        <v>429</v>
      </c>
      <c r="I46" s="1011" t="s">
        <v>260</v>
      </c>
      <c r="J46" s="1007" t="str">
        <f>HYPERLINK("[牧场甜心.xlsx]动物!A38",动物!$B$38)</f>
        <v>伊什沃尔德鸟骨鸡</v>
      </c>
      <c r="K46" s="1016" t="s">
        <v>278</v>
      </c>
      <c r="M46" s="1042" t="s">
        <v>254</v>
      </c>
      <c r="N46" s="1028" t="str">
        <f>HYPERLINK("[牧场甜心.xlsx]动物!A7",动物!$B$7)</f>
        <v>白色奶牛改</v>
      </c>
      <c r="O46" s="1026" t="s">
        <v>263</v>
      </c>
      <c r="P46" s="1029" t="str">
        <f>HYPERLINK("[牧场甜心.xlsx]产品!B33",产品!$C$33)</f>
        <v>海洋王国的健康奶</v>
      </c>
      <c r="Q46" s="1052" t="s">
        <v>252</v>
      </c>
    </row>
    <row r="47" spans="1:17">
      <c r="A47" s="1004" t="s">
        <v>263</v>
      </c>
      <c r="B47" s="1010"/>
      <c r="C47" s="1011" t="s">
        <v>260</v>
      </c>
      <c r="D47" s="1007" t="str">
        <f>HYPERLINK("[牧场甜心.xlsx]动物!A40",动物!$B$40)</f>
        <v>チルルアローカナ</v>
      </c>
      <c r="E47" s="1016" t="s">
        <v>282</v>
      </c>
      <c r="G47" s="1004" t="s">
        <v>263</v>
      </c>
      <c r="H47" s="1012" t="s">
        <v>429</v>
      </c>
      <c r="I47" s="1011" t="s">
        <v>260</v>
      </c>
      <c r="J47" s="1007" t="str">
        <f>HYPERLINK("[牧场甜心.xlsx]动物!A40",动物!$B$40)</f>
        <v>チルルアローカナ</v>
      </c>
      <c r="K47" s="1016" t="s">
        <v>282</v>
      </c>
      <c r="M47" s="1042" t="s">
        <v>254</v>
      </c>
      <c r="N47" s="1028" t="str">
        <f>HYPERLINK("[牧场甜心.xlsx]动物!A8",动物!$B$8)</f>
        <v>伊什沃尔德奶牛</v>
      </c>
      <c r="O47" s="1026" t="s">
        <v>263</v>
      </c>
      <c r="P47" s="1027"/>
      <c r="Q47" s="1052" t="s">
        <v>252</v>
      </c>
    </row>
    <row r="48" ht="22.5" spans="1:17">
      <c r="A48" s="1004" t="s">
        <v>263</v>
      </c>
      <c r="B48" s="1013" t="str">
        <f>HYPERLINK("[牧场甜心.xlsx]产品!B33",产品!$C$33)</f>
        <v>海洋王国的健康奶</v>
      </c>
      <c r="C48" s="1006" t="s">
        <v>252</v>
      </c>
      <c r="D48" s="1014" t="str">
        <f>HYPERLINK("[牧场甜心.xlsx]动物!A5",动物!$B$5)</f>
        <v>白色奶牛</v>
      </c>
      <c r="E48" s="1008" t="s">
        <v>255</v>
      </c>
      <c r="G48" s="1004" t="s">
        <v>263</v>
      </c>
      <c r="H48" s="1015" t="s">
        <v>425</v>
      </c>
      <c r="I48" s="1006" t="s">
        <v>252</v>
      </c>
      <c r="J48" s="1014" t="str">
        <f>HYPERLINK("[牧场甜心.xlsx]动物!A5",动物!$B$5)</f>
        <v>白色奶牛</v>
      </c>
      <c r="K48" s="1008" t="s">
        <v>255</v>
      </c>
      <c r="M48" s="1046" t="s">
        <v>254</v>
      </c>
      <c r="N48" s="1036" t="str">
        <f>HYPERLINK("[牧场甜心.xlsx]动物!A48",动物!$B$48)</f>
        <v>伊什沃尔德羊</v>
      </c>
      <c r="O48" s="1037" t="s">
        <v>263</v>
      </c>
      <c r="P48" s="1038" t="str">
        <f>HYPERLINK("[牧场甜心.xlsx]产品!B233",产品!$C$233)</f>
        <v>伊什沃尔德羊毛</v>
      </c>
      <c r="Q48" s="1053" t="s">
        <v>252</v>
      </c>
    </row>
    <row r="49" ht="22.5" spans="1:17">
      <c r="A49" s="1004" t="s">
        <v>263</v>
      </c>
      <c r="B49" s="1005"/>
      <c r="C49" s="1006" t="s">
        <v>252</v>
      </c>
      <c r="D49" s="1014" t="str">
        <f>HYPERLINK("[牧场甜心.xlsx]动物!A6",动物!$B$6)</f>
        <v>伊什沃尔德牛</v>
      </c>
      <c r="E49" s="1008" t="s">
        <v>255</v>
      </c>
      <c r="G49" s="1004" t="s">
        <v>263</v>
      </c>
      <c r="H49" s="1009" t="s">
        <v>425</v>
      </c>
      <c r="I49" s="1006" t="s">
        <v>252</v>
      </c>
      <c r="J49" s="1014" t="str">
        <f>HYPERLINK("[牧场甜心.xlsx]动物!A6",动物!$B$6)</f>
        <v>伊什沃尔德牛</v>
      </c>
      <c r="K49" s="1008" t="s">
        <v>255</v>
      </c>
      <c r="M49" s="1039" t="s">
        <v>263</v>
      </c>
      <c r="N49" s="1012" t="str">
        <f>HYPERLINK("[牧场甜心.xlsx]动物!A9",动物!$B$9)</f>
        <v>法希米亚水牛</v>
      </c>
      <c r="O49" s="1041" t="s">
        <v>252</v>
      </c>
      <c r="P49" s="1027" t="str">
        <f>HYPERLINK("[牧场甜心.xlsx]产品!B3",产品!$C$3)</f>
        <v>低品质牛奶</v>
      </c>
      <c r="Q49" s="1055" t="s">
        <v>260</v>
      </c>
    </row>
    <row r="50" spans="1:17">
      <c r="A50" s="1004" t="s">
        <v>263</v>
      </c>
      <c r="B50" s="1005"/>
      <c r="C50" s="1006" t="s">
        <v>252</v>
      </c>
      <c r="D50" s="1014" t="str">
        <f>HYPERLINK("[牧场甜心.xlsx]动物!A7",动物!$B$7)</f>
        <v>白色奶牛改</v>
      </c>
      <c r="E50" s="1016" t="s">
        <v>254</v>
      </c>
      <c r="G50" s="1004" t="s">
        <v>263</v>
      </c>
      <c r="H50" s="1009" t="s">
        <v>425</v>
      </c>
      <c r="I50" s="1006" t="s">
        <v>252</v>
      </c>
      <c r="J50" s="1014" t="str">
        <f>HYPERLINK("[牧场甜心.xlsx]动物!A7",动物!$B$7)</f>
        <v>白色奶牛改</v>
      </c>
      <c r="K50" s="1016" t="s">
        <v>254</v>
      </c>
      <c r="M50" s="1042" t="s">
        <v>263</v>
      </c>
      <c r="N50" s="1030" t="str">
        <f>HYPERLINK("[牧场甜心.xlsx]动物!A90",动物!$B$90)</f>
        <v>绿色果冻</v>
      </c>
      <c r="O50" s="1043" t="s">
        <v>252</v>
      </c>
      <c r="P50" s="1031" t="str">
        <f>HYPERLINK("[牧场甜心.xlsx]产品!B210",产品!$C$210)</f>
        <v>果冻怪的体液</v>
      </c>
      <c r="Q50" s="1051" t="s">
        <v>260</v>
      </c>
    </row>
    <row r="51" spans="1:19">
      <c r="A51" s="1004" t="s">
        <v>263</v>
      </c>
      <c r="B51" s="1005"/>
      <c r="C51" s="1006" t="s">
        <v>252</v>
      </c>
      <c r="D51" s="1014" t="str">
        <f>HYPERLINK("[牧场甜心.xlsx]动物!A8",动物!$B$8)</f>
        <v>伊什沃尔德奶牛</v>
      </c>
      <c r="E51" s="1016" t="s">
        <v>254</v>
      </c>
      <c r="G51" s="1004" t="s">
        <v>263</v>
      </c>
      <c r="H51" s="1009" t="s">
        <v>425</v>
      </c>
      <c r="I51" s="1006" t="s">
        <v>252</v>
      </c>
      <c r="J51" s="1014" t="str">
        <f>HYPERLINK("[牧场甜心.xlsx]动物!A8",动物!$B$8)</f>
        <v>伊什沃尔德奶牛</v>
      </c>
      <c r="K51" s="1016" t="s">
        <v>254</v>
      </c>
      <c r="M51" s="1042" t="s">
        <v>263</v>
      </c>
      <c r="N51" s="705" t="str">
        <f>HYPERLINK("[牧场甜心.xlsx]动物!A49",动物!$B$49)</f>
        <v>法希米亚柴山羊</v>
      </c>
      <c r="O51" s="1043" t="s">
        <v>252</v>
      </c>
      <c r="P51" s="1032" t="str">
        <f>HYPERLINK("[牧场甜心.xlsx]产品!B204",产品!$C$204)</f>
        <v>王国之油</v>
      </c>
      <c r="Q51" s="1051" t="s">
        <v>260</v>
      </c>
      <c r="S51" s="210"/>
    </row>
    <row r="52" spans="1:17">
      <c r="A52" s="1004" t="s">
        <v>263</v>
      </c>
      <c r="B52" s="1005"/>
      <c r="C52" s="1006" t="s">
        <v>255</v>
      </c>
      <c r="D52" s="1014" t="str">
        <f>HYPERLINK("[牧场甜心.xlsx]动物!A10",动物!$B$10)</f>
        <v>王国一角牛</v>
      </c>
      <c r="E52" s="1016" t="s">
        <v>263</v>
      </c>
      <c r="G52" s="1004" t="s">
        <v>263</v>
      </c>
      <c r="H52" s="1009" t="s">
        <v>425</v>
      </c>
      <c r="I52" s="1006" t="s">
        <v>255</v>
      </c>
      <c r="J52" s="1014" t="str">
        <f>HYPERLINK("[牧场甜心.xlsx]动物!A10",动物!$B$10)</f>
        <v>王国一角牛</v>
      </c>
      <c r="K52" s="1016" t="s">
        <v>263</v>
      </c>
      <c r="M52" s="1042" t="s">
        <v>263</v>
      </c>
      <c r="N52" s="705" t="str">
        <f>HYPERLINK("[牧场甜心.xlsx]动物!A50",动物!$B$50)</f>
        <v>法希米亚螺角羊</v>
      </c>
      <c r="O52" s="1043" t="s">
        <v>252</v>
      </c>
      <c r="P52" s="1033"/>
      <c r="Q52" s="1051" t="s">
        <v>260</v>
      </c>
    </row>
    <row r="53" spans="1:17">
      <c r="A53" s="1004" t="s">
        <v>263</v>
      </c>
      <c r="B53" s="1005"/>
      <c r="C53" s="1006" t="s">
        <v>255</v>
      </c>
      <c r="D53" s="1014" t="str">
        <f>HYPERLINK("[牧场甜心.xlsx]动物!A9",动物!$B$9)</f>
        <v>法希米亚水牛</v>
      </c>
      <c r="E53" s="1016" t="s">
        <v>263</v>
      </c>
      <c r="G53" s="1004" t="s">
        <v>263</v>
      </c>
      <c r="H53" s="1009" t="s">
        <v>425</v>
      </c>
      <c r="I53" s="1006" t="s">
        <v>255</v>
      </c>
      <c r="J53" s="1014" t="str">
        <f>HYPERLINK("[牧场甜心.xlsx]动物!A9",动物!$B$9)</f>
        <v>法希米亚水牛</v>
      </c>
      <c r="K53" s="1016" t="s">
        <v>263</v>
      </c>
      <c r="M53" s="1042" t="s">
        <v>263</v>
      </c>
      <c r="N53" s="1025" t="str">
        <f>HYPERLINK("[牧场甜心.xlsx]动物!A30",动物!$B$30)</f>
        <v>齐鲁鲁鸡</v>
      </c>
      <c r="O53" s="1043" t="s">
        <v>255</v>
      </c>
      <c r="P53" s="1029" t="str">
        <f>HYPERLINK("[牧场甜心.xlsx]产品!B14",产品!$C$14)</f>
        <v>伊什沃尔德鸡蛋</v>
      </c>
      <c r="Q53" s="1052" t="s">
        <v>263</v>
      </c>
    </row>
    <row r="54" spans="1:17">
      <c r="A54" s="1004" t="s">
        <v>263</v>
      </c>
      <c r="B54" s="1005"/>
      <c r="C54" s="1006" t="s">
        <v>263</v>
      </c>
      <c r="D54" s="1014" t="str">
        <f>HYPERLINK("[牧场甜心.xlsx]动物!A15",动物!$B$15)</f>
        <v>梅洛野牛</v>
      </c>
      <c r="E54" s="1016" t="s">
        <v>274</v>
      </c>
      <c r="G54" s="1004" t="s">
        <v>263</v>
      </c>
      <c r="H54" s="1009" t="s">
        <v>425</v>
      </c>
      <c r="I54" s="1006" t="s">
        <v>253</v>
      </c>
      <c r="J54" s="1014" t="str">
        <f>HYPERLINK("[牧场甜心.xlsx]动物!A11",动物!$B$11)</f>
        <v>伊什沃尔德红牛</v>
      </c>
      <c r="K54" s="1016" t="s">
        <v>253</v>
      </c>
      <c r="M54" s="1042" t="s">
        <v>263</v>
      </c>
      <c r="N54" s="1025" t="str">
        <f>HYPERLINK("[牧场甜心.xlsx]动物!A29",动物!$B$29)</f>
        <v>伊什沃尔德蛋鸡</v>
      </c>
      <c r="O54" s="1043" t="s">
        <v>255</v>
      </c>
      <c r="P54" s="1027"/>
      <c r="Q54" s="1051" t="s">
        <v>260</v>
      </c>
    </row>
    <row r="55" spans="1:17">
      <c r="A55" s="1004" t="s">
        <v>263</v>
      </c>
      <c r="B55" s="1005"/>
      <c r="C55" s="1006" t="s">
        <v>263</v>
      </c>
      <c r="D55" s="1014" t="str">
        <f>HYPERLINK("[牧场甜心.xlsx]动物!A18",动物!$B$18)</f>
        <v>阿尔汗バッファロー</v>
      </c>
      <c r="E55" s="1016" t="s">
        <v>278</v>
      </c>
      <c r="G55" s="1004" t="s">
        <v>263</v>
      </c>
      <c r="H55" s="1009" t="s">
        <v>425</v>
      </c>
      <c r="I55" s="1006" t="s">
        <v>253</v>
      </c>
      <c r="J55" s="1014" t="str">
        <f>HYPERLINK("[牧场甜心.xlsx]动物!A12",动物!$B$12)</f>
        <v>伊什沃尔德杂交牛</v>
      </c>
      <c r="K55" s="1016" t="s">
        <v>253</v>
      </c>
      <c r="M55" s="1042" t="s">
        <v>263</v>
      </c>
      <c r="N55" s="1028" t="str">
        <f>HYPERLINK("[牧场甜心.xlsx]动物!A10",动物!$B$10)</f>
        <v>王国一角牛</v>
      </c>
      <c r="O55" s="1043" t="s">
        <v>255</v>
      </c>
      <c r="P55" s="1029" t="str">
        <f>HYPERLINK("[牧场甜心.xlsx]产品!B13",产品!$C$13)</f>
        <v>伊什沃尔德牛奶</v>
      </c>
      <c r="Q55" s="1052" t="s">
        <v>263</v>
      </c>
    </row>
    <row r="56" spans="1:17">
      <c r="A56" s="1004" t="s">
        <v>263</v>
      </c>
      <c r="B56" s="1005"/>
      <c r="C56" s="1006" t="s">
        <v>253</v>
      </c>
      <c r="D56" s="1014" t="str">
        <f>HYPERLINK("[牧场甜心.xlsx]动物!A11",动物!$B$11)</f>
        <v>伊什沃尔德红牛</v>
      </c>
      <c r="E56" s="1016" t="s">
        <v>253</v>
      </c>
      <c r="G56" s="1004" t="s">
        <v>263</v>
      </c>
      <c r="H56" s="1009" t="s">
        <v>425</v>
      </c>
      <c r="I56" s="1011" t="s">
        <v>260</v>
      </c>
      <c r="J56" s="1014" t="str">
        <f>HYPERLINK("[牧场甜心.xlsx]动物!A13",动物!$B$13)</f>
        <v>王国荷兰乳牛</v>
      </c>
      <c r="K56" s="1016" t="s">
        <v>260</v>
      </c>
      <c r="M56" s="1042" t="s">
        <v>263</v>
      </c>
      <c r="N56" s="1028" t="str">
        <f>HYPERLINK("[牧场甜心.xlsx]动物!A9",动物!$B$9)</f>
        <v>法希米亚水牛</v>
      </c>
      <c r="O56" s="1043" t="s">
        <v>255</v>
      </c>
      <c r="P56" s="1027"/>
      <c r="Q56" s="1051" t="s">
        <v>260</v>
      </c>
    </row>
    <row r="57" spans="1:17">
      <c r="A57" s="1004" t="s">
        <v>263</v>
      </c>
      <c r="B57" s="1005"/>
      <c r="C57" s="1006" t="s">
        <v>253</v>
      </c>
      <c r="D57" s="1014" t="str">
        <f>HYPERLINK("[牧场甜心.xlsx]动物!A12",动物!$B$12)</f>
        <v>伊什沃尔德杂交牛</v>
      </c>
      <c r="E57" s="1016" t="s">
        <v>253</v>
      </c>
      <c r="G57" s="1004" t="s">
        <v>263</v>
      </c>
      <c r="H57" s="1009" t="s">
        <v>425</v>
      </c>
      <c r="I57" s="1011" t="s">
        <v>260</v>
      </c>
      <c r="J57" s="1014" t="str">
        <f>HYPERLINK("[牧场甜心.xlsx]动物!A14",动物!$B$14)</f>
        <v>高原的白奶牛</v>
      </c>
      <c r="K57" s="1016" t="s">
        <v>260</v>
      </c>
      <c r="M57" s="1042" t="s">
        <v>263</v>
      </c>
      <c r="N57" s="705" t="str">
        <f>HYPERLINK("[牧场甜心.xlsx]动物!A49",动物!$B$49)</f>
        <v>法希米亚柴山羊</v>
      </c>
      <c r="O57" s="1043" t="s">
        <v>254</v>
      </c>
      <c r="P57" s="1034" t="str">
        <f>HYPERLINK("[牧场甜心.xlsx]产品!B23",产品!$C$23)</f>
        <v>王国山羊奶</v>
      </c>
      <c r="Q57" s="1051" t="s">
        <v>260</v>
      </c>
    </row>
    <row r="58" spans="1:17">
      <c r="A58" s="1004" t="s">
        <v>263</v>
      </c>
      <c r="B58" s="1005"/>
      <c r="C58" s="1011" t="s">
        <v>260</v>
      </c>
      <c r="D58" s="1014" t="str">
        <f>HYPERLINK("[牧场甜心.xlsx]动物!A13",动物!$B$13)</f>
        <v>王国荷兰乳牛</v>
      </c>
      <c r="E58" s="1016" t="s">
        <v>260</v>
      </c>
      <c r="G58" s="1004" t="s">
        <v>263</v>
      </c>
      <c r="H58" s="1009" t="s">
        <v>425</v>
      </c>
      <c r="I58" s="1006" t="s">
        <v>263</v>
      </c>
      <c r="J58" s="1014" t="str">
        <f>HYPERLINK("[牧场甜心.xlsx]动物!A15",动物!$B$15)</f>
        <v>梅洛野牛</v>
      </c>
      <c r="K58" s="1016" t="s">
        <v>274</v>
      </c>
      <c r="M58" s="1042" t="s">
        <v>263</v>
      </c>
      <c r="N58" s="1045" t="str">
        <f>HYPERLINK("[牧场甜心.xlsx]动物!A70",动物!$B$70)</f>
        <v>法希米亚面包</v>
      </c>
      <c r="O58" s="1043" t="s">
        <v>254</v>
      </c>
      <c r="P58" s="1032" t="str">
        <f>HYPERLINK("[牧场甜心.xlsx]产品!B224",产品!$C$224)</f>
        <v>伊什沃尔德马油</v>
      </c>
      <c r="Q58" s="1052" t="s">
        <v>254</v>
      </c>
    </row>
    <row r="59" spans="1:17">
      <c r="A59" s="1004" t="s">
        <v>263</v>
      </c>
      <c r="B59" s="1010"/>
      <c r="C59" s="1011" t="s">
        <v>260</v>
      </c>
      <c r="D59" s="1014" t="str">
        <f>HYPERLINK("[牧场甜心.xlsx]动物!A14",动物!$B$14)</f>
        <v>高原的白奶牛</v>
      </c>
      <c r="E59" s="1016" t="s">
        <v>260</v>
      </c>
      <c r="G59" s="1004" t="s">
        <v>263</v>
      </c>
      <c r="H59" s="1012" t="s">
        <v>425</v>
      </c>
      <c r="I59" s="1006" t="s">
        <v>263</v>
      </c>
      <c r="J59" s="1014" t="str">
        <f>HYPERLINK("[牧场甜心.xlsx]动物!A18",动物!$B$18)</f>
        <v>阿尔汗バッファロー</v>
      </c>
      <c r="K59" s="1016" t="s">
        <v>278</v>
      </c>
      <c r="M59" s="1042" t="s">
        <v>263</v>
      </c>
      <c r="N59" s="1045" t="str">
        <f>HYPERLINK("[牧场甜心.xlsx]动物!A69",动物!$B$69)</f>
        <v>伊什沃尔德驴</v>
      </c>
      <c r="O59" s="1043" t="s">
        <v>254</v>
      </c>
      <c r="P59" s="1033"/>
      <c r="Q59" s="1052" t="s">
        <v>263</v>
      </c>
    </row>
    <row r="60" spans="1:17">
      <c r="A60" s="1004" t="s">
        <v>253</v>
      </c>
      <c r="B60" s="1013" t="str">
        <f>HYPERLINK("[牧场甜心.xlsx]产品!B43",产品!$C$43)</f>
        <v>大自然的山羊奶</v>
      </c>
      <c r="C60" s="1006" t="s">
        <v>252</v>
      </c>
      <c r="D60" s="1017" t="str">
        <f>HYPERLINK("[牧场甜心.xlsx]动物!A49",动物!$B$49)</f>
        <v>法希米亚柴山羊</v>
      </c>
      <c r="E60" s="1008" t="s">
        <v>263</v>
      </c>
      <c r="G60" s="1004" t="s">
        <v>253</v>
      </c>
      <c r="H60" s="1015" t="s">
        <v>471</v>
      </c>
      <c r="I60" s="1006" t="s">
        <v>252</v>
      </c>
      <c r="J60" s="1017" t="str">
        <f>HYPERLINK("[牧场甜心.xlsx]动物!A49",动物!$B$49)</f>
        <v>法希米亚柴山羊</v>
      </c>
      <c r="K60" s="1008" t="s">
        <v>263</v>
      </c>
      <c r="M60" s="1042" t="s">
        <v>263</v>
      </c>
      <c r="N60" s="1025" t="str">
        <f>HYPERLINK("[牧场甜心.xlsx]动物!A29",动物!$B$29)</f>
        <v>伊什沃尔德蛋鸡</v>
      </c>
      <c r="O60" s="1043" t="s">
        <v>263</v>
      </c>
      <c r="P60" s="1029" t="str">
        <f>HYPERLINK("[牧场甜心.xlsx]产品!B34",产品!$C$34)</f>
        <v>海洋王国的健康蛋</v>
      </c>
      <c r="Q60" s="1052" t="s">
        <v>252</v>
      </c>
    </row>
    <row r="61" spans="1:17">
      <c r="A61" s="1004" t="s">
        <v>253</v>
      </c>
      <c r="B61" s="1005"/>
      <c r="C61" s="1006" t="s">
        <v>255</v>
      </c>
      <c r="D61" s="1017" t="str">
        <f>HYPERLINK("[牧场甜心.xlsx]动物!A51",动物!$B$51)</f>
        <v>霍尔特山羊</v>
      </c>
      <c r="E61" s="1016" t="s">
        <v>253</v>
      </c>
      <c r="G61" s="1004" t="s">
        <v>253</v>
      </c>
      <c r="H61" s="1009" t="s">
        <v>471</v>
      </c>
      <c r="I61" s="1006" t="s">
        <v>255</v>
      </c>
      <c r="J61" s="1017" t="str">
        <f>HYPERLINK("[牧场甜心.xlsx]动物!A51",动物!$B$51)</f>
        <v>霍尔特山羊</v>
      </c>
      <c r="K61" s="1016" t="s">
        <v>253</v>
      </c>
      <c r="M61" s="1042" t="s">
        <v>263</v>
      </c>
      <c r="N61" s="1025" t="str">
        <f>HYPERLINK("[牧场甜心.xlsx]动物!A30",动物!$B$30)</f>
        <v>齐鲁鲁鸡</v>
      </c>
      <c r="O61" s="1043" t="s">
        <v>263</v>
      </c>
      <c r="P61" s="1027"/>
      <c r="Q61" s="1052" t="s">
        <v>255</v>
      </c>
    </row>
    <row r="62" spans="1:17">
      <c r="A62" s="1004" t="s">
        <v>253</v>
      </c>
      <c r="B62" s="1005"/>
      <c r="C62" s="1006" t="s">
        <v>263</v>
      </c>
      <c r="D62" s="1017" t="str">
        <f>HYPERLINK("[牧场甜心.xlsx]动物!A57",动物!$B$57)</f>
        <v>アルパインブルグ山羊</v>
      </c>
      <c r="E62" s="1016" t="s">
        <v>278</v>
      </c>
      <c r="G62" s="1004" t="s">
        <v>253</v>
      </c>
      <c r="H62" s="1009" t="s">
        <v>471</v>
      </c>
      <c r="I62" s="1006" t="s">
        <v>253</v>
      </c>
      <c r="J62" s="1017" t="str">
        <f>HYPERLINK("[牧场甜心.xlsx]动物!A53",动物!$B$53)</f>
        <v>伊什沃尔德乳羊</v>
      </c>
      <c r="K62" s="1016" t="s">
        <v>260</v>
      </c>
      <c r="M62" s="1042" t="s">
        <v>263</v>
      </c>
      <c r="N62" s="1028" t="str">
        <f>HYPERLINK("[牧场甜心.xlsx]动物!A10",动物!$B$10)</f>
        <v>王国一角牛</v>
      </c>
      <c r="O62" s="1043" t="s">
        <v>263</v>
      </c>
      <c r="P62" s="1029" t="str">
        <f>HYPERLINK("[牧场甜心.xlsx]产品!B33",产品!$C$33)</f>
        <v>海洋王国的健康奶</v>
      </c>
      <c r="Q62" s="1052" t="s">
        <v>255</v>
      </c>
    </row>
    <row r="63" spans="1:17">
      <c r="A63" s="1004" t="s">
        <v>253</v>
      </c>
      <c r="B63" s="1005"/>
      <c r="C63" s="1006" t="s">
        <v>263</v>
      </c>
      <c r="D63" s="1017" t="str">
        <f>HYPERLINK("[牧场甜心.xlsx]动物!A59",动物!$B$59)</f>
        <v>カ希米亚メーメー</v>
      </c>
      <c r="E63" s="1016" t="s">
        <v>282</v>
      </c>
      <c r="G63" s="1004" t="s">
        <v>253</v>
      </c>
      <c r="H63" s="1009" t="s">
        <v>471</v>
      </c>
      <c r="I63" s="1011" t="s">
        <v>260</v>
      </c>
      <c r="J63" s="1017" t="str">
        <f>HYPERLINK("[牧场甜心.xlsx]动物!A55",动物!$B$55)</f>
        <v>亚蒙黑山羊</v>
      </c>
      <c r="K63" s="1016" t="s">
        <v>274</v>
      </c>
      <c r="M63" s="1042" t="s">
        <v>263</v>
      </c>
      <c r="N63" s="1028" t="str">
        <f>HYPERLINK("[牧场甜心.xlsx]动物!A9",动物!$B$9)</f>
        <v>法希米亚水牛</v>
      </c>
      <c r="O63" s="1043" t="s">
        <v>263</v>
      </c>
      <c r="P63" s="1027"/>
      <c r="Q63" s="1052" t="s">
        <v>255</v>
      </c>
    </row>
    <row r="64" spans="1:17">
      <c r="A64" s="1004" t="s">
        <v>253</v>
      </c>
      <c r="B64" s="1005"/>
      <c r="C64" s="1006" t="s">
        <v>253</v>
      </c>
      <c r="D64" s="1017" t="str">
        <f>HYPERLINK("[牧场甜心.xlsx]动物!A53",动物!$B$53)</f>
        <v>伊什沃尔德乳羊</v>
      </c>
      <c r="E64" s="1016" t="s">
        <v>260</v>
      </c>
      <c r="G64" s="1004" t="s">
        <v>253</v>
      </c>
      <c r="H64" s="1009" t="s">
        <v>471</v>
      </c>
      <c r="I64" s="1006" t="s">
        <v>263</v>
      </c>
      <c r="J64" s="1017" t="str">
        <f>HYPERLINK("[牧场甜心.xlsx]动物!A57",动物!$B$57)</f>
        <v>アルパインブルグ山羊</v>
      </c>
      <c r="K64" s="1016" t="s">
        <v>278</v>
      </c>
      <c r="M64" s="1042" t="s">
        <v>263</v>
      </c>
      <c r="N64" s="705" t="str">
        <f>HYPERLINK("[牧场甜心.xlsx]动物!A50",动物!$B$50)</f>
        <v>法希米亚螺角羊</v>
      </c>
      <c r="O64" s="1043" t="s">
        <v>263</v>
      </c>
      <c r="P64" s="1031" t="str">
        <f>HYPERLINK("[牧场甜心.xlsx]产品!B233",产品!$C$233)</f>
        <v>伊什沃尔德羊毛</v>
      </c>
      <c r="Q64" s="1052" t="s">
        <v>263</v>
      </c>
    </row>
    <row r="65" spans="1:17">
      <c r="A65" s="1004" t="s">
        <v>253</v>
      </c>
      <c r="B65" s="1010"/>
      <c r="C65" s="1011" t="s">
        <v>260</v>
      </c>
      <c r="D65" s="1017" t="str">
        <f>HYPERLINK("[牧场甜心.xlsx]动物!A55",动物!$B$55)</f>
        <v>亚蒙黑山羊</v>
      </c>
      <c r="E65" s="1016" t="s">
        <v>274</v>
      </c>
      <c r="G65" s="1004" t="s">
        <v>253</v>
      </c>
      <c r="H65" s="1012" t="s">
        <v>471</v>
      </c>
      <c r="I65" s="1006" t="s">
        <v>263</v>
      </c>
      <c r="J65" s="1017" t="str">
        <f>HYPERLINK("[牧场甜心.xlsx]动物!A59",动物!$B$59)</f>
        <v>カ希米亚メーメー</v>
      </c>
      <c r="K65" s="1016" t="s">
        <v>282</v>
      </c>
      <c r="M65" s="1024" t="s">
        <v>263</v>
      </c>
      <c r="N65" s="705" t="str">
        <f>HYPERLINK("[牧场甜心.xlsx]动物!A49",动物!$B$49)</f>
        <v>法希米亚柴山羊</v>
      </c>
      <c r="O65" s="1043" t="s">
        <v>253</v>
      </c>
      <c r="P65" s="1034" t="str">
        <f>HYPERLINK("[牧场甜心.xlsx]产品!B43",产品!$C$43)</f>
        <v>大自然的山羊奶</v>
      </c>
      <c r="Q65" s="1052" t="s">
        <v>252</v>
      </c>
    </row>
    <row r="66" spans="1:17">
      <c r="A66" s="1004" t="s">
        <v>253</v>
      </c>
      <c r="B66" s="1013" t="str">
        <f>HYPERLINK("[牧场甜心.xlsx]产品!B44",产品!$C$44)</f>
        <v>浓厚骆驼奶</v>
      </c>
      <c r="C66" s="1006" t="s">
        <v>252</v>
      </c>
      <c r="D66" s="1056" t="str">
        <f>HYPERLINK("[牧场甜心.xlsx]动物!A68",动物!$B$68)</f>
        <v>伊什沃尔德骆驼</v>
      </c>
      <c r="E66" s="1008" t="s">
        <v>263</v>
      </c>
      <c r="G66" s="1004" t="s">
        <v>253</v>
      </c>
      <c r="H66" s="1015" t="s">
        <v>590</v>
      </c>
      <c r="I66" s="1006" t="s">
        <v>252</v>
      </c>
      <c r="J66" s="1056" t="str">
        <f>HYPERLINK("[牧场甜心.xlsx]动物!A68",动物!$B$68)</f>
        <v>伊什沃尔德骆驼</v>
      </c>
      <c r="K66" s="1008" t="s">
        <v>263</v>
      </c>
      <c r="M66" s="1024" t="s">
        <v>263</v>
      </c>
      <c r="N66" s="1045" t="str">
        <f>HYPERLINK("[牧场甜心.xlsx]动物!A68",动物!$B$68)</f>
        <v>伊什沃尔德骆驼</v>
      </c>
      <c r="O66" s="1043" t="s">
        <v>253</v>
      </c>
      <c r="P66" s="1031" t="str">
        <f>HYPERLINK("[牧场甜心.xlsx]产品!B244",产品!$C$244)</f>
        <v>高级王国之油</v>
      </c>
      <c r="Q66" s="1052" t="s">
        <v>252</v>
      </c>
    </row>
    <row r="67" spans="1:17">
      <c r="A67" s="1004" t="s">
        <v>253</v>
      </c>
      <c r="B67" s="1010"/>
      <c r="C67" s="1006" t="s">
        <v>263</v>
      </c>
      <c r="D67" s="1056" t="str">
        <f>HYPERLINK("[牧场甜心.xlsx]动物!A72",动物!$B$72)</f>
        <v>王国骆驼</v>
      </c>
      <c r="E67" s="1016" t="s">
        <v>260</v>
      </c>
      <c r="G67" s="1004" t="s">
        <v>253</v>
      </c>
      <c r="H67" s="1012" t="s">
        <v>590</v>
      </c>
      <c r="I67" s="1006" t="s">
        <v>263</v>
      </c>
      <c r="J67" s="1056" t="str">
        <f>HYPERLINK("[牧场甜心.xlsx]动物!A72",动物!$B$72)</f>
        <v>王国骆驼</v>
      </c>
      <c r="K67" s="1016" t="s">
        <v>260</v>
      </c>
      <c r="M67" s="1024" t="s">
        <v>263</v>
      </c>
      <c r="N67" s="1045" t="str">
        <f>HYPERLINK("[牧场甜心.xlsx]动物!A68",动物!$B$68)</f>
        <v>伊什沃尔德骆驼</v>
      </c>
      <c r="O67" s="1043" t="s">
        <v>253</v>
      </c>
      <c r="P67" s="1034" t="str">
        <f>HYPERLINK("[牧场甜心.xlsx]产品!B44",产品!$C$44)</f>
        <v>浓厚骆驼奶</v>
      </c>
      <c r="Q67" s="1052" t="s">
        <v>252</v>
      </c>
    </row>
    <row r="68" spans="1:17">
      <c r="A68" s="1004" t="s">
        <v>260</v>
      </c>
      <c r="B68" s="1013" t="str">
        <f>HYPERLINK("[牧场甜心.xlsx]产品!B53",产品!$C$53)</f>
        <v>大自然之恩惠牛奶</v>
      </c>
      <c r="C68" s="1006" t="s">
        <v>252</v>
      </c>
      <c r="D68" s="1014" t="str">
        <f>HYPERLINK("[牧场甜心.xlsx]动物!A10",动物!$B$10)</f>
        <v>王国一角牛</v>
      </c>
      <c r="E68" s="1008" t="s">
        <v>263</v>
      </c>
      <c r="G68" s="1004" t="s">
        <v>260</v>
      </c>
      <c r="H68" s="1015" t="s">
        <v>591</v>
      </c>
      <c r="I68" s="1006" t="s">
        <v>252</v>
      </c>
      <c r="J68" s="1014" t="str">
        <f>HYPERLINK("[牧场甜心.xlsx]动物!A10",动物!$B$10)</f>
        <v>王国一角牛</v>
      </c>
      <c r="K68" s="1008" t="s">
        <v>263</v>
      </c>
      <c r="M68" s="1024" t="s">
        <v>263</v>
      </c>
      <c r="N68" s="1028" t="str">
        <f>HYPERLINK("[牧场甜心.xlsx]动物!A10",动物!$B$10)</f>
        <v>王国一角牛</v>
      </c>
      <c r="O68" s="1043" t="s">
        <v>260</v>
      </c>
      <c r="P68" s="1034" t="str">
        <f>HYPERLINK("[牧场甜心.xlsx]产品!B53",产品!$C$53)</f>
        <v>大自然之恩惠牛奶</v>
      </c>
      <c r="Q68" s="1052" t="s">
        <v>252</v>
      </c>
    </row>
    <row r="69" spans="1:17">
      <c r="A69" s="1004" t="s">
        <v>260</v>
      </c>
      <c r="B69" s="1005"/>
      <c r="C69" s="1006" t="s">
        <v>252</v>
      </c>
      <c r="D69" s="1014" t="str">
        <f>HYPERLINK("[牧场甜心.xlsx]动物!A11",动物!$B$11)</f>
        <v>伊什沃尔德红牛</v>
      </c>
      <c r="E69" s="1016" t="s">
        <v>253</v>
      </c>
      <c r="G69" s="1004" t="s">
        <v>260</v>
      </c>
      <c r="H69" s="1009" t="s">
        <v>591</v>
      </c>
      <c r="I69" s="1006" t="s">
        <v>252</v>
      </c>
      <c r="J69" s="1014" t="str">
        <f>HYPERLINK("[牧场甜心.xlsx]动物!A11",动物!$B$11)</f>
        <v>伊什沃尔德红牛</v>
      </c>
      <c r="K69" s="1016" t="s">
        <v>253</v>
      </c>
      <c r="M69" s="1024" t="s">
        <v>263</v>
      </c>
      <c r="N69" s="1025" t="str">
        <f>HYPERLINK("[牧场甜心.xlsx]动物!A29",动物!$B$29)</f>
        <v>伊什沃尔德蛋鸡</v>
      </c>
      <c r="O69" s="1043" t="s">
        <v>260</v>
      </c>
      <c r="P69" s="1029" t="str">
        <f>HYPERLINK("[牧场甜心.xlsx]产品!B54",产品!$C$54)</f>
        <v>大自然之恩惠鸡蛋</v>
      </c>
      <c r="Q69" s="1052" t="s">
        <v>252</v>
      </c>
    </row>
    <row r="70" spans="1:17">
      <c r="A70" s="1004" t="s">
        <v>260</v>
      </c>
      <c r="B70" s="1005"/>
      <c r="C70" s="1006" t="s">
        <v>252</v>
      </c>
      <c r="D70" s="1014" t="str">
        <f>HYPERLINK("[牧场甜心.xlsx]动物!A12",动物!$B$12)</f>
        <v>伊什沃尔德杂交牛</v>
      </c>
      <c r="E70" s="1016" t="s">
        <v>253</v>
      </c>
      <c r="G70" s="1004" t="s">
        <v>260</v>
      </c>
      <c r="H70" s="1009" t="s">
        <v>591</v>
      </c>
      <c r="I70" s="1006" t="s">
        <v>252</v>
      </c>
      <c r="J70" s="1014" t="str">
        <f>HYPERLINK("[牧场甜心.xlsx]动物!A12",动物!$B$12)</f>
        <v>伊什沃尔德杂交牛</v>
      </c>
      <c r="K70" s="1016" t="s">
        <v>253</v>
      </c>
      <c r="M70" s="1024" t="s">
        <v>263</v>
      </c>
      <c r="N70" s="1025" t="str">
        <f>HYPERLINK("[牧场甜心.xlsx]动物!A30",动物!$B$30)</f>
        <v>齐鲁鲁鸡</v>
      </c>
      <c r="O70" s="1043" t="s">
        <v>260</v>
      </c>
      <c r="P70" s="1027"/>
      <c r="Q70" s="1052" t="s">
        <v>252</v>
      </c>
    </row>
    <row r="71" ht="22.5" spans="1:17">
      <c r="A71" s="1004" t="s">
        <v>260</v>
      </c>
      <c r="B71" s="1005"/>
      <c r="C71" s="1006" t="s">
        <v>255</v>
      </c>
      <c r="D71" s="1014" t="str">
        <f>HYPERLINK("[牧场甜心.xlsx]动物!A13",动物!$B$13)</f>
        <v>王国荷兰乳牛</v>
      </c>
      <c r="E71" s="1016" t="s">
        <v>260</v>
      </c>
      <c r="G71" s="1004" t="s">
        <v>260</v>
      </c>
      <c r="H71" s="1009" t="s">
        <v>591</v>
      </c>
      <c r="I71" s="1006" t="s">
        <v>255</v>
      </c>
      <c r="J71" s="1014" t="str">
        <f>HYPERLINK("[牧场甜心.xlsx]动物!A13",动物!$B$13)</f>
        <v>王国荷兰乳牛</v>
      </c>
      <c r="K71" s="1016" t="s">
        <v>260</v>
      </c>
      <c r="M71" s="1035" t="s">
        <v>263</v>
      </c>
      <c r="N71" s="1064" t="str">
        <f>HYPERLINK("[牧场甜心.xlsx]动物!A69",动物!$B$69)</f>
        <v>伊什沃尔德驴</v>
      </c>
      <c r="O71" s="1047" t="s">
        <v>260</v>
      </c>
      <c r="P71" s="1038" t="str">
        <f>HYPERLINK("[牧场甜心.xlsx]产品!B254",产品!$C$254)</f>
        <v>高级马油</v>
      </c>
      <c r="Q71" s="1053" t="s">
        <v>252</v>
      </c>
    </row>
    <row r="72" ht="22.5" spans="1:17">
      <c r="A72" s="1004" t="s">
        <v>260</v>
      </c>
      <c r="B72" s="1005"/>
      <c r="C72" s="1006" t="s">
        <v>255</v>
      </c>
      <c r="D72" s="1014" t="str">
        <f>HYPERLINK("[牧场甜心.xlsx]动物!A14",动物!$B$14)</f>
        <v>高原的白奶牛</v>
      </c>
      <c r="E72" s="1016" t="s">
        <v>260</v>
      </c>
      <c r="G72" s="1004" t="s">
        <v>260</v>
      </c>
      <c r="H72" s="1009" t="s">
        <v>591</v>
      </c>
      <c r="I72" s="1006" t="s">
        <v>255</v>
      </c>
      <c r="J72" s="1014" t="str">
        <f>HYPERLINK("[牧场甜心.xlsx]动物!A14",动物!$B$14)</f>
        <v>高原的白奶牛</v>
      </c>
      <c r="K72" s="1016" t="s">
        <v>260</v>
      </c>
      <c r="M72" s="1039" t="s">
        <v>253</v>
      </c>
      <c r="N72" s="1048" t="str">
        <f>HYPERLINK("[牧场甜心.xlsx]动物!A91",动物!$B$91)</f>
        <v>银色果冻怪</v>
      </c>
      <c r="O72" s="1049" t="s">
        <v>252</v>
      </c>
      <c r="P72" s="1033" t="str">
        <f>HYPERLINK("[牧场甜心.xlsx]产品!B210",产品!$C$210)</f>
        <v>果冻怪的体液</v>
      </c>
      <c r="Q72" s="1055" t="s">
        <v>260</v>
      </c>
    </row>
    <row r="73" spans="1:17">
      <c r="A73" s="1004" t="s">
        <v>260</v>
      </c>
      <c r="B73" s="1005"/>
      <c r="C73" s="1006" t="s">
        <v>255</v>
      </c>
      <c r="D73" s="1014" t="str">
        <f>HYPERLINK("[牧场甜心.xlsx]动物!A15",动物!$B$15)</f>
        <v>梅洛野牛</v>
      </c>
      <c r="E73" s="1016" t="s">
        <v>274</v>
      </c>
      <c r="G73" s="1004" t="s">
        <v>260</v>
      </c>
      <c r="H73" s="1009" t="s">
        <v>591</v>
      </c>
      <c r="I73" s="1006" t="s">
        <v>255</v>
      </c>
      <c r="J73" s="1014" t="str">
        <f>HYPERLINK("[牧场甜心.xlsx]动物!A15",动物!$B$15)</f>
        <v>梅洛野牛</v>
      </c>
      <c r="K73" s="1016" t="s">
        <v>274</v>
      </c>
      <c r="M73" s="1042" t="s">
        <v>253</v>
      </c>
      <c r="N73" s="1028" t="str">
        <f>HYPERLINK("[牧场甜心.xlsx]动物!A12",动物!$B$12)</f>
        <v>伊什沃尔德杂交牛</v>
      </c>
      <c r="O73" s="1026" t="s">
        <v>252</v>
      </c>
      <c r="P73" s="1031" t="str">
        <f>HYPERLINK("[牧场甜心.xlsx]产品!B204",产品!$C$204)</f>
        <v>王国之油</v>
      </c>
      <c r="Q73" s="1051" t="s">
        <v>260</v>
      </c>
    </row>
    <row r="74" spans="1:17">
      <c r="A74" s="1004" t="s">
        <v>260</v>
      </c>
      <c r="B74" s="1005"/>
      <c r="C74" s="1006" t="s">
        <v>254</v>
      </c>
      <c r="D74" s="1014" t="str">
        <f>HYPERLINK("[牧场甜心.xlsx]动物!A17",动物!$B$17)</f>
        <v>伊什沃尔德黑牛</v>
      </c>
      <c r="E74" s="1016" t="s">
        <v>278</v>
      </c>
      <c r="G74" s="1004" t="s">
        <v>260</v>
      </c>
      <c r="H74" s="1009" t="s">
        <v>591</v>
      </c>
      <c r="I74" s="1006" t="s">
        <v>253</v>
      </c>
      <c r="J74" s="1014" t="str">
        <f>HYPERLINK("[牧场甜心.xlsx]动物!A16",动物!$B$16)</f>
        <v>雷托雷托牛</v>
      </c>
      <c r="K74" s="1016" t="s">
        <v>274</v>
      </c>
      <c r="M74" s="1042" t="s">
        <v>253</v>
      </c>
      <c r="N74" s="1025" t="str">
        <f>HYPERLINK("[牧场甜心.xlsx]动物!A32",动物!$B$32)</f>
        <v>阿尔汗野鸡</v>
      </c>
      <c r="O74" s="1026" t="s">
        <v>255</v>
      </c>
      <c r="P74" s="1029" t="str">
        <f>HYPERLINK("[牧场甜心.xlsx]产品!B14",产品!$C$14)</f>
        <v>伊什沃尔德鸡蛋</v>
      </c>
      <c r="Q74" s="1052" t="s">
        <v>263</v>
      </c>
    </row>
    <row r="75" spans="1:17">
      <c r="A75" s="1004" t="s">
        <v>260</v>
      </c>
      <c r="B75" s="1005"/>
      <c r="C75" s="1006" t="s">
        <v>253</v>
      </c>
      <c r="D75" s="1014" t="str">
        <f>HYPERLINK("[牧场甜心.xlsx]动物!A16",动物!$B$16)</f>
        <v>雷托雷托牛</v>
      </c>
      <c r="E75" s="1016" t="s">
        <v>274</v>
      </c>
      <c r="G75" s="1004" t="s">
        <v>260</v>
      </c>
      <c r="H75" s="1009" t="s">
        <v>591</v>
      </c>
      <c r="I75" s="1006" t="s">
        <v>254</v>
      </c>
      <c r="J75" s="1014" t="str">
        <f>HYPERLINK("[牧场甜心.xlsx]动物!A17",动物!$B$17)</f>
        <v>伊什沃尔德黑牛</v>
      </c>
      <c r="K75" s="1016" t="s">
        <v>278</v>
      </c>
      <c r="M75" s="1042" t="s">
        <v>253</v>
      </c>
      <c r="N75" s="1025" t="str">
        <f>HYPERLINK("[牧场甜心.xlsx]动物!A31",动物!$B$31)</f>
        <v>赤鸡アッパー</v>
      </c>
      <c r="O75" s="1026" t="s">
        <v>255</v>
      </c>
      <c r="P75" s="1027"/>
      <c r="Q75" s="1051" t="s">
        <v>260</v>
      </c>
    </row>
    <row r="76" spans="1:17">
      <c r="A76" s="1004" t="s">
        <v>260</v>
      </c>
      <c r="B76" s="1005"/>
      <c r="C76" s="1006" t="s">
        <v>253</v>
      </c>
      <c r="D76" s="1014" t="str">
        <f>HYPERLINK("[牧场甜心.xlsx]动物!A18",动物!$B$18)</f>
        <v>阿尔汗バッファロー</v>
      </c>
      <c r="E76" s="1016" t="s">
        <v>278</v>
      </c>
      <c r="G76" s="1004" t="s">
        <v>260</v>
      </c>
      <c r="H76" s="1009" t="s">
        <v>591</v>
      </c>
      <c r="I76" s="1006" t="s">
        <v>253</v>
      </c>
      <c r="J76" s="1014" t="str">
        <f>HYPERLINK("[牧场甜心.xlsx]动物!A18",动物!$B$18)</f>
        <v>阿尔汗バッファロー</v>
      </c>
      <c r="K76" s="1016" t="s">
        <v>278</v>
      </c>
      <c r="M76" s="1042" t="s">
        <v>253</v>
      </c>
      <c r="N76" s="705" t="str">
        <f>HYPERLINK("[牧场甜心.xlsx]动物!A51",动物!$B$51)</f>
        <v>霍尔特山羊</v>
      </c>
      <c r="O76" s="1026" t="s">
        <v>254</v>
      </c>
      <c r="P76" s="1034" t="str">
        <f>HYPERLINK("[牧场甜心.xlsx]产品!B23",产品!$C$23)</f>
        <v>王国山羊奶</v>
      </c>
      <c r="Q76" s="1052" t="s">
        <v>254</v>
      </c>
    </row>
    <row r="77" spans="1:17">
      <c r="A77" s="1004" t="s">
        <v>260</v>
      </c>
      <c r="B77" s="1005"/>
      <c r="C77" s="1006" t="s">
        <v>253</v>
      </c>
      <c r="D77" s="1014" t="str">
        <f>HYPERLINK("[牧场甜心.xlsx]动物!A19",动物!$B$19)</f>
        <v>王国ジャージー牛</v>
      </c>
      <c r="E77" s="1016" t="s">
        <v>282</v>
      </c>
      <c r="G77" s="1004" t="s">
        <v>260</v>
      </c>
      <c r="H77" s="1009" t="s">
        <v>591</v>
      </c>
      <c r="I77" s="1006" t="s">
        <v>253</v>
      </c>
      <c r="J77" s="1014" t="str">
        <f>HYPERLINK("[牧场甜心.xlsx]动物!A19",动物!$B$19)</f>
        <v>王国ジャージー牛</v>
      </c>
      <c r="K77" s="1016" t="s">
        <v>282</v>
      </c>
      <c r="M77" s="1042" t="s">
        <v>253</v>
      </c>
      <c r="N77" s="1045" t="str">
        <f>HYPERLINK("[牧场甜心.xlsx]动物!A71",动物!$B$71)</f>
        <v>ミニミニポニー</v>
      </c>
      <c r="O77" s="1026" t="s">
        <v>254</v>
      </c>
      <c r="P77" s="1031" t="str">
        <f>HYPERLINK("[牧场甜心.xlsx]产品!B224",产品!$C$224)</f>
        <v>伊什沃尔德马油</v>
      </c>
      <c r="Q77" s="1052" t="s">
        <v>253</v>
      </c>
    </row>
    <row r="78" spans="1:17">
      <c r="A78" s="1004" t="s">
        <v>260</v>
      </c>
      <c r="B78" s="1005"/>
      <c r="C78" s="1011" t="s">
        <v>260</v>
      </c>
      <c r="D78" s="1014" t="str">
        <f>HYPERLINK("[牧场甜心.xlsx]动物!A20",动物!$B$20)</f>
        <v>神秘的万両桃べこ</v>
      </c>
      <c r="E78" s="1016" t="s">
        <v>282</v>
      </c>
      <c r="G78" s="1004" t="s">
        <v>260</v>
      </c>
      <c r="H78" s="1009" t="s">
        <v>591</v>
      </c>
      <c r="I78" s="1011" t="s">
        <v>260</v>
      </c>
      <c r="J78" s="1014" t="str">
        <f>HYPERLINK("[牧场甜心.xlsx]动物!A20",动物!$B$20)</f>
        <v>神秘的万両桃べこ</v>
      </c>
      <c r="K78" s="1016" t="s">
        <v>282</v>
      </c>
      <c r="M78" s="1042" t="s">
        <v>253</v>
      </c>
      <c r="N78" s="1025" t="str">
        <f>HYPERLINK("[牧场甜心.xlsx]动物!A32",动物!$B$32)</f>
        <v>阿尔汗野鸡</v>
      </c>
      <c r="O78" s="1026" t="s">
        <v>263</v>
      </c>
      <c r="P78" s="1029" t="str">
        <f>HYPERLINK("[牧场甜心.xlsx]产品!B34",产品!$C$34)</f>
        <v>海洋王国的健康蛋</v>
      </c>
      <c r="Q78" s="1052" t="s">
        <v>254</v>
      </c>
    </row>
    <row r="79" spans="1:17">
      <c r="A79" s="1004" t="s">
        <v>260</v>
      </c>
      <c r="B79" s="1010"/>
      <c r="C79" s="1011" t="s">
        <v>260</v>
      </c>
      <c r="D79" s="1014" t="str">
        <f>HYPERLINK("[牧场甜心.xlsx]动物!A21",动物!$B$21)</f>
        <v>太阳的黄金牛</v>
      </c>
      <c r="E79" s="1016" t="s">
        <v>285</v>
      </c>
      <c r="G79" s="1004" t="s">
        <v>260</v>
      </c>
      <c r="H79" s="1012" t="s">
        <v>591</v>
      </c>
      <c r="I79" s="1011" t="s">
        <v>260</v>
      </c>
      <c r="J79" s="1014" t="str">
        <f>HYPERLINK("[牧场甜心.xlsx]动物!A21",动物!$B$21)</f>
        <v>太阳的黄金牛</v>
      </c>
      <c r="K79" s="1016" t="s">
        <v>285</v>
      </c>
      <c r="M79" s="1042" t="s">
        <v>253</v>
      </c>
      <c r="N79" s="1025" t="str">
        <f>HYPERLINK("[牧场甜心.xlsx]动物!A31",动物!$B$31)</f>
        <v>赤鸡アッパー</v>
      </c>
      <c r="O79" s="1026" t="s">
        <v>263</v>
      </c>
      <c r="P79" s="1027"/>
      <c r="Q79" s="1052" t="s">
        <v>253</v>
      </c>
    </row>
    <row r="80" spans="1:17">
      <c r="A80" s="1004" t="s">
        <v>260</v>
      </c>
      <c r="B80" s="1013" t="str">
        <f>HYPERLINK("[牧场甜心.xlsx]产品!B54",产品!$C$54)</f>
        <v>大自然之恩惠鸡蛋</v>
      </c>
      <c r="C80" s="1006" t="s">
        <v>252</v>
      </c>
      <c r="D80" s="1007" t="str">
        <f>HYPERLINK("[牧场甜心.xlsx]动物!A29",动物!$B$29)</f>
        <v>伊什沃尔德蛋鸡</v>
      </c>
      <c r="E80" s="1008" t="s">
        <v>263</v>
      </c>
      <c r="G80" s="1004" t="s">
        <v>260</v>
      </c>
      <c r="H80" s="1015" t="s">
        <v>592</v>
      </c>
      <c r="I80" s="1006" t="s">
        <v>252</v>
      </c>
      <c r="J80" s="1007" t="str">
        <f>HYPERLINK("[牧场甜心.xlsx]动物!A29",动物!$B$29)</f>
        <v>伊什沃尔德蛋鸡</v>
      </c>
      <c r="K80" s="1008" t="s">
        <v>263</v>
      </c>
      <c r="M80" s="1042" t="s">
        <v>253</v>
      </c>
      <c r="N80" s="1028" t="str">
        <f>HYPERLINK("[牧场甜心.xlsx]动物!A11",动物!$B$11)</f>
        <v>伊什沃尔德红牛</v>
      </c>
      <c r="O80" s="1026" t="s">
        <v>263</v>
      </c>
      <c r="P80" s="1029" t="str">
        <f>HYPERLINK("[牧场甜心.xlsx]产品!B33",产品!$C$33)</f>
        <v>海洋王国的健康奶</v>
      </c>
      <c r="Q80" s="1052" t="s">
        <v>253</v>
      </c>
    </row>
    <row r="81" spans="1:17">
      <c r="A81" s="1004" t="s">
        <v>260</v>
      </c>
      <c r="B81" s="1005"/>
      <c r="C81" s="1006" t="s">
        <v>252</v>
      </c>
      <c r="D81" s="1007" t="str">
        <f>HYPERLINK("[牧场甜心.xlsx]动物!A30",动物!$B$30)</f>
        <v>齐鲁鲁鸡</v>
      </c>
      <c r="E81" s="1008" t="s">
        <v>263</v>
      </c>
      <c r="G81" s="1004" t="s">
        <v>260</v>
      </c>
      <c r="H81" s="1009" t="s">
        <v>592</v>
      </c>
      <c r="I81" s="1006" t="s">
        <v>252</v>
      </c>
      <c r="J81" s="1007" t="str">
        <f>HYPERLINK("[牧场甜心.xlsx]动物!A30",动物!$B$30)</f>
        <v>齐鲁鲁鸡</v>
      </c>
      <c r="K81" s="1008" t="s">
        <v>263</v>
      </c>
      <c r="M81" s="1042" t="s">
        <v>253</v>
      </c>
      <c r="N81" s="1028" t="str">
        <f>HYPERLINK("[牧场甜心.xlsx]动物!A12",动物!$B$12)</f>
        <v>伊什沃尔德杂交牛</v>
      </c>
      <c r="O81" s="1026" t="s">
        <v>263</v>
      </c>
      <c r="P81" s="1027"/>
      <c r="Q81" s="1052" t="s">
        <v>253</v>
      </c>
    </row>
    <row r="82" spans="1:17">
      <c r="A82" s="1004" t="s">
        <v>260</v>
      </c>
      <c r="B82" s="1005"/>
      <c r="C82" s="1006" t="s">
        <v>252</v>
      </c>
      <c r="D82" s="1007" t="str">
        <f>HYPERLINK("[牧场甜心.xlsx]动物!A31",动物!$B$31)</f>
        <v>赤鸡アッパー</v>
      </c>
      <c r="E82" s="1016" t="s">
        <v>253</v>
      </c>
      <c r="G82" s="1004" t="s">
        <v>260</v>
      </c>
      <c r="H82" s="1009" t="s">
        <v>592</v>
      </c>
      <c r="I82" s="1006" t="s">
        <v>252</v>
      </c>
      <c r="J82" s="1007" t="str">
        <f>HYPERLINK("[牧场甜心.xlsx]动物!A31",动物!$B$31)</f>
        <v>赤鸡アッパー</v>
      </c>
      <c r="K82" s="1016" t="s">
        <v>253</v>
      </c>
      <c r="M82" s="1042" t="s">
        <v>253</v>
      </c>
      <c r="N82" s="705" t="str">
        <f>HYPERLINK("[牧场甜心.xlsx]动物!A52",动物!$B$52)</f>
        <v>软绵绵夏罗雷羊</v>
      </c>
      <c r="O82" s="1026" t="s">
        <v>263</v>
      </c>
      <c r="P82" s="1031" t="str">
        <f>HYPERLINK("[牧场甜心.xlsx]产品!B233",产品!$C$233)</f>
        <v>伊什沃尔德羊毛</v>
      </c>
      <c r="Q82" s="1051" t="s">
        <v>260</v>
      </c>
    </row>
    <row r="83" spans="1:17">
      <c r="A83" s="1004" t="s">
        <v>260</v>
      </c>
      <c r="B83" s="1005"/>
      <c r="C83" s="1006" t="s">
        <v>255</v>
      </c>
      <c r="D83" s="1007" t="str">
        <f>HYPERLINK("[牧场甜心.xlsx]动物!A33",动物!$B$33)</f>
        <v>王国コーチン</v>
      </c>
      <c r="E83" s="1016" t="s">
        <v>260</v>
      </c>
      <c r="G83" s="1004" t="s">
        <v>260</v>
      </c>
      <c r="H83" s="1009" t="s">
        <v>592</v>
      </c>
      <c r="I83" s="1006" t="s">
        <v>255</v>
      </c>
      <c r="J83" s="1007" t="str">
        <f>HYPERLINK("[牧场甜心.xlsx]动物!A33",动物!$B$33)</f>
        <v>王国コーチン</v>
      </c>
      <c r="K83" s="1016" t="s">
        <v>260</v>
      </c>
      <c r="M83" s="1042" t="s">
        <v>253</v>
      </c>
      <c r="N83" s="705" t="str">
        <f>HYPERLINK("[牧场甜心.xlsx]动物!A51",动物!$B$51)</f>
        <v>霍尔特山羊</v>
      </c>
      <c r="O83" s="1026" t="s">
        <v>253</v>
      </c>
      <c r="P83" s="1034" t="str">
        <f>HYPERLINK("[牧场甜心.xlsx]产品!B43",产品!$C$43)</f>
        <v>大自然的山羊奶</v>
      </c>
      <c r="Q83" s="1052" t="s">
        <v>255</v>
      </c>
    </row>
    <row r="84" spans="1:17">
      <c r="A84" s="1004" t="s">
        <v>260</v>
      </c>
      <c r="B84" s="1005"/>
      <c r="C84" s="1006" t="s">
        <v>255</v>
      </c>
      <c r="D84" s="1007" t="str">
        <f>HYPERLINK("[牧场甜心.xlsx]动物!A34",动物!$B$34)</f>
        <v>齐鲁鲁鸡蛋鸡</v>
      </c>
      <c r="E84" s="1016" t="s">
        <v>260</v>
      </c>
      <c r="G84" s="1004" t="s">
        <v>260</v>
      </c>
      <c r="H84" s="1009" t="s">
        <v>592</v>
      </c>
      <c r="I84" s="1006" t="s">
        <v>255</v>
      </c>
      <c r="J84" s="1007" t="str">
        <f>HYPERLINK("[牧场甜心.xlsx]动物!A34",动物!$B$34)</f>
        <v>齐鲁鲁鸡蛋鸡</v>
      </c>
      <c r="K84" s="1016" t="s">
        <v>260</v>
      </c>
      <c r="M84" s="1042" t="s">
        <v>253</v>
      </c>
      <c r="N84" s="1028" t="str">
        <f>HYPERLINK("[牧场甜心.xlsx]动物!A11",动物!$B$11)</f>
        <v>伊什沃尔德红牛</v>
      </c>
      <c r="O84" s="1026" t="s">
        <v>253</v>
      </c>
      <c r="P84" s="1032" t="str">
        <f>HYPERLINK("[牧场甜心.xlsx]产品!B244",产品!$C$244)</f>
        <v>高级王国之油</v>
      </c>
      <c r="Q84" s="1052" t="s">
        <v>252</v>
      </c>
    </row>
    <row r="85" spans="1:17">
      <c r="A85" s="1004" t="s">
        <v>260</v>
      </c>
      <c r="B85" s="1005"/>
      <c r="C85" s="1006" t="s">
        <v>254</v>
      </c>
      <c r="D85" s="1007" t="str">
        <f>HYPERLINK("[牧场甜心.xlsx]动物!A37",动物!$B$37)</f>
        <v>法希米亚斗鸡</v>
      </c>
      <c r="E85" s="1016" t="s">
        <v>278</v>
      </c>
      <c r="G85" s="1004" t="s">
        <v>260</v>
      </c>
      <c r="H85" s="1009" t="s">
        <v>592</v>
      </c>
      <c r="I85" s="1006" t="s">
        <v>253</v>
      </c>
      <c r="J85" s="1007" t="str">
        <f>HYPERLINK("[牧场甜心.xlsx]动物!A36",动物!$B$36)</f>
        <v>ウッドノーズ赤鸡</v>
      </c>
      <c r="K85" s="1016" t="s">
        <v>274</v>
      </c>
      <c r="M85" s="1042" t="s">
        <v>253</v>
      </c>
      <c r="N85" s="705" t="str">
        <f>HYPERLINK("[牧场甜心.xlsx]动物!A52",动物!$B$52)</f>
        <v>软绵绵夏罗雷羊</v>
      </c>
      <c r="O85" s="1026" t="s">
        <v>253</v>
      </c>
      <c r="P85" s="1044"/>
      <c r="Q85" s="1052" t="s">
        <v>255</v>
      </c>
    </row>
    <row r="86" spans="1:17">
      <c r="A86" s="1004" t="s">
        <v>260</v>
      </c>
      <c r="B86" s="1005"/>
      <c r="C86" s="1006" t="s">
        <v>263</v>
      </c>
      <c r="D86" s="1007" t="str">
        <f>HYPERLINK("[牧场甜心.xlsx]动物!A39",动物!$B$39)</f>
        <v>ウッドノーズ地鸡</v>
      </c>
      <c r="E86" s="1016" t="s">
        <v>282</v>
      </c>
      <c r="G86" s="1004" t="s">
        <v>260</v>
      </c>
      <c r="H86" s="1009" t="s">
        <v>592</v>
      </c>
      <c r="I86" s="1011" t="s">
        <v>260</v>
      </c>
      <c r="J86" s="1007" t="str">
        <f>HYPERLINK("[牧场甜心.xlsx]动物!A35",动物!$B$35)</f>
        <v>チャボチャボ</v>
      </c>
      <c r="K86" s="1016" t="s">
        <v>274</v>
      </c>
      <c r="M86" s="1042" t="s">
        <v>253</v>
      </c>
      <c r="N86" s="705" t="str">
        <f>HYPERLINK("[牧场甜心.xlsx]动物!A51",动物!$B$51)</f>
        <v>霍尔特山羊</v>
      </c>
      <c r="O86" s="1026" t="s">
        <v>253</v>
      </c>
      <c r="P86" s="1033"/>
      <c r="Q86" s="1052" t="s">
        <v>253</v>
      </c>
    </row>
    <row r="87" spans="1:17">
      <c r="A87" s="1004" t="s">
        <v>260</v>
      </c>
      <c r="B87" s="1005"/>
      <c r="C87" s="1006" t="s">
        <v>263</v>
      </c>
      <c r="D87" s="1007" t="str">
        <f>HYPERLINK("[牧场甜心.xlsx]动物!A40",动物!$B$40)</f>
        <v>チルルアローカナ</v>
      </c>
      <c r="E87" s="1016" t="s">
        <v>282</v>
      </c>
      <c r="G87" s="1004" t="s">
        <v>260</v>
      </c>
      <c r="H87" s="1009" t="s">
        <v>592</v>
      </c>
      <c r="I87" s="1006" t="s">
        <v>254</v>
      </c>
      <c r="J87" s="1007" t="str">
        <f>HYPERLINK("[牧场甜心.xlsx]动物!A37",动物!$B$37)</f>
        <v>法希米亚斗鸡</v>
      </c>
      <c r="K87" s="1016" t="s">
        <v>278</v>
      </c>
      <c r="M87" s="1042" t="s">
        <v>253</v>
      </c>
      <c r="N87" s="1028" t="str">
        <f>HYPERLINK("[牧场甜心.xlsx]动物!A11",动物!$B$11)</f>
        <v>伊什沃尔德红牛</v>
      </c>
      <c r="O87" s="1026" t="s">
        <v>260</v>
      </c>
      <c r="P87" s="1029" t="str">
        <f>HYPERLINK("[牧场甜心.xlsx]产品!B53",产品!$C$53)</f>
        <v>大自然之恩惠牛奶</v>
      </c>
      <c r="Q87" s="1052" t="s">
        <v>252</v>
      </c>
    </row>
    <row r="88" spans="1:17">
      <c r="A88" s="1004" t="s">
        <v>260</v>
      </c>
      <c r="B88" s="1005"/>
      <c r="C88" s="1006" t="s">
        <v>253</v>
      </c>
      <c r="D88" s="1007" t="str">
        <f>HYPERLINK("[牧场甜心.xlsx]动物!A36",动物!$B$36)</f>
        <v>ウッドノーズ赤鸡</v>
      </c>
      <c r="E88" s="1016" t="s">
        <v>274</v>
      </c>
      <c r="G88" s="1004" t="s">
        <v>260</v>
      </c>
      <c r="H88" s="1009" t="s">
        <v>592</v>
      </c>
      <c r="I88" s="1006" t="s">
        <v>253</v>
      </c>
      <c r="J88" s="1007" t="str">
        <f>HYPERLINK("[牧场甜心.xlsx]动物!A38",动物!$B$38)</f>
        <v>伊什沃尔德鸟骨鸡</v>
      </c>
      <c r="K88" s="1016" t="s">
        <v>278</v>
      </c>
      <c r="M88" s="1042" t="s">
        <v>253</v>
      </c>
      <c r="N88" s="1028" t="str">
        <f>HYPERLINK("[牧场甜心.xlsx]动物!A12",动物!$B$12)</f>
        <v>伊什沃尔德杂交牛</v>
      </c>
      <c r="O88" s="1026" t="s">
        <v>260</v>
      </c>
      <c r="P88" s="1027"/>
      <c r="Q88" s="1052" t="s">
        <v>252</v>
      </c>
    </row>
    <row r="89" spans="1:17">
      <c r="A89" s="1004" t="s">
        <v>260</v>
      </c>
      <c r="B89" s="1005"/>
      <c r="C89" s="1006" t="s">
        <v>253</v>
      </c>
      <c r="D89" s="1007" t="str">
        <f>HYPERLINK("[牧场甜心.xlsx]动物!A38",动物!$B$38)</f>
        <v>伊什沃尔德鸟骨鸡</v>
      </c>
      <c r="E89" s="1016" t="s">
        <v>278</v>
      </c>
      <c r="G89" s="1004" t="s">
        <v>260</v>
      </c>
      <c r="H89" s="1009" t="s">
        <v>592</v>
      </c>
      <c r="I89" s="1006" t="s">
        <v>263</v>
      </c>
      <c r="J89" s="1007" t="str">
        <f>HYPERLINK("[牧场甜心.xlsx]动物!A39",动物!$B$39)</f>
        <v>ウッドノーズ地鸡</v>
      </c>
      <c r="K89" s="1016" t="s">
        <v>282</v>
      </c>
      <c r="M89" s="1042" t="s">
        <v>253</v>
      </c>
      <c r="N89" s="1025" t="str">
        <f>HYPERLINK("[牧场甜心.xlsx]动物!A31",动物!$B$31)</f>
        <v>赤鸡アッパー</v>
      </c>
      <c r="O89" s="1026" t="s">
        <v>260</v>
      </c>
      <c r="P89" s="1034" t="str">
        <f>HYPERLINK("[牧场甜心.xlsx]产品!B54",产品!$C$54)</f>
        <v>大自然之恩惠鸡蛋</v>
      </c>
      <c r="Q89" s="1052" t="s">
        <v>252</v>
      </c>
    </row>
    <row r="90" spans="1:17">
      <c r="A90" s="1004" t="s">
        <v>260</v>
      </c>
      <c r="B90" s="1005"/>
      <c r="C90" s="1011" t="s">
        <v>260</v>
      </c>
      <c r="D90" s="1007" t="str">
        <f>HYPERLINK("[牧场甜心.xlsx]动物!A35",动物!$B$35)</f>
        <v>チャボチャボ</v>
      </c>
      <c r="E90" s="1016" t="s">
        <v>274</v>
      </c>
      <c r="G90" s="1004" t="s">
        <v>260</v>
      </c>
      <c r="H90" s="1009" t="s">
        <v>592</v>
      </c>
      <c r="I90" s="1006" t="s">
        <v>263</v>
      </c>
      <c r="J90" s="1007" t="str">
        <f>HYPERLINK("[牧场甜心.xlsx]动物!A40",动物!$B$40)</f>
        <v>チルルアローカナ</v>
      </c>
      <c r="K90" s="1016" t="s">
        <v>282</v>
      </c>
      <c r="M90" s="1042" t="s">
        <v>253</v>
      </c>
      <c r="N90" s="1045" t="str">
        <f>HYPERLINK("[牧场甜心.xlsx]动物!A71",动物!$B$71)</f>
        <v>ミニミニポニー</v>
      </c>
      <c r="O90" s="1026" t="s">
        <v>260</v>
      </c>
      <c r="P90" s="1031" t="str">
        <f>HYPERLINK("[牧场甜心.xlsx]产品!B254",产品!$C$254)</f>
        <v>高级马油</v>
      </c>
      <c r="Q90" s="1052" t="s">
        <v>252</v>
      </c>
    </row>
    <row r="91" ht="22.5" spans="1:17">
      <c r="A91" s="1004" t="s">
        <v>260</v>
      </c>
      <c r="B91" s="1010"/>
      <c r="C91" s="1011" t="s">
        <v>260</v>
      </c>
      <c r="D91" s="1007" t="str">
        <f>HYPERLINK("[牧场甜心.xlsx]动物!A41",动物!$B$41)</f>
        <v>シルキーレグホン</v>
      </c>
      <c r="E91" s="1016" t="s">
        <v>285</v>
      </c>
      <c r="G91" s="1004" t="s">
        <v>260</v>
      </c>
      <c r="H91" s="1012" t="s">
        <v>592</v>
      </c>
      <c r="I91" s="1011" t="s">
        <v>260</v>
      </c>
      <c r="J91" s="1007" t="str">
        <f>HYPERLINK("[牧场甜心.xlsx]动物!A41",动物!$B$41)</f>
        <v>シルキーレグホン</v>
      </c>
      <c r="K91" s="1016" t="s">
        <v>285</v>
      </c>
      <c r="M91" s="1035" t="s">
        <v>253</v>
      </c>
      <c r="N91" s="1036" t="str">
        <f>HYPERLINK("[牧场甜心.xlsx]动物!A52",动物!$B$52)</f>
        <v>软绵绵夏罗雷羊</v>
      </c>
      <c r="O91" s="1037" t="s">
        <v>274</v>
      </c>
      <c r="P91" s="1038" t="str">
        <f>HYPERLINK("[牧场甜心.xlsx]产品!B272",产品!$C$272)</f>
        <v>雷托雷托羊皮</v>
      </c>
      <c r="Q91" s="1053" t="s">
        <v>252</v>
      </c>
    </row>
    <row r="92" ht="22.5" spans="1:17">
      <c r="A92" s="1004" t="s">
        <v>274</v>
      </c>
      <c r="B92" s="1013" t="str">
        <f>HYPERLINK("[牧场甜心.xlsx]产品!B64",产品!$C$64)</f>
        <v>极品骆驼奶</v>
      </c>
      <c r="C92" s="1006" t="s">
        <v>263</v>
      </c>
      <c r="D92" s="1056" t="str">
        <f>HYPERLINK("[牧场甜心.xlsx]动物!A82",动物!$B$82)</f>
        <v>砂漠的キャマ</v>
      </c>
      <c r="E92" s="1016" t="s">
        <v>285</v>
      </c>
      <c r="G92" s="1004" t="s">
        <v>274</v>
      </c>
      <c r="H92" s="1015" t="s">
        <v>593</v>
      </c>
      <c r="I92" s="1006" t="s">
        <v>253</v>
      </c>
      <c r="J92" s="1056" t="str">
        <f>HYPERLINK("[牧场甜心.xlsx]动物!A77",动物!$B$77)</f>
        <v>ラマ骆驼</v>
      </c>
      <c r="K92" s="1008" t="s">
        <v>278</v>
      </c>
      <c r="M92" s="1039" t="s">
        <v>260</v>
      </c>
      <c r="N92" s="1048" t="str">
        <f>HYPERLINK("[牧场甜心.xlsx]动物!A94",动物!$B$94)</f>
        <v>赤之王</v>
      </c>
      <c r="O92" s="1041" t="s">
        <v>252</v>
      </c>
      <c r="P92" s="1033" t="str">
        <f>HYPERLINK("[牧场甜心.xlsx]产品!B210",产品!$C$210)</f>
        <v>果冻怪的体液</v>
      </c>
      <c r="Q92" s="1054" t="s">
        <v>263</v>
      </c>
    </row>
    <row r="93" spans="1:17">
      <c r="A93" s="1004" t="s">
        <v>274</v>
      </c>
      <c r="B93" s="1010"/>
      <c r="C93" s="1006" t="s">
        <v>253</v>
      </c>
      <c r="D93" s="1056" t="str">
        <f>HYPERLINK("[牧场甜心.xlsx]动物!A77",动物!$B$77)</f>
        <v>ラマ骆驼</v>
      </c>
      <c r="E93" s="1008" t="s">
        <v>278</v>
      </c>
      <c r="G93" s="1004" t="s">
        <v>274</v>
      </c>
      <c r="H93" s="1012" t="s">
        <v>593</v>
      </c>
      <c r="I93" s="1006" t="s">
        <v>263</v>
      </c>
      <c r="J93" s="1056" t="str">
        <f>HYPERLINK("[牧场甜心.xlsx]动物!A82",动物!$B$82)</f>
        <v>砂漠的キャマ</v>
      </c>
      <c r="K93" s="1016" t="s">
        <v>285</v>
      </c>
      <c r="M93" s="1042" t="s">
        <v>260</v>
      </c>
      <c r="N93" s="1025" t="str">
        <f>HYPERLINK("[牧场甜心.xlsx]动物!A34",动物!$B$34)</f>
        <v>齐鲁鲁鸡蛋鸡</v>
      </c>
      <c r="O93" s="1043" t="s">
        <v>255</v>
      </c>
      <c r="P93" s="1034" t="str">
        <f>HYPERLINK("[牧场甜心.xlsx]产品!B14",产品!$C$14)</f>
        <v>伊什沃尔德鸡蛋</v>
      </c>
      <c r="Q93" s="1051" t="s">
        <v>260</v>
      </c>
    </row>
    <row r="94" spans="1:17">
      <c r="A94" s="1004" t="s">
        <v>274</v>
      </c>
      <c r="B94" s="1013" t="str">
        <f>HYPERLINK("[牧场甜心.xlsx]产品!B63",产品!$C$63)</f>
        <v>极品山羊奶</v>
      </c>
      <c r="C94" s="1006" t="s">
        <v>252</v>
      </c>
      <c r="D94" s="1017" t="str">
        <f>HYPERLINK("[牧场甜心.xlsx]动物!A55",动物!$B$55)</f>
        <v>亚蒙黑山羊</v>
      </c>
      <c r="E94" s="1008" t="s">
        <v>274</v>
      </c>
      <c r="G94" s="1004" t="s">
        <v>274</v>
      </c>
      <c r="H94" s="1015" t="s">
        <v>525</v>
      </c>
      <c r="I94" s="1006" t="s">
        <v>252</v>
      </c>
      <c r="J94" s="1017" t="str">
        <f>HYPERLINK("[牧场甜心.xlsx]动物!A55",动物!$B$55)</f>
        <v>亚蒙黑山羊</v>
      </c>
      <c r="K94" s="1008" t="s">
        <v>274</v>
      </c>
      <c r="M94" s="1042" t="s">
        <v>260</v>
      </c>
      <c r="N94" s="1045" t="str">
        <f>HYPERLINK("[牧场甜心.xlsx]动物!A73",动物!$B$73)</f>
        <v>ポーンハンター</v>
      </c>
      <c r="O94" s="1043" t="s">
        <v>254</v>
      </c>
      <c r="P94" s="1032" t="str">
        <f>HYPERLINK("[牧场甜心.xlsx]产品!B224",产品!$C$224)</f>
        <v>伊什沃尔德马油</v>
      </c>
      <c r="Q94" s="1051" t="s">
        <v>260</v>
      </c>
    </row>
    <row r="95" spans="1:17">
      <c r="A95" s="1004" t="s">
        <v>274</v>
      </c>
      <c r="B95" s="1005"/>
      <c r="C95" s="1006" t="s">
        <v>255</v>
      </c>
      <c r="D95" s="1017" t="str">
        <f>HYPERLINK("[牧场甜心.xlsx]动物!A57",动物!$B$57)</f>
        <v>アルパインブルグ山羊</v>
      </c>
      <c r="E95" s="1016" t="s">
        <v>278</v>
      </c>
      <c r="G95" s="1004" t="s">
        <v>274</v>
      </c>
      <c r="H95" s="1009" t="s">
        <v>525</v>
      </c>
      <c r="I95" s="1006" t="s">
        <v>255</v>
      </c>
      <c r="J95" s="1017" t="str">
        <f>HYPERLINK("[牧场甜心.xlsx]动物!A57",动物!$B$57)</f>
        <v>アルパインブルグ山羊</v>
      </c>
      <c r="K95" s="1016" t="s">
        <v>278</v>
      </c>
      <c r="M95" s="1042" t="s">
        <v>260</v>
      </c>
      <c r="N95" s="1045" t="str">
        <f>HYPERLINK("[牧场甜心.xlsx]动物!A74",动物!$B$74)</f>
        <v>オークトラビス驴</v>
      </c>
      <c r="O95" s="1043" t="s">
        <v>254</v>
      </c>
      <c r="P95" s="1033"/>
      <c r="Q95" s="1051" t="s">
        <v>260</v>
      </c>
    </row>
    <row r="96" spans="1:17">
      <c r="A96" s="1004" t="s">
        <v>274</v>
      </c>
      <c r="B96" s="1005"/>
      <c r="C96" s="1006" t="s">
        <v>253</v>
      </c>
      <c r="D96" s="1017" t="str">
        <f>HYPERLINK("[牧场甜心.xlsx]动物!A59",动物!$B$59)</f>
        <v>カ希米亚メーメー</v>
      </c>
      <c r="E96" s="1016" t="s">
        <v>282</v>
      </c>
      <c r="G96" s="1004" t="s">
        <v>274</v>
      </c>
      <c r="H96" s="1009" t="s">
        <v>525</v>
      </c>
      <c r="I96" s="1006" t="s">
        <v>253</v>
      </c>
      <c r="J96" s="1017" t="str">
        <f>HYPERLINK("[牧场甜心.xlsx]动物!A59",动物!$B$59)</f>
        <v>カ希米亚メーメー</v>
      </c>
      <c r="K96" s="1016" t="s">
        <v>282</v>
      </c>
      <c r="M96" s="1042" t="s">
        <v>260</v>
      </c>
      <c r="N96" s="1025" t="str">
        <f>HYPERLINK("[牧场甜心.xlsx]动物!A33",动物!$B$33)</f>
        <v>王国コーチン</v>
      </c>
      <c r="O96" s="1043" t="s">
        <v>263</v>
      </c>
      <c r="P96" s="1029" t="str">
        <f>HYPERLINK("[牧场甜心.xlsx]产品!B34",产品!$C$34)</f>
        <v>海洋王国的健康蛋</v>
      </c>
      <c r="Q96" s="1051" t="s">
        <v>260</v>
      </c>
    </row>
    <row r="97" spans="1:17">
      <c r="A97" s="1004" t="s">
        <v>274</v>
      </c>
      <c r="B97" s="1010"/>
      <c r="C97" s="1011" t="s">
        <v>260</v>
      </c>
      <c r="D97" s="1017" t="str">
        <f>HYPERLINK("[牧场甜心.xlsx]动物!A61",动物!$B$61)</f>
        <v>山羊神</v>
      </c>
      <c r="E97" s="1016" t="s">
        <v>285</v>
      </c>
      <c r="G97" s="1004" t="s">
        <v>274</v>
      </c>
      <c r="H97" s="1012" t="s">
        <v>525</v>
      </c>
      <c r="I97" s="1011" t="s">
        <v>260</v>
      </c>
      <c r="J97" s="1017" t="str">
        <f>HYPERLINK("[牧场甜心.xlsx]动物!A61",动物!$B$61)</f>
        <v>山羊神</v>
      </c>
      <c r="K97" s="1016" t="s">
        <v>285</v>
      </c>
      <c r="M97" s="1042" t="s">
        <v>260</v>
      </c>
      <c r="N97" s="1025" t="str">
        <f>HYPERLINK("[牧场甜心.xlsx]动物!A34",动物!$B$34)</f>
        <v>齐鲁鲁鸡蛋鸡</v>
      </c>
      <c r="O97" s="1043" t="s">
        <v>263</v>
      </c>
      <c r="P97" s="1027"/>
      <c r="Q97" s="1051" t="s">
        <v>260</v>
      </c>
    </row>
    <row r="98" spans="1:17">
      <c r="A98" s="1004" t="s">
        <v>282</v>
      </c>
      <c r="B98" s="1013" t="str">
        <f>HYPERLINK("[牧场甜心.xlsx]产品!B85",产品!$C$85)</f>
        <v>海洋黄金蛋</v>
      </c>
      <c r="C98" s="1006" t="s">
        <v>252</v>
      </c>
      <c r="D98" s="1007" t="str">
        <f>HYPERLINK("[牧场甜心.xlsx]动物!A37",动物!$B$37)</f>
        <v>法希米亚斗鸡</v>
      </c>
      <c r="E98" s="1008" t="s">
        <v>278</v>
      </c>
      <c r="G98" s="1004" t="s">
        <v>282</v>
      </c>
      <c r="H98" s="1015" t="s">
        <v>543</v>
      </c>
      <c r="I98" s="1006" t="s">
        <v>252</v>
      </c>
      <c r="J98" s="1007" t="str">
        <f>HYPERLINK("[牧场甜心.xlsx]动物!A37",动物!$B$37)</f>
        <v>法希米亚斗鸡</v>
      </c>
      <c r="K98" s="1008" t="s">
        <v>278</v>
      </c>
      <c r="M98" s="1042" t="s">
        <v>260</v>
      </c>
      <c r="N98" s="1028" t="str">
        <f>HYPERLINK("[牧场甜心.xlsx]动物!A13",动物!$B$13)</f>
        <v>王国荷兰乳牛</v>
      </c>
      <c r="O98" s="1043" t="s">
        <v>263</v>
      </c>
      <c r="P98" s="1029" t="str">
        <f>HYPERLINK("[牧场甜心.xlsx]产品!B33",产品!$C$33)</f>
        <v>海洋王国的健康奶</v>
      </c>
      <c r="Q98" s="1051" t="s">
        <v>260</v>
      </c>
    </row>
    <row r="99" spans="1:17">
      <c r="A99" s="1004" t="s">
        <v>282</v>
      </c>
      <c r="B99" s="1005"/>
      <c r="C99" s="1006" t="s">
        <v>252</v>
      </c>
      <c r="D99" s="1007" t="str">
        <f>HYPERLINK("[牧场甜心.xlsx]动物!A40",动物!$B$40)</f>
        <v>チルルアローカナ</v>
      </c>
      <c r="E99" s="1016" t="s">
        <v>282</v>
      </c>
      <c r="G99" s="1004" t="s">
        <v>282</v>
      </c>
      <c r="H99" s="1009" t="s">
        <v>543</v>
      </c>
      <c r="I99" s="1006" t="s">
        <v>252</v>
      </c>
      <c r="J99" s="1007" t="str">
        <f>HYPERLINK("[牧场甜心.xlsx]动物!A40",动物!$B$40)</f>
        <v>チルルアローカナ</v>
      </c>
      <c r="K99" s="1016" t="s">
        <v>282</v>
      </c>
      <c r="M99" s="1042" t="s">
        <v>260</v>
      </c>
      <c r="N99" s="1028" t="str">
        <f>HYPERLINK("[牧场甜心.xlsx]动物!A14",动物!$B$14)</f>
        <v>高原的白奶牛</v>
      </c>
      <c r="O99" s="1043" t="s">
        <v>263</v>
      </c>
      <c r="P99" s="1027"/>
      <c r="Q99" s="1051" t="s">
        <v>260</v>
      </c>
    </row>
    <row r="100" spans="1:17">
      <c r="A100" s="1004" t="s">
        <v>282</v>
      </c>
      <c r="B100" s="1005"/>
      <c r="C100" s="1006" t="s">
        <v>255</v>
      </c>
      <c r="D100" s="1007" t="str">
        <f>HYPERLINK("[牧场甜心.xlsx]动物!A39",动物!$B$39)</f>
        <v>ウッドノーズ地鸡</v>
      </c>
      <c r="E100" s="1016" t="s">
        <v>282</v>
      </c>
      <c r="G100" s="1004" t="s">
        <v>282</v>
      </c>
      <c r="H100" s="1009" t="s">
        <v>543</v>
      </c>
      <c r="I100" s="1006" t="s">
        <v>255</v>
      </c>
      <c r="J100" s="1007" t="str">
        <f>HYPERLINK("[牧场甜心.xlsx]动物!A39",动物!$B$39)</f>
        <v>ウッドノーズ地鸡</v>
      </c>
      <c r="K100" s="1016" t="s">
        <v>282</v>
      </c>
      <c r="M100" s="1042" t="s">
        <v>260</v>
      </c>
      <c r="N100" s="705" t="str">
        <f>HYPERLINK("[牧场甜心.xlsx]动物!A54",动物!$B$54)</f>
        <v>伊什沃尔德盘羊</v>
      </c>
      <c r="O100" s="1043" t="s">
        <v>263</v>
      </c>
      <c r="P100" s="1031" t="str">
        <f>HYPERLINK("[牧场甜心.xlsx]产品!B233",产品!$C$233)</f>
        <v>伊什沃尔德羊毛</v>
      </c>
      <c r="Q100" s="1051" t="s">
        <v>260</v>
      </c>
    </row>
    <row r="101" spans="1:17">
      <c r="A101" s="1004" t="s">
        <v>282</v>
      </c>
      <c r="B101" s="1005"/>
      <c r="C101" s="1006" t="s">
        <v>254</v>
      </c>
      <c r="D101" s="1007" t="str">
        <f>HYPERLINK("[牧场甜心.xlsx]动物!A41",动物!$B$41)</f>
        <v>シルキーレグホン</v>
      </c>
      <c r="E101" s="1016" t="s">
        <v>285</v>
      </c>
      <c r="G101" s="1004" t="s">
        <v>282</v>
      </c>
      <c r="H101" s="1009" t="s">
        <v>543</v>
      </c>
      <c r="I101" s="1006" t="s">
        <v>254</v>
      </c>
      <c r="J101" s="1007" t="str">
        <f>HYPERLINK("[牧场甜心.xlsx]动物!A41",动物!$B$41)</f>
        <v>シルキーレグホン</v>
      </c>
      <c r="K101" s="1016" t="s">
        <v>285</v>
      </c>
      <c r="M101" s="1042" t="s">
        <v>260</v>
      </c>
      <c r="N101" s="705" t="str">
        <f>HYPERLINK("[牧场甜心.xlsx]动物!A53",动物!$B$53)</f>
        <v>伊什沃尔德乳羊</v>
      </c>
      <c r="O101" s="1043" t="s">
        <v>253</v>
      </c>
      <c r="P101" s="1034" t="str">
        <f>HYPERLINK("[牧场甜心.xlsx]产品!B43",产品!$C$43)</f>
        <v>大自然的山羊奶</v>
      </c>
      <c r="Q101" s="1052" t="s">
        <v>253</v>
      </c>
    </row>
    <row r="102" spans="1:17">
      <c r="A102" s="1004" t="s">
        <v>282</v>
      </c>
      <c r="B102" s="1010"/>
      <c r="C102" s="1011" t="s">
        <v>260</v>
      </c>
      <c r="D102" s="1007" t="str">
        <f>HYPERLINK("[牧场甜心.xlsx]动物!A42",动物!$B$42)</f>
        <v>神鸡</v>
      </c>
      <c r="E102" s="1016" t="s">
        <v>285</v>
      </c>
      <c r="G102" s="1004" t="s">
        <v>282</v>
      </c>
      <c r="H102" s="1012" t="s">
        <v>543</v>
      </c>
      <c r="I102" s="1011" t="s">
        <v>260</v>
      </c>
      <c r="J102" s="1007" t="str">
        <f>HYPERLINK("[牧场甜心.xlsx]动物!A42",动物!$B$42)</f>
        <v>神鸡</v>
      </c>
      <c r="K102" s="1016" t="s">
        <v>285</v>
      </c>
      <c r="M102" s="1042" t="s">
        <v>260</v>
      </c>
      <c r="N102" s="1028" t="str">
        <f>HYPERLINK("[牧场甜心.xlsx]动物!A13",动物!$B$13)</f>
        <v>王国荷兰乳牛</v>
      </c>
      <c r="O102" s="1043" t="s">
        <v>253</v>
      </c>
      <c r="P102" s="1032" t="str">
        <f>HYPERLINK("[牧场甜心.xlsx]产品!B244",产品!$C$244)</f>
        <v>高级王国之油</v>
      </c>
      <c r="Q102" s="1052" t="s">
        <v>255</v>
      </c>
    </row>
    <row r="103" spans="1:17">
      <c r="A103" s="1004" t="s">
        <v>282</v>
      </c>
      <c r="B103" s="1013" t="str">
        <f>HYPERLINK("[牧场甜心.xlsx]产品!B83",产品!$C$83)</f>
        <v>海洋黄金牛奶</v>
      </c>
      <c r="C103" s="1006" t="s">
        <v>252</v>
      </c>
      <c r="D103" s="1014" t="str">
        <f>HYPERLINK("[牧场甜心.xlsx]动物!A17",动物!$B$17)</f>
        <v>伊什沃尔德黑牛</v>
      </c>
      <c r="E103" s="1008" t="s">
        <v>278</v>
      </c>
      <c r="G103" s="1004" t="s">
        <v>282</v>
      </c>
      <c r="H103" s="1015" t="s">
        <v>537</v>
      </c>
      <c r="I103" s="1006" t="s">
        <v>252</v>
      </c>
      <c r="J103" s="1014" t="str">
        <f>HYPERLINK("[牧场甜心.xlsx]动物!A17",动物!$B$17)</f>
        <v>伊什沃尔德黑牛</v>
      </c>
      <c r="K103" s="1008" t="s">
        <v>278</v>
      </c>
      <c r="M103" s="1042" t="s">
        <v>260</v>
      </c>
      <c r="N103" s="705" t="str">
        <f>HYPERLINK("[牧场甜心.xlsx]动物!A53",动物!$B$53)</f>
        <v>伊什沃尔德乳羊</v>
      </c>
      <c r="O103" s="1043" t="s">
        <v>253</v>
      </c>
      <c r="P103" s="1044"/>
      <c r="Q103" s="1052" t="s">
        <v>254</v>
      </c>
    </row>
    <row r="104" spans="1:17">
      <c r="A104" s="1004" t="s">
        <v>282</v>
      </c>
      <c r="B104" s="1005"/>
      <c r="C104" s="1006" t="s">
        <v>252</v>
      </c>
      <c r="D104" s="1014" t="str">
        <f>HYPERLINK("[牧场甜心.xlsx]动物!A20",动物!$B$20)</f>
        <v>神秘的万両桃べこ</v>
      </c>
      <c r="E104" s="1016" t="s">
        <v>282</v>
      </c>
      <c r="G104" s="1004" t="s">
        <v>282</v>
      </c>
      <c r="H104" s="1009" t="s">
        <v>537</v>
      </c>
      <c r="I104" s="1006" t="s">
        <v>252</v>
      </c>
      <c r="J104" s="1014" t="str">
        <f>HYPERLINK("[牧场甜心.xlsx]动物!A20",动物!$B$20)</f>
        <v>神秘的万両桃べこ</v>
      </c>
      <c r="K104" s="1016" t="s">
        <v>282</v>
      </c>
      <c r="M104" s="1042" t="s">
        <v>260</v>
      </c>
      <c r="N104" s="1028" t="str">
        <f>HYPERLINK("[牧场甜心.xlsx]动物!A14",动物!$B$14)</f>
        <v>高原的白奶牛</v>
      </c>
      <c r="O104" s="1043" t="s">
        <v>253</v>
      </c>
      <c r="P104" s="1044"/>
      <c r="Q104" s="1052" t="s">
        <v>254</v>
      </c>
    </row>
    <row r="105" spans="1:17">
      <c r="A105" s="1004" t="s">
        <v>282</v>
      </c>
      <c r="B105" s="1005"/>
      <c r="C105" s="1006" t="s">
        <v>255</v>
      </c>
      <c r="D105" s="1014" t="str">
        <f>HYPERLINK("[牧场甜心.xlsx]动物!A19",动物!$B$19)</f>
        <v>王国ジャージー牛</v>
      </c>
      <c r="E105" s="1016" t="s">
        <v>282</v>
      </c>
      <c r="G105" s="1004" t="s">
        <v>282</v>
      </c>
      <c r="H105" s="1009" t="s">
        <v>537</v>
      </c>
      <c r="I105" s="1006" t="s">
        <v>255</v>
      </c>
      <c r="J105" s="1014" t="str">
        <f>HYPERLINK("[牧场甜心.xlsx]动物!A19",动物!$B$19)</f>
        <v>王国ジャージー牛</v>
      </c>
      <c r="K105" s="1016" t="s">
        <v>282</v>
      </c>
      <c r="M105" s="1042" t="s">
        <v>260</v>
      </c>
      <c r="N105" s="1045" t="str">
        <f>HYPERLINK("[牧场甜心.xlsx]动物!A72",动物!$B$72)</f>
        <v>王国骆驼</v>
      </c>
      <c r="O105" s="1043" t="s">
        <v>253</v>
      </c>
      <c r="P105" s="1033"/>
      <c r="Q105" s="1051" t="s">
        <v>260</v>
      </c>
    </row>
    <row r="106" spans="1:17">
      <c r="A106" s="1004" t="s">
        <v>282</v>
      </c>
      <c r="B106" s="1005"/>
      <c r="C106" s="1006" t="s">
        <v>255</v>
      </c>
      <c r="D106" s="1014" t="str">
        <f>HYPERLINK("[牧场甜心.xlsx]动物!A21",动物!$B$21)</f>
        <v>太阳的黄金牛</v>
      </c>
      <c r="E106" s="1016" t="s">
        <v>285</v>
      </c>
      <c r="G106" s="1004" t="s">
        <v>282</v>
      </c>
      <c r="H106" s="1009" t="s">
        <v>537</v>
      </c>
      <c r="I106" s="1006" t="s">
        <v>255</v>
      </c>
      <c r="J106" s="1014" t="str">
        <f>HYPERLINK("[牧场甜心.xlsx]动物!A21",动物!$B$21)</f>
        <v>太阳的黄金牛</v>
      </c>
      <c r="K106" s="1016" t="s">
        <v>285</v>
      </c>
      <c r="M106" s="1042" t="s">
        <v>260</v>
      </c>
      <c r="N106" s="1045" t="str">
        <f>HYPERLINK("[牧场甜心.xlsx]动物!A72",动物!$B$72)</f>
        <v>王国骆驼</v>
      </c>
      <c r="O106" s="1043" t="s">
        <v>253</v>
      </c>
      <c r="P106" s="1034" t="str">
        <f>HYPERLINK("[牧场甜心.xlsx]产品!B44",产品!$C$44)</f>
        <v>浓厚骆驼奶</v>
      </c>
      <c r="Q106" s="1052" t="s">
        <v>263</v>
      </c>
    </row>
    <row r="107" spans="1:17">
      <c r="A107" s="1004" t="s">
        <v>282</v>
      </c>
      <c r="B107" s="1010"/>
      <c r="C107" s="1006" t="s">
        <v>253</v>
      </c>
      <c r="D107" s="1014" t="str">
        <f>HYPERLINK("[牧场甜心.xlsx]动物!A22",动物!$B$22)</f>
        <v>神牛</v>
      </c>
      <c r="E107" s="1016" t="s">
        <v>285</v>
      </c>
      <c r="G107" s="1004" t="s">
        <v>282</v>
      </c>
      <c r="H107" s="1012" t="s">
        <v>537</v>
      </c>
      <c r="I107" s="1006" t="s">
        <v>253</v>
      </c>
      <c r="J107" s="1014" t="str">
        <f>HYPERLINK("[牧场甜心.xlsx]动物!A22",动物!$B$22)</f>
        <v>神牛</v>
      </c>
      <c r="K107" s="1016" t="s">
        <v>285</v>
      </c>
      <c r="M107" s="1042" t="s">
        <v>260</v>
      </c>
      <c r="N107" s="1028" t="str">
        <f>HYPERLINK("[牧场甜心.xlsx]动物!A13",动物!$B$13)</f>
        <v>王国荷兰乳牛</v>
      </c>
      <c r="O107" s="1043" t="s">
        <v>260</v>
      </c>
      <c r="P107" s="1029" t="str">
        <f>HYPERLINK("[牧场甜心.xlsx]产品!B53",产品!$C$53)</f>
        <v>大自然之恩惠牛奶</v>
      </c>
      <c r="Q107" s="1052" t="s">
        <v>255</v>
      </c>
    </row>
    <row r="108" spans="1:17">
      <c r="A108" s="1004" t="s">
        <v>282</v>
      </c>
      <c r="B108" s="618" t="str">
        <f>HYPERLINK("[牧场甜心.xlsx]产品!B84",产品!$C$84)</f>
        <v>梦幻特级骆驼奶</v>
      </c>
      <c r="C108" s="1006" t="s">
        <v>254</v>
      </c>
      <c r="D108" s="1056" t="str">
        <f>HYPERLINK("[牧场甜心.xlsx]动物!A82",动物!$B$82)</f>
        <v>砂漠的キャマ</v>
      </c>
      <c r="E108" s="1008" t="s">
        <v>285</v>
      </c>
      <c r="G108" s="1004" t="s">
        <v>282</v>
      </c>
      <c r="H108" s="618" t="s">
        <v>594</v>
      </c>
      <c r="I108" s="1006" t="s">
        <v>254</v>
      </c>
      <c r="J108" s="1056" t="str">
        <f>HYPERLINK("[牧场甜心.xlsx]动物!A82",动物!$B$82)</f>
        <v>砂漠的キャマ</v>
      </c>
      <c r="K108" s="1008" t="s">
        <v>285</v>
      </c>
      <c r="M108" s="1042" t="s">
        <v>260</v>
      </c>
      <c r="N108" s="1028" t="str">
        <f>HYPERLINK("[牧场甜心.xlsx]动物!A14",动物!$B$14)</f>
        <v>高原的白奶牛</v>
      </c>
      <c r="O108" s="1043" t="s">
        <v>260</v>
      </c>
      <c r="P108" s="1027"/>
      <c r="Q108" s="1052" t="s">
        <v>255</v>
      </c>
    </row>
    <row r="109" spans="1:17">
      <c r="A109" s="1004" t="s">
        <v>252</v>
      </c>
      <c r="B109" s="1057" t="str">
        <f>HYPERLINK("[牧场甜心.xlsx]产品!B210",产品!$C$210)</f>
        <v>果冻怪的体液</v>
      </c>
      <c r="C109" s="1006" t="s">
        <v>263</v>
      </c>
      <c r="D109" s="1058" t="str">
        <f>HYPERLINK("[牧场甜心.xlsx]动物!A94",动物!$B$94)</f>
        <v>赤之王</v>
      </c>
      <c r="E109" s="1016" t="s">
        <v>260</v>
      </c>
      <c r="G109" s="1004" t="s">
        <v>252</v>
      </c>
      <c r="H109" s="1059" t="s">
        <v>424</v>
      </c>
      <c r="I109" s="1006" t="s">
        <v>253</v>
      </c>
      <c r="J109" s="1058" t="str">
        <f>HYPERLINK("[牧场甜心.xlsx]动物!A83",动物!$B$83)</f>
        <v>小果冻怪</v>
      </c>
      <c r="K109" s="1008" t="s">
        <v>252</v>
      </c>
      <c r="M109" s="1042" t="s">
        <v>260</v>
      </c>
      <c r="N109" s="1025" t="str">
        <f>HYPERLINK("[牧场甜心.xlsx]动物!A33",动物!$B$33)</f>
        <v>王国コーチン</v>
      </c>
      <c r="O109" s="1043" t="s">
        <v>260</v>
      </c>
      <c r="P109" s="1029" t="str">
        <f>HYPERLINK("[牧场甜心.xlsx]产品!B54",产品!$C$54)</f>
        <v>大自然之恩惠鸡蛋</v>
      </c>
      <c r="Q109" s="1052" t="s">
        <v>255</v>
      </c>
    </row>
    <row r="110" spans="1:17">
      <c r="A110" s="1004" t="s">
        <v>252</v>
      </c>
      <c r="B110" s="1060"/>
      <c r="C110" s="1006" t="s">
        <v>253</v>
      </c>
      <c r="D110" s="1058" t="str">
        <f>HYPERLINK("[牧场甜心.xlsx]动物!A83",动物!$B$83)</f>
        <v>小果冻怪</v>
      </c>
      <c r="E110" s="1008" t="s">
        <v>252</v>
      </c>
      <c r="G110" s="1004" t="s">
        <v>252</v>
      </c>
      <c r="H110" s="1061" t="s">
        <v>424</v>
      </c>
      <c r="I110" s="1011" t="s">
        <v>260</v>
      </c>
      <c r="J110" s="1058" t="str">
        <f>HYPERLINK("[牧场甜心.xlsx]动物!A86",动物!$B$86)</f>
        <v>红果冻怪</v>
      </c>
      <c r="K110" s="1016" t="s">
        <v>255</v>
      </c>
      <c r="M110" s="1042" t="s">
        <v>260</v>
      </c>
      <c r="N110" s="1025" t="str">
        <f>HYPERLINK("[牧场甜心.xlsx]动物!A34",动物!$B$34)</f>
        <v>齐鲁鲁鸡蛋鸡</v>
      </c>
      <c r="O110" s="1043" t="s">
        <v>260</v>
      </c>
      <c r="P110" s="1027"/>
      <c r="Q110" s="1052" t="s">
        <v>255</v>
      </c>
    </row>
    <row r="111" spans="1:17">
      <c r="A111" s="1004" t="s">
        <v>252</v>
      </c>
      <c r="B111" s="1060"/>
      <c r="C111" s="1011" t="s">
        <v>260</v>
      </c>
      <c r="D111" s="1058" t="str">
        <f>HYPERLINK("[牧场甜心.xlsx]动物!A86",动物!$B$86)</f>
        <v>红果冻怪</v>
      </c>
      <c r="E111" s="1016" t="s">
        <v>255</v>
      </c>
      <c r="G111" s="1004" t="s">
        <v>252</v>
      </c>
      <c r="H111" s="1061" t="s">
        <v>424</v>
      </c>
      <c r="I111" s="1011" t="s">
        <v>260</v>
      </c>
      <c r="J111" s="1058" t="str">
        <f>HYPERLINK("[牧场甜心.xlsx]动物!A87",动物!$B$87)</f>
        <v>蓝色果冻怪</v>
      </c>
      <c r="K111" s="1016" t="s">
        <v>254</v>
      </c>
      <c r="M111" s="1024" t="s">
        <v>260</v>
      </c>
      <c r="N111" s="1030" t="str">
        <f>HYPERLINK("[牧场甜心.xlsx]动物!A94",动物!$B$94)</f>
        <v>赤之王</v>
      </c>
      <c r="O111" s="1043" t="s">
        <v>260</v>
      </c>
      <c r="P111" s="1031" t="str">
        <f>HYPERLINK("[牧场甜心.xlsx]产品!B258",产品!$C$258)</f>
        <v>高级果冻怪的体液</v>
      </c>
      <c r="Q111" s="1052" t="s">
        <v>252</v>
      </c>
    </row>
    <row r="112" spans="1:17">
      <c r="A112" s="1004" t="s">
        <v>252</v>
      </c>
      <c r="B112" s="1060"/>
      <c r="C112" s="1011" t="s">
        <v>260</v>
      </c>
      <c r="D112" s="1058" t="str">
        <f>HYPERLINK("[牧场甜心.xlsx]动物!A87",动物!$B$87)</f>
        <v>蓝色果冻怪</v>
      </c>
      <c r="E112" s="1016" t="s">
        <v>254</v>
      </c>
      <c r="G112" s="1004" t="s">
        <v>252</v>
      </c>
      <c r="H112" s="1061" t="s">
        <v>424</v>
      </c>
      <c r="I112" s="1011" t="s">
        <v>260</v>
      </c>
      <c r="J112" s="1058" t="str">
        <f>HYPERLINK("[牧场甜心.xlsx]动物!A90",动物!$B$90)</f>
        <v>绿色果冻</v>
      </c>
      <c r="K112" s="1016" t="s">
        <v>263</v>
      </c>
      <c r="M112" s="1042" t="s">
        <v>260</v>
      </c>
      <c r="N112" s="1045" t="str">
        <f>HYPERLINK("[牧场甜心.xlsx]动物!A73",动物!$B$73)</f>
        <v>ポーンハンター</v>
      </c>
      <c r="O112" s="1043" t="s">
        <v>260</v>
      </c>
      <c r="P112" s="1032" t="str">
        <f>HYPERLINK("[牧场甜心.xlsx]产品!B254",产品!$C$254)</f>
        <v>高级马油</v>
      </c>
      <c r="Q112" s="1052" t="s">
        <v>255</v>
      </c>
    </row>
    <row r="113" spans="1:17">
      <c r="A113" s="1004" t="s">
        <v>252</v>
      </c>
      <c r="B113" s="1060"/>
      <c r="C113" s="1011" t="s">
        <v>260</v>
      </c>
      <c r="D113" s="1058" t="str">
        <f>HYPERLINK("[牧场甜心.xlsx]动物!A90",动物!$B$90)</f>
        <v>绿色果冻</v>
      </c>
      <c r="E113" s="1016" t="s">
        <v>263</v>
      </c>
      <c r="G113" s="1004" t="s">
        <v>252</v>
      </c>
      <c r="H113" s="1061" t="s">
        <v>424</v>
      </c>
      <c r="I113" s="1011" t="s">
        <v>260</v>
      </c>
      <c r="J113" s="1058" t="str">
        <f>HYPERLINK("[牧场甜心.xlsx]动物!A91",动物!$B$91)</f>
        <v>银色果冻怪</v>
      </c>
      <c r="K113" s="1016" t="s">
        <v>253</v>
      </c>
      <c r="M113" s="1042" t="s">
        <v>260</v>
      </c>
      <c r="N113" s="1045" t="str">
        <f>HYPERLINK("[牧场甜心.xlsx]动物!A74",动物!$B$74)</f>
        <v>オークトラビス驴</v>
      </c>
      <c r="O113" s="1043" t="s">
        <v>260</v>
      </c>
      <c r="P113" s="1033"/>
      <c r="Q113" s="1052" t="s">
        <v>255</v>
      </c>
    </row>
    <row r="114" spans="1:17">
      <c r="A114" s="1004" t="s">
        <v>252</v>
      </c>
      <c r="B114" s="1060"/>
      <c r="C114" s="1011" t="s">
        <v>260</v>
      </c>
      <c r="D114" s="1058" t="str">
        <f>HYPERLINK("[牧场甜心.xlsx]动物!A91",动物!$B$91)</f>
        <v>银色果冻怪</v>
      </c>
      <c r="E114" s="1016" t="s">
        <v>253</v>
      </c>
      <c r="G114" s="1004" t="s">
        <v>252</v>
      </c>
      <c r="H114" s="1061" t="s">
        <v>424</v>
      </c>
      <c r="I114" s="1006" t="s">
        <v>263</v>
      </c>
      <c r="J114" s="1058" t="str">
        <f>HYPERLINK("[牧场甜心.xlsx]动物!A94",动物!$B$94)</f>
        <v>赤之王</v>
      </c>
      <c r="K114" s="1016" t="s">
        <v>260</v>
      </c>
      <c r="M114" s="1042" t="s">
        <v>260</v>
      </c>
      <c r="N114" s="705" t="str">
        <f>HYPERLINK("[牧场甜心.xlsx]动物!A54",动物!$B$54)</f>
        <v>伊什沃尔德盘羊</v>
      </c>
      <c r="O114" s="1043" t="s">
        <v>278</v>
      </c>
      <c r="P114" s="1031" t="str">
        <f>HYPERLINK("[牧场甜心.xlsx]产品!B273",产品!$C$273)</f>
        <v>高级伊什沃尔德羊毛</v>
      </c>
      <c r="Q114" s="1052" t="s">
        <v>252</v>
      </c>
    </row>
    <row r="115" spans="1:17">
      <c r="A115" s="1004" t="s">
        <v>252</v>
      </c>
      <c r="B115" s="1060"/>
      <c r="C115" s="1011" t="s">
        <v>260</v>
      </c>
      <c r="D115" s="1058" t="str">
        <f>HYPERLINK("[牧场甜心.xlsx]动物!A95",动物!$B$95)</f>
        <v>青之王</v>
      </c>
      <c r="E115" s="1016" t="s">
        <v>274</v>
      </c>
      <c r="G115" s="1004" t="s">
        <v>252</v>
      </c>
      <c r="H115" s="1061" t="s">
        <v>424</v>
      </c>
      <c r="I115" s="1011" t="s">
        <v>260</v>
      </c>
      <c r="J115" s="1058" t="str">
        <f>HYPERLINK("[牧场甜心.xlsx]动物!A95",动物!$B$95)</f>
        <v>青之王</v>
      </c>
      <c r="K115" s="1016" t="s">
        <v>274</v>
      </c>
      <c r="M115" s="1024" t="s">
        <v>260</v>
      </c>
      <c r="N115" s="705" t="str">
        <f>HYPERLINK("[牧场甜心.xlsx]动物!A54",动物!$B$54)</f>
        <v>伊什沃尔德盘羊</v>
      </c>
      <c r="O115" s="1043" t="s">
        <v>278</v>
      </c>
      <c r="P115" s="1032" t="str">
        <f>HYPERLINK("[牧场甜心.xlsx]产品!B274",产品!$C$274)</f>
        <v>雷托雷托牧场的油</v>
      </c>
      <c r="Q115" s="1052" t="s">
        <v>252</v>
      </c>
    </row>
    <row r="116" ht="22.5" spans="1:17">
      <c r="A116" s="1004" t="s">
        <v>252</v>
      </c>
      <c r="B116" s="1060"/>
      <c r="C116" s="1011" t="s">
        <v>260</v>
      </c>
      <c r="D116" s="1058" t="str">
        <f>HYPERLINK("[牧场甜心.xlsx]动物!A98",动物!$B$98)</f>
        <v>绿色キング</v>
      </c>
      <c r="E116" s="1016" t="s">
        <v>278</v>
      </c>
      <c r="G116" s="1004" t="s">
        <v>252</v>
      </c>
      <c r="H116" s="1061" t="s">
        <v>424</v>
      </c>
      <c r="I116" s="1011" t="s">
        <v>260</v>
      </c>
      <c r="J116" s="1058" t="str">
        <f>HYPERLINK("[牧场甜心.xlsx]动物!A98",动物!$B$98)</f>
        <v>绿色キング</v>
      </c>
      <c r="K116" s="1016" t="s">
        <v>278</v>
      </c>
      <c r="M116" s="1035" t="s">
        <v>260</v>
      </c>
      <c r="N116" s="1064" t="str">
        <f>HYPERLINK("[牧场甜心.xlsx]动物!A72",动物!$B$72)</f>
        <v>王国骆驼</v>
      </c>
      <c r="O116" s="1047" t="s">
        <v>278</v>
      </c>
      <c r="P116" s="1065"/>
      <c r="Q116" s="1053" t="s">
        <v>252</v>
      </c>
    </row>
    <row r="117" ht="22.5" spans="1:17">
      <c r="A117" s="1004" t="s">
        <v>252</v>
      </c>
      <c r="B117" s="1062"/>
      <c r="C117" s="1011" t="s">
        <v>260</v>
      </c>
      <c r="D117" s="1058" t="str">
        <f>HYPERLINK("[牧场甜心.xlsx]动物!A99",动物!$B$99)</f>
        <v>黄金果冻怪</v>
      </c>
      <c r="E117" s="1016" t="s">
        <v>282</v>
      </c>
      <c r="G117" s="1004" t="s">
        <v>252</v>
      </c>
      <c r="H117" s="1063" t="s">
        <v>424</v>
      </c>
      <c r="I117" s="1011" t="s">
        <v>260</v>
      </c>
      <c r="J117" s="1058" t="str">
        <f>HYPERLINK("[牧场甜心.xlsx]动物!A99",动物!$B$99)</f>
        <v>黄金果冻怪</v>
      </c>
      <c r="K117" s="1016" t="s">
        <v>282</v>
      </c>
      <c r="M117" s="1039" t="s">
        <v>274</v>
      </c>
      <c r="N117" s="1048" t="str">
        <f>HYPERLINK("[牧场甜心.xlsx]动物!A95",动物!$B$95)</f>
        <v>青之王</v>
      </c>
      <c r="O117" s="1049" t="s">
        <v>252</v>
      </c>
      <c r="P117" s="1033" t="str">
        <f>HYPERLINK("[牧场甜心.xlsx]产品!B210",产品!$C$210)</f>
        <v>果冻怪的体液</v>
      </c>
      <c r="Q117" s="1055" t="s">
        <v>260</v>
      </c>
    </row>
    <row r="118" spans="1:17">
      <c r="A118" s="1004" t="s">
        <v>252</v>
      </c>
      <c r="B118" s="1057" t="str">
        <f>HYPERLINK("[牧场甜心.xlsx]产品!B204",产品!$C$204)</f>
        <v>王国之油</v>
      </c>
      <c r="C118" s="1006" t="s">
        <v>254</v>
      </c>
      <c r="D118" s="1014" t="str">
        <f>HYPERLINK("[牧场甜心.xlsx]动物!A4",动物!$B$4)</f>
        <v>野生的长角牛</v>
      </c>
      <c r="E118" s="1008" t="s">
        <v>252</v>
      </c>
      <c r="G118" s="1004" t="s">
        <v>252</v>
      </c>
      <c r="H118" s="1059" t="s">
        <v>395</v>
      </c>
      <c r="I118" s="1006" t="s">
        <v>254</v>
      </c>
      <c r="J118" s="1014" t="str">
        <f>HYPERLINK("[牧场甜心.xlsx]动物!A4",动物!$B$4)</f>
        <v>野生的长角牛</v>
      </c>
      <c r="K118" s="1008" t="s">
        <v>252</v>
      </c>
      <c r="M118" s="1042" t="s">
        <v>274</v>
      </c>
      <c r="N118" s="1025" t="str">
        <f>HYPERLINK("[牧场甜心.xlsx]动物!A36",动物!$B$36)</f>
        <v>ウッドノーズ赤鸡</v>
      </c>
      <c r="O118" s="1026" t="s">
        <v>263</v>
      </c>
      <c r="P118" s="1034" t="str">
        <f>HYPERLINK("[牧场甜心.xlsx]产品!B34",产品!$C$34)</f>
        <v>海洋王国的健康蛋</v>
      </c>
      <c r="Q118" s="1052" t="s">
        <v>253</v>
      </c>
    </row>
    <row r="119" spans="1:17">
      <c r="A119" s="1004" t="s">
        <v>252</v>
      </c>
      <c r="B119" s="1060"/>
      <c r="C119" s="1006" t="s">
        <v>254</v>
      </c>
      <c r="D119" s="1014" t="str">
        <f>HYPERLINK("[牧场甜心.xlsx]动物!A3",动物!$B$3)</f>
        <v>伊什沃尔德田园牛</v>
      </c>
      <c r="E119" s="1008" t="s">
        <v>252</v>
      </c>
      <c r="G119" s="1004" t="s">
        <v>252</v>
      </c>
      <c r="H119" s="1061" t="s">
        <v>395</v>
      </c>
      <c r="I119" s="1006" t="s">
        <v>254</v>
      </c>
      <c r="J119" s="1014" t="str">
        <f>HYPERLINK("[牧场甜心.xlsx]动物!A3",动物!$B$3)</f>
        <v>伊什沃尔德田园牛</v>
      </c>
      <c r="K119" s="1008" t="s">
        <v>252</v>
      </c>
      <c r="M119" s="1042" t="s">
        <v>274</v>
      </c>
      <c r="N119" s="1028" t="str">
        <f>HYPERLINK("[牧场甜心.xlsx]动物!A15",动物!$B$15)</f>
        <v>梅洛野牛</v>
      </c>
      <c r="O119" s="1026" t="s">
        <v>263</v>
      </c>
      <c r="P119" s="1034" t="str">
        <f>HYPERLINK("[牧场甜心.xlsx]产品!B33",产品!$C$33)</f>
        <v>海洋王国的健康奶</v>
      </c>
      <c r="Q119" s="1052" t="s">
        <v>263</v>
      </c>
    </row>
    <row r="120" spans="1:17">
      <c r="A120" s="1004" t="s">
        <v>252</v>
      </c>
      <c r="B120" s="1060"/>
      <c r="C120" s="1006" t="s">
        <v>254</v>
      </c>
      <c r="D120" s="1017" t="str">
        <f>HYPERLINK("[牧场甜心.xlsx]动物!A45",动物!$B$45)</f>
        <v>野生杂交山羊</v>
      </c>
      <c r="E120" s="1016" t="s">
        <v>255</v>
      </c>
      <c r="G120" s="1004" t="s">
        <v>252</v>
      </c>
      <c r="H120" s="1061" t="s">
        <v>395</v>
      </c>
      <c r="I120" s="1006" t="s">
        <v>254</v>
      </c>
      <c r="J120" s="1017" t="str">
        <f>HYPERLINK("[牧场甜心.xlsx]动物!A45",动物!$B$45)</f>
        <v>野生杂交山羊</v>
      </c>
      <c r="K120" s="1016" t="s">
        <v>255</v>
      </c>
      <c r="M120" s="1042" t="s">
        <v>274</v>
      </c>
      <c r="N120" s="705" t="str">
        <f>HYPERLINK("[牧场甜心.xlsx]动物!A55",动物!$B$55)</f>
        <v>亚蒙黑山羊</v>
      </c>
      <c r="O120" s="1026" t="s">
        <v>253</v>
      </c>
      <c r="P120" s="1034" t="str">
        <f>HYPERLINK("[牧场甜心.xlsx]产品!B43",产品!$C$43)</f>
        <v>大自然的山羊奶</v>
      </c>
      <c r="Q120" s="1051" t="s">
        <v>260</v>
      </c>
    </row>
    <row r="121" spans="1:17">
      <c r="A121" s="1004" t="s">
        <v>252</v>
      </c>
      <c r="B121" s="1060"/>
      <c r="C121" s="1006" t="s">
        <v>254</v>
      </c>
      <c r="D121" s="1017" t="str">
        <f>HYPERLINK("[牧场甜心.xlsx]动物!A46",动物!$B$46)</f>
        <v>野生盘羊</v>
      </c>
      <c r="E121" s="1016" t="s">
        <v>255</v>
      </c>
      <c r="G121" s="1004" t="s">
        <v>252</v>
      </c>
      <c r="H121" s="1061" t="s">
        <v>395</v>
      </c>
      <c r="I121" s="1006" t="s">
        <v>254</v>
      </c>
      <c r="J121" s="1017" t="str">
        <f>HYPERLINK("[牧场甜心.xlsx]动物!A46",动物!$B$46)</f>
        <v>野生盘羊</v>
      </c>
      <c r="K121" s="1016" t="s">
        <v>255</v>
      </c>
      <c r="M121" s="1042" t="s">
        <v>274</v>
      </c>
      <c r="N121" s="1028" t="str">
        <f>HYPERLINK("[牧场甜心.xlsx]动物!A16",动物!$B$16)</f>
        <v>雷托雷托牛</v>
      </c>
      <c r="O121" s="1026" t="s">
        <v>253</v>
      </c>
      <c r="P121" s="1032" t="str">
        <f>HYPERLINK("[牧场甜心.xlsx]产品!B244",产品!$C$244)</f>
        <v>高级王国之油</v>
      </c>
      <c r="Q121" s="1052" t="s">
        <v>253</v>
      </c>
    </row>
    <row r="122" spans="1:17">
      <c r="A122" s="1004" t="s">
        <v>252</v>
      </c>
      <c r="B122" s="1060"/>
      <c r="C122" s="1006" t="s">
        <v>254</v>
      </c>
      <c r="D122" s="1056" t="str">
        <f>HYPERLINK("[牧场甜心.xlsx]动物!A65",动物!$B$65)</f>
        <v>混种骆驼</v>
      </c>
      <c r="E122" s="1016" t="s">
        <v>255</v>
      </c>
      <c r="G122" s="1004" t="s">
        <v>252</v>
      </c>
      <c r="H122" s="1061" t="s">
        <v>395</v>
      </c>
      <c r="I122" s="1006" t="s">
        <v>254</v>
      </c>
      <c r="J122" s="1056" t="str">
        <f>HYPERLINK("[牧场甜心.xlsx]动物!A65",动物!$B$65)</f>
        <v>混种骆驼</v>
      </c>
      <c r="K122" s="1016" t="s">
        <v>255</v>
      </c>
      <c r="M122" s="1042" t="s">
        <v>274</v>
      </c>
      <c r="N122" s="1028" t="str">
        <f>HYPERLINK("[牧场甜心.xlsx]动物!A15",动物!$B$15)</f>
        <v>梅洛野牛</v>
      </c>
      <c r="O122" s="1026" t="s">
        <v>253</v>
      </c>
      <c r="P122" s="1033"/>
      <c r="Q122" s="1051" t="s">
        <v>260</v>
      </c>
    </row>
    <row r="123" spans="1:17">
      <c r="A123" s="1004" t="s">
        <v>252</v>
      </c>
      <c r="B123" s="1060"/>
      <c r="C123" s="1006" t="s">
        <v>263</v>
      </c>
      <c r="D123" s="1014" t="str">
        <f>HYPERLINK("[牧场甜心.xlsx]动物!A6",动物!$B$6)</f>
        <v>伊什沃尔德牛</v>
      </c>
      <c r="E123" s="1016" t="s">
        <v>255</v>
      </c>
      <c r="G123" s="1004" t="s">
        <v>252</v>
      </c>
      <c r="H123" s="1061" t="s">
        <v>395</v>
      </c>
      <c r="I123" s="1006" t="s">
        <v>263</v>
      </c>
      <c r="J123" s="1014" t="str">
        <f>HYPERLINK("[牧场甜心.xlsx]动物!A6",动物!$B$6)</f>
        <v>伊什沃尔德牛</v>
      </c>
      <c r="K123" s="1016" t="s">
        <v>255</v>
      </c>
      <c r="M123" s="1042" t="s">
        <v>274</v>
      </c>
      <c r="N123" s="1028" t="str">
        <f>HYPERLINK("[牧场甜心.xlsx]动物!A15",动物!$B$15)</f>
        <v>梅洛野牛</v>
      </c>
      <c r="O123" s="1026" t="s">
        <v>260</v>
      </c>
      <c r="P123" s="1029" t="str">
        <f>HYPERLINK("[牧场甜心.xlsx]产品!B53",产品!$C$53)</f>
        <v>大自然之恩惠牛奶</v>
      </c>
      <c r="Q123" s="1052" t="s">
        <v>255</v>
      </c>
    </row>
    <row r="124" spans="1:17">
      <c r="A124" s="1004" t="s">
        <v>252</v>
      </c>
      <c r="B124" s="1060"/>
      <c r="C124" s="1006" t="s">
        <v>263</v>
      </c>
      <c r="D124" s="1017" t="str">
        <f>HYPERLINK("[牧场甜心.xlsx]动物!A48",动物!$B$48)</f>
        <v>伊什沃尔德羊</v>
      </c>
      <c r="E124" s="1016" t="s">
        <v>254</v>
      </c>
      <c r="G124" s="1004" t="s">
        <v>252</v>
      </c>
      <c r="H124" s="1061" t="s">
        <v>395</v>
      </c>
      <c r="I124" s="1011" t="s">
        <v>260</v>
      </c>
      <c r="J124" s="1014" t="str">
        <f>HYPERLINK("[牧场甜心.xlsx]动物!A5",动物!$B$5)</f>
        <v>白色奶牛</v>
      </c>
      <c r="K124" s="1016" t="s">
        <v>255</v>
      </c>
      <c r="M124" s="1042" t="s">
        <v>274</v>
      </c>
      <c r="N124" s="1028" t="str">
        <f>HYPERLINK("[牧场甜心.xlsx]动物!A16",动物!$B$16)</f>
        <v>雷托雷托牛</v>
      </c>
      <c r="O124" s="1026" t="s">
        <v>260</v>
      </c>
      <c r="P124" s="1027"/>
      <c r="Q124" s="1052" t="s">
        <v>253</v>
      </c>
    </row>
    <row r="125" spans="1:17">
      <c r="A125" s="1004" t="s">
        <v>252</v>
      </c>
      <c r="B125" s="1060"/>
      <c r="C125" s="1006" t="s">
        <v>253</v>
      </c>
      <c r="D125" s="1014" t="str">
        <f>HYPERLINK("[牧场甜心.xlsx]动物!A7",动物!$B$7)</f>
        <v>白色奶牛改</v>
      </c>
      <c r="E125" s="1016" t="s">
        <v>254</v>
      </c>
      <c r="G125" s="1004" t="s">
        <v>252</v>
      </c>
      <c r="H125" s="1061" t="s">
        <v>395</v>
      </c>
      <c r="I125" s="1006" t="s">
        <v>263</v>
      </c>
      <c r="J125" s="1017" t="str">
        <f>HYPERLINK("[牧场甜心.xlsx]动物!A48",动物!$B$48)</f>
        <v>伊什沃尔德羊</v>
      </c>
      <c r="K125" s="1016" t="s">
        <v>254</v>
      </c>
      <c r="M125" s="1042" t="s">
        <v>274</v>
      </c>
      <c r="N125" s="1025" t="str">
        <f>HYPERLINK("[牧场甜心.xlsx]动物!A36",动物!$B$36)</f>
        <v>ウッドノーズ赤鸡</v>
      </c>
      <c r="O125" s="1026" t="s">
        <v>260</v>
      </c>
      <c r="P125" s="1029" t="str">
        <f>HYPERLINK("[牧场甜心.xlsx]产品!B54",产品!$C$54)</f>
        <v>大自然之恩惠鸡蛋</v>
      </c>
      <c r="Q125" s="1052" t="s">
        <v>253</v>
      </c>
    </row>
    <row r="126" spans="1:17">
      <c r="A126" s="1004" t="s">
        <v>252</v>
      </c>
      <c r="B126" s="1060"/>
      <c r="C126" s="1006" t="s">
        <v>253</v>
      </c>
      <c r="D126" s="1014" t="str">
        <f>HYPERLINK("[牧场甜心.xlsx]动物!A8",动物!$B$8)</f>
        <v>伊什沃尔德奶牛</v>
      </c>
      <c r="E126" s="1016" t="s">
        <v>254</v>
      </c>
      <c r="G126" s="1004" t="s">
        <v>252</v>
      </c>
      <c r="H126" s="1061" t="s">
        <v>395</v>
      </c>
      <c r="I126" s="1006" t="s">
        <v>253</v>
      </c>
      <c r="J126" s="1014" t="str">
        <f>HYPERLINK("[牧场甜心.xlsx]动物!A7",动物!$B$7)</f>
        <v>白色奶牛改</v>
      </c>
      <c r="K126" s="1016" t="s">
        <v>254</v>
      </c>
      <c r="M126" s="1042" t="s">
        <v>274</v>
      </c>
      <c r="N126" s="1025" t="str">
        <f>HYPERLINK("[牧场甜心.xlsx]动物!A35",动物!$B$35)</f>
        <v>チャボチャボ</v>
      </c>
      <c r="O126" s="1026" t="s">
        <v>260</v>
      </c>
      <c r="P126" s="1027"/>
      <c r="Q126" s="1051" t="s">
        <v>260</v>
      </c>
    </row>
    <row r="127" spans="1:17">
      <c r="A127" s="1004" t="s">
        <v>252</v>
      </c>
      <c r="B127" s="1060"/>
      <c r="C127" s="1011" t="s">
        <v>260</v>
      </c>
      <c r="D127" s="1014" t="str">
        <f>HYPERLINK("[牧场甜心.xlsx]动物!A5",动物!$B$5)</f>
        <v>白色奶牛</v>
      </c>
      <c r="E127" s="1016" t="s">
        <v>255</v>
      </c>
      <c r="G127" s="1004" t="s">
        <v>252</v>
      </c>
      <c r="H127" s="1061" t="s">
        <v>395</v>
      </c>
      <c r="I127" s="1006" t="s">
        <v>253</v>
      </c>
      <c r="J127" s="1014" t="str">
        <f>HYPERLINK("[牧场甜心.xlsx]动物!A8",动物!$B$8)</f>
        <v>伊什沃尔德奶牛</v>
      </c>
      <c r="K127" s="1016" t="s">
        <v>254</v>
      </c>
      <c r="M127" s="1042" t="s">
        <v>274</v>
      </c>
      <c r="N127" s="1030" t="str">
        <f>HYPERLINK("[牧场甜心.xlsx]动物!A95",动物!$B$95)</f>
        <v>青之王</v>
      </c>
      <c r="O127" s="1026" t="s">
        <v>260</v>
      </c>
      <c r="P127" s="1031" t="str">
        <f>HYPERLINK("[牧场甜心.xlsx]产品!B258",产品!$C$258)</f>
        <v>高级果冻怪的体液</v>
      </c>
      <c r="Q127" s="1051" t="s">
        <v>260</v>
      </c>
    </row>
    <row r="128" spans="1:17">
      <c r="A128" s="1004" t="s">
        <v>252</v>
      </c>
      <c r="B128" s="1060"/>
      <c r="C128" s="1011" t="s">
        <v>260</v>
      </c>
      <c r="D128" s="1017" t="str">
        <f>HYPERLINK("[牧场甜心.xlsx]动物!A47",动物!$B$47)</f>
        <v>伊什沃尔德山羊</v>
      </c>
      <c r="E128" s="1016" t="s">
        <v>254</v>
      </c>
      <c r="G128" s="1004" t="s">
        <v>252</v>
      </c>
      <c r="H128" s="1061" t="s">
        <v>395</v>
      </c>
      <c r="I128" s="1011" t="s">
        <v>260</v>
      </c>
      <c r="J128" s="1017" t="str">
        <f>HYPERLINK("[牧场甜心.xlsx]动物!A47",动物!$B$47)</f>
        <v>伊什沃尔德山羊</v>
      </c>
      <c r="K128" s="1016" t="s">
        <v>254</v>
      </c>
      <c r="M128" s="1042" t="s">
        <v>274</v>
      </c>
      <c r="N128" s="1045" t="str">
        <f>HYPERLINK("[牧场甜心.xlsx]动物!A75",动物!$B$75)</f>
        <v>霍尔特黑白花马</v>
      </c>
      <c r="O128" s="1026" t="s">
        <v>260</v>
      </c>
      <c r="P128" s="1031" t="str">
        <f>HYPERLINK("[牧场甜心.xlsx]产品!B254",产品!$C$254)</f>
        <v>高级马油</v>
      </c>
      <c r="Q128" s="1052" t="s">
        <v>253</v>
      </c>
    </row>
    <row r="129" spans="1:17">
      <c r="A129" s="1004" t="s">
        <v>252</v>
      </c>
      <c r="B129" s="1060"/>
      <c r="C129" s="1011" t="s">
        <v>260</v>
      </c>
      <c r="D129" s="1017" t="str">
        <f>HYPERLINK("[牧场甜心.xlsx]动物!A49",动物!$B$49)</f>
        <v>法希米亚柴山羊</v>
      </c>
      <c r="E129" s="1016" t="s">
        <v>263</v>
      </c>
      <c r="G129" s="1004" t="s">
        <v>252</v>
      </c>
      <c r="H129" s="1061" t="s">
        <v>395</v>
      </c>
      <c r="I129" s="1011" t="s">
        <v>260</v>
      </c>
      <c r="J129" s="1017" t="str">
        <f>HYPERLINK("[牧场甜心.xlsx]动物!A49",动物!$B$49)</f>
        <v>法希米亚柴山羊</v>
      </c>
      <c r="K129" s="1016" t="s">
        <v>263</v>
      </c>
      <c r="M129" s="1024" t="s">
        <v>274</v>
      </c>
      <c r="N129" s="705" t="str">
        <f>HYPERLINK("[牧场甜心.xlsx]动物!A55",动物!$B$55)</f>
        <v>亚蒙黑山羊</v>
      </c>
      <c r="O129" s="1026" t="s">
        <v>274</v>
      </c>
      <c r="P129" s="1034" t="str">
        <f>HYPERLINK("[牧场甜心.xlsx]产品!B63",产品!$C$63)</f>
        <v>极品山羊奶</v>
      </c>
      <c r="Q129" s="1052" t="s">
        <v>252</v>
      </c>
    </row>
    <row r="130" spans="1:19">
      <c r="A130" s="1004" t="s">
        <v>252</v>
      </c>
      <c r="B130" s="1060"/>
      <c r="C130" s="1011" t="s">
        <v>260</v>
      </c>
      <c r="D130" s="1017" t="str">
        <f>HYPERLINK("[牧场甜心.xlsx]动物!A50",动物!$B$50)</f>
        <v>法希米亚螺角羊</v>
      </c>
      <c r="E130" s="1016" t="s">
        <v>263</v>
      </c>
      <c r="G130" s="1004" t="s">
        <v>252</v>
      </c>
      <c r="H130" s="1061" t="s">
        <v>395</v>
      </c>
      <c r="I130" s="1011" t="s">
        <v>260</v>
      </c>
      <c r="J130" s="1017" t="str">
        <f>HYPERLINK("[牧场甜心.xlsx]动物!A50",动物!$B$50)</f>
        <v>法希米亚螺角羊</v>
      </c>
      <c r="K130" s="1016" t="s">
        <v>263</v>
      </c>
      <c r="M130" s="1042" t="s">
        <v>274</v>
      </c>
      <c r="N130" s="705" t="str">
        <f>HYPERLINK("[牧场甜心.xlsx]动物!A56",动物!$B$56)</f>
        <v>梅洛萨福克羊</v>
      </c>
      <c r="O130" s="1026" t="s">
        <v>274</v>
      </c>
      <c r="P130" s="1031" t="str">
        <f>HYPERLINK("[牧场甜心.xlsx]产品!B272",产品!$C$272)</f>
        <v>雷托雷托羊皮</v>
      </c>
      <c r="Q130" s="1052" t="s">
        <v>252</v>
      </c>
      <c r="S130" s="210"/>
    </row>
    <row r="131" spans="1:17">
      <c r="A131" s="1004" t="s">
        <v>252</v>
      </c>
      <c r="B131" s="1062"/>
      <c r="C131" s="1011" t="s">
        <v>260</v>
      </c>
      <c r="D131" s="1014" t="str">
        <f>HYPERLINK("[牧场甜心.xlsx]动物!A12",动物!$B$12)</f>
        <v>伊什沃尔德杂交牛</v>
      </c>
      <c r="E131" s="1016" t="s">
        <v>253</v>
      </c>
      <c r="G131" s="1004" t="s">
        <v>252</v>
      </c>
      <c r="H131" s="1063" t="s">
        <v>395</v>
      </c>
      <c r="I131" s="1011" t="s">
        <v>260</v>
      </c>
      <c r="J131" s="1014" t="str">
        <f>HYPERLINK("[牧场甜心.xlsx]动物!A12",动物!$B$12)</f>
        <v>伊什沃尔德杂交牛</v>
      </c>
      <c r="K131" s="1016" t="s">
        <v>253</v>
      </c>
      <c r="M131" s="1042" t="s">
        <v>274</v>
      </c>
      <c r="N131" s="705" t="str">
        <f>HYPERLINK("[牧场甜心.xlsx]动物!A56",动物!$B$56)</f>
        <v>梅洛萨福克羊</v>
      </c>
      <c r="O131" s="1026" t="s">
        <v>278</v>
      </c>
      <c r="P131" s="1031" t="str">
        <f>HYPERLINK("[牧场甜心.xlsx]产品!B273",产品!$C$273)</f>
        <v>高级伊什沃尔德羊毛</v>
      </c>
      <c r="Q131" s="1052" t="s">
        <v>252</v>
      </c>
    </row>
    <row r="132" spans="1:17">
      <c r="A132" s="1004" t="s">
        <v>254</v>
      </c>
      <c r="B132" s="1057" t="str">
        <f>HYPERLINK("[牧场甜心.xlsx]产品!B224",产品!$C$224)</f>
        <v>伊什沃尔德马油</v>
      </c>
      <c r="C132" s="1006" t="s">
        <v>252</v>
      </c>
      <c r="D132" s="1056" t="str">
        <f>HYPERLINK("[牧场甜心.xlsx]动物!A66",动物!$B$66)</f>
        <v>巴雷利亚驴</v>
      </c>
      <c r="E132" s="1008" t="s">
        <v>255</v>
      </c>
      <c r="G132" s="1004" t="s">
        <v>254</v>
      </c>
      <c r="H132" s="1059" t="s">
        <v>446</v>
      </c>
      <c r="I132" s="1006" t="s">
        <v>252</v>
      </c>
      <c r="J132" s="1056" t="str">
        <f>HYPERLINK("[牧场甜心.xlsx]动物!A66",动物!$B$66)</f>
        <v>巴雷利亚驴</v>
      </c>
      <c r="K132" s="1008" t="s">
        <v>255</v>
      </c>
      <c r="M132" s="1042" t="s">
        <v>274</v>
      </c>
      <c r="N132" s="705" t="str">
        <f>HYPERLINK("[牧场甜心.xlsx]动物!A55",动物!$B$55)</f>
        <v>亚蒙黑山羊</v>
      </c>
      <c r="O132" s="1026" t="s">
        <v>278</v>
      </c>
      <c r="P132" s="1032" t="str">
        <f>HYPERLINK("[牧场甜心.xlsx]产品!B274",产品!$C$274)</f>
        <v>雷托雷托牧场的油</v>
      </c>
      <c r="Q132" s="1052" t="s">
        <v>252</v>
      </c>
    </row>
    <row r="133" spans="1:17">
      <c r="A133" s="1004" t="s">
        <v>254</v>
      </c>
      <c r="B133" s="1060"/>
      <c r="C133" s="1006" t="s">
        <v>252</v>
      </c>
      <c r="D133" s="1056" t="str">
        <f>HYPERLINK("[牧场甜心.xlsx]动物!A67",动物!$B$67)</f>
        <v>伊什沃尔德马</v>
      </c>
      <c r="E133" s="1016" t="s">
        <v>254</v>
      </c>
      <c r="G133" s="1004" t="s">
        <v>254</v>
      </c>
      <c r="H133" s="1061" t="s">
        <v>446</v>
      </c>
      <c r="I133" s="1006" t="s">
        <v>252</v>
      </c>
      <c r="J133" s="1056" t="str">
        <f>HYPERLINK("[牧场甜心.xlsx]动物!A67",动物!$B$67)</f>
        <v>伊什沃尔德马</v>
      </c>
      <c r="K133" s="1016" t="s">
        <v>254</v>
      </c>
      <c r="M133" s="1042" t="s">
        <v>274</v>
      </c>
      <c r="N133" s="705" t="str">
        <f>HYPERLINK("[牧场甜心.xlsx]动物!A56",动物!$B$56)</f>
        <v>梅洛萨福克羊</v>
      </c>
      <c r="O133" s="1026" t="s">
        <v>278</v>
      </c>
      <c r="P133" s="1044"/>
      <c r="Q133" s="1052" t="s">
        <v>252</v>
      </c>
    </row>
    <row r="134" ht="22.5" spans="1:17">
      <c r="A134" s="1004" t="s">
        <v>254</v>
      </c>
      <c r="B134" s="1060"/>
      <c r="C134" s="1006" t="s">
        <v>254</v>
      </c>
      <c r="D134" s="1056" t="str">
        <f>HYPERLINK("[牧场甜心.xlsx]动物!A70",动物!$B$70)</f>
        <v>法希米亚面包</v>
      </c>
      <c r="E134" s="1016" t="s">
        <v>263</v>
      </c>
      <c r="G134" s="1004" t="s">
        <v>254</v>
      </c>
      <c r="H134" s="1061" t="s">
        <v>446</v>
      </c>
      <c r="I134" s="1006" t="s">
        <v>254</v>
      </c>
      <c r="J134" s="1056" t="str">
        <f>HYPERLINK("[牧场甜心.xlsx]动物!A70",动物!$B$70)</f>
        <v>法希米亚面包</v>
      </c>
      <c r="K134" s="1016" t="s">
        <v>263</v>
      </c>
      <c r="M134" s="1046" t="s">
        <v>274</v>
      </c>
      <c r="N134" s="1067" t="str">
        <f>HYPERLINK("[牧场甜心.xlsx]动物!A16",动物!$B$16)</f>
        <v>雷托雷托牛</v>
      </c>
      <c r="O134" s="1037" t="s">
        <v>278</v>
      </c>
      <c r="P134" s="1065"/>
      <c r="Q134" s="1053" t="s">
        <v>255</v>
      </c>
    </row>
    <row r="135" ht="22.5" spans="1:17">
      <c r="A135" s="1004" t="s">
        <v>254</v>
      </c>
      <c r="B135" s="1060"/>
      <c r="C135" s="1006" t="s">
        <v>263</v>
      </c>
      <c r="D135" s="1056" t="str">
        <f>HYPERLINK("[牧场甜心.xlsx]动物!A69",动物!$B$69)</f>
        <v>伊什沃尔德驴</v>
      </c>
      <c r="E135" s="1016" t="s">
        <v>263</v>
      </c>
      <c r="G135" s="1004" t="s">
        <v>254</v>
      </c>
      <c r="H135" s="1061" t="s">
        <v>446</v>
      </c>
      <c r="I135" s="1006" t="s">
        <v>263</v>
      </c>
      <c r="J135" s="1056" t="str">
        <f>HYPERLINK("[牧场甜心.xlsx]动物!A69",动物!$B$69)</f>
        <v>伊什沃尔德驴</v>
      </c>
      <c r="K135" s="1016" t="s">
        <v>263</v>
      </c>
      <c r="M135" s="1039" t="s">
        <v>278</v>
      </c>
      <c r="N135" s="1048" t="str">
        <f>HYPERLINK("[牧场甜心.xlsx]动物!A98",动物!$B$98)</f>
        <v>绿色キング</v>
      </c>
      <c r="O135" s="1041" t="s">
        <v>252</v>
      </c>
      <c r="P135" s="1033" t="str">
        <f>HYPERLINK("[牧场甜心.xlsx]产品!B210",产品!$C$210)</f>
        <v>果冻怪的体液</v>
      </c>
      <c r="Q135" s="1055" t="s">
        <v>260</v>
      </c>
    </row>
    <row r="136" spans="1:17">
      <c r="A136" s="1004" t="s">
        <v>254</v>
      </c>
      <c r="B136" s="1060"/>
      <c r="C136" s="1006" t="s">
        <v>253</v>
      </c>
      <c r="D136" s="1056" t="str">
        <f>HYPERLINK("[牧场甜心.xlsx]动物!A71",动物!$B$71)</f>
        <v>ミニミニポニー</v>
      </c>
      <c r="E136" s="1016" t="s">
        <v>253</v>
      </c>
      <c r="G136" s="1004" t="s">
        <v>254</v>
      </c>
      <c r="H136" s="1061" t="s">
        <v>446</v>
      </c>
      <c r="I136" s="1006" t="s">
        <v>253</v>
      </c>
      <c r="J136" s="1056" t="str">
        <f>HYPERLINK("[牧场甜心.xlsx]动物!A71",动物!$B$71)</f>
        <v>ミニミニポニー</v>
      </c>
      <c r="K136" s="1016" t="s">
        <v>253</v>
      </c>
      <c r="M136" s="1042" t="s">
        <v>278</v>
      </c>
      <c r="N136" s="1025" t="str">
        <f>HYPERLINK("[牧场甜心.xlsx]动物!A38",动物!$B$38)</f>
        <v>伊什沃尔德鸟骨鸡</v>
      </c>
      <c r="O136" s="1043" t="s">
        <v>255</v>
      </c>
      <c r="P136" s="1034" t="str">
        <f>HYPERLINK("[牧场甜心.xlsx]产品!B14",产品!$C$14)</f>
        <v>伊什沃尔德鸡蛋</v>
      </c>
      <c r="Q136" s="1051" t="s">
        <v>260</v>
      </c>
    </row>
    <row r="137" spans="1:17">
      <c r="A137" s="1004" t="s">
        <v>254</v>
      </c>
      <c r="B137" s="1060"/>
      <c r="C137" s="1006" t="s">
        <v>253</v>
      </c>
      <c r="D137" s="1056" t="str">
        <f>HYPERLINK("[牧场甜心.xlsx]动物!A78",动物!$B$78)</f>
        <v>ナイツシャイアー</v>
      </c>
      <c r="E137" s="1016" t="s">
        <v>278</v>
      </c>
      <c r="G137" s="1004" t="s">
        <v>254</v>
      </c>
      <c r="H137" s="1061" t="s">
        <v>446</v>
      </c>
      <c r="I137" s="1011" t="s">
        <v>260</v>
      </c>
      <c r="J137" s="1056" t="str">
        <f>HYPERLINK("[牧场甜心.xlsx]动物!A73",动物!$B$73)</f>
        <v>ポーンハンター</v>
      </c>
      <c r="K137" s="1016" t="s">
        <v>260</v>
      </c>
      <c r="M137" s="1042" t="s">
        <v>278</v>
      </c>
      <c r="N137" s="1028" t="str">
        <f>HYPERLINK("[牧场甜心.xlsx]动物!A18",动物!$B$18)</f>
        <v>阿尔汗バッファロー</v>
      </c>
      <c r="O137" s="1043" t="s">
        <v>255</v>
      </c>
      <c r="P137" s="1034" t="str">
        <f>HYPERLINK("[牧场甜心.xlsx]产品!B13",产品!$C$13)</f>
        <v>伊什沃尔德牛奶</v>
      </c>
      <c r="Q137" s="1051" t="s">
        <v>260</v>
      </c>
    </row>
    <row r="138" spans="1:17">
      <c r="A138" s="1004" t="s">
        <v>254</v>
      </c>
      <c r="B138" s="1060"/>
      <c r="C138" s="1011" t="s">
        <v>260</v>
      </c>
      <c r="D138" s="1056" t="str">
        <f>HYPERLINK("[牧场甜心.xlsx]动物!A73",动物!$B$73)</f>
        <v>ポーンハンター</v>
      </c>
      <c r="E138" s="1016" t="s">
        <v>260</v>
      </c>
      <c r="G138" s="1004" t="s">
        <v>254</v>
      </c>
      <c r="H138" s="1061" t="s">
        <v>446</v>
      </c>
      <c r="I138" s="1011" t="s">
        <v>260</v>
      </c>
      <c r="J138" s="1056" t="str">
        <f>HYPERLINK("[牧场甜心.xlsx]动物!A74",动物!$B$74)</f>
        <v>オークトラビス驴</v>
      </c>
      <c r="K138" s="1016" t="s">
        <v>260</v>
      </c>
      <c r="M138" s="1042" t="s">
        <v>278</v>
      </c>
      <c r="N138" s="1045" t="str">
        <f>HYPERLINK("[牧场甜心.xlsx]动物!A78",动物!$B$78)</f>
        <v>ナイツシャイアー</v>
      </c>
      <c r="O138" s="1043" t="s">
        <v>254</v>
      </c>
      <c r="P138" s="1031" t="str">
        <f>HYPERLINK("[牧场甜心.xlsx]产品!B224",产品!$C$224)</f>
        <v>伊什沃尔德马油</v>
      </c>
      <c r="Q138" s="1052" t="s">
        <v>253</v>
      </c>
    </row>
    <row r="139" spans="1:17">
      <c r="A139" s="1004" t="s">
        <v>254</v>
      </c>
      <c r="B139" s="1062"/>
      <c r="C139" s="1011" t="s">
        <v>260</v>
      </c>
      <c r="D139" s="1056" t="str">
        <f>HYPERLINK("[牧场甜心.xlsx]动物!A74",动物!$B$74)</f>
        <v>オークトラビス驴</v>
      </c>
      <c r="E139" s="1016" t="s">
        <v>260</v>
      </c>
      <c r="G139" s="1004" t="s">
        <v>254</v>
      </c>
      <c r="H139" s="1063" t="s">
        <v>446</v>
      </c>
      <c r="I139" s="1006" t="s">
        <v>253</v>
      </c>
      <c r="J139" s="1056" t="str">
        <f>HYPERLINK("[牧场甜心.xlsx]动物!A78",动物!$B$78)</f>
        <v>ナイツシャイアー</v>
      </c>
      <c r="K139" s="1016" t="s">
        <v>278</v>
      </c>
      <c r="M139" s="1042" t="s">
        <v>278</v>
      </c>
      <c r="N139" s="1025" t="str">
        <f>HYPERLINK("[牧场甜心.xlsx]动物!A37",动物!$B$37)</f>
        <v>法希米亚斗鸡</v>
      </c>
      <c r="O139" s="1043" t="s">
        <v>263</v>
      </c>
      <c r="P139" s="1029" t="str">
        <f>HYPERLINK("[牧场甜心.xlsx]产品!B34",产品!$C$34)</f>
        <v>海洋王国的健康蛋</v>
      </c>
      <c r="Q139" s="1052" t="s">
        <v>263</v>
      </c>
    </row>
    <row r="140" spans="1:17">
      <c r="A140" s="1004" t="s">
        <v>263</v>
      </c>
      <c r="B140" s="1057" t="str">
        <f>HYPERLINK("[牧场甜心.xlsx]产品!B233",产品!$C$233)</f>
        <v>伊什沃尔德羊毛</v>
      </c>
      <c r="C140" s="1006" t="s">
        <v>252</v>
      </c>
      <c r="D140" s="1017" t="str">
        <f>HYPERLINK("[牧场甜心.xlsx]动物!A44",动物!$B$44)</f>
        <v>伊什沃尔德田园羊</v>
      </c>
      <c r="E140" s="1008" t="s">
        <v>252</v>
      </c>
      <c r="G140" s="1004" t="s">
        <v>263</v>
      </c>
      <c r="H140" s="1059" t="s">
        <v>414</v>
      </c>
      <c r="I140" s="1006" t="s">
        <v>252</v>
      </c>
      <c r="J140" s="1017" t="str">
        <f>HYPERLINK("[牧场甜心.xlsx]动物!A44",动物!$B$44)</f>
        <v>伊什沃尔德田园羊</v>
      </c>
      <c r="K140" s="1008" t="s">
        <v>252</v>
      </c>
      <c r="M140" s="1042" t="s">
        <v>278</v>
      </c>
      <c r="N140" s="1025" t="str">
        <f>HYPERLINK("[牧场甜心.xlsx]动物!A38",动物!$B$38)</f>
        <v>伊什沃尔德鸟骨鸡</v>
      </c>
      <c r="O140" s="1043" t="s">
        <v>263</v>
      </c>
      <c r="P140" s="1027"/>
      <c r="Q140" s="1051" t="s">
        <v>260</v>
      </c>
    </row>
    <row r="141" spans="1:17">
      <c r="A141" s="1004" t="s">
        <v>263</v>
      </c>
      <c r="B141" s="1060"/>
      <c r="C141" s="1006" t="s">
        <v>252</v>
      </c>
      <c r="D141" s="1017" t="str">
        <f>HYPERLINK("[牧场甜心.xlsx]动物!A46",动物!$B$46)</f>
        <v>野生盘羊</v>
      </c>
      <c r="E141" s="1016" t="s">
        <v>255</v>
      </c>
      <c r="G141" s="1004" t="s">
        <v>263</v>
      </c>
      <c r="H141" s="1061" t="s">
        <v>414</v>
      </c>
      <c r="I141" s="1006" t="s">
        <v>252</v>
      </c>
      <c r="J141" s="1017" t="str">
        <f>HYPERLINK("[牧场甜心.xlsx]动物!A46",动物!$B$46)</f>
        <v>野生盘羊</v>
      </c>
      <c r="K141" s="1016" t="s">
        <v>255</v>
      </c>
      <c r="M141" s="1042" t="s">
        <v>278</v>
      </c>
      <c r="N141" s="1028" t="str">
        <f>HYPERLINK("[牧场甜心.xlsx]动物!A18",动物!$B$18)</f>
        <v>阿尔汗バッファロー</v>
      </c>
      <c r="O141" s="1043" t="s">
        <v>263</v>
      </c>
      <c r="P141" s="1034" t="str">
        <f>HYPERLINK("[牧场甜心.xlsx]产品!B33",产品!$C$33)</f>
        <v>海洋王国的健康奶</v>
      </c>
      <c r="Q141" s="1052" t="s">
        <v>263</v>
      </c>
    </row>
    <row r="142" spans="1:17">
      <c r="A142" s="1004" t="s">
        <v>263</v>
      </c>
      <c r="B142" s="1060"/>
      <c r="C142" s="1006" t="s">
        <v>252</v>
      </c>
      <c r="D142" s="1017" t="str">
        <f>HYPERLINK("[牧场甜心.xlsx]动物!A48",动物!$B$48)</f>
        <v>伊什沃尔德羊</v>
      </c>
      <c r="E142" s="1016" t="s">
        <v>254</v>
      </c>
      <c r="G142" s="1004" t="s">
        <v>263</v>
      </c>
      <c r="H142" s="1061" t="s">
        <v>414</v>
      </c>
      <c r="I142" s="1006" t="s">
        <v>252</v>
      </c>
      <c r="J142" s="1017" t="str">
        <f>HYPERLINK("[牧场甜心.xlsx]动物!A48",动物!$B$48)</f>
        <v>伊什沃尔德羊</v>
      </c>
      <c r="K142" s="1016" t="s">
        <v>254</v>
      </c>
      <c r="M142" s="1042" t="s">
        <v>278</v>
      </c>
      <c r="N142" s="705" t="str">
        <f>HYPERLINK("[牧场甜心.xlsx]动物!A57",动物!$B$57)</f>
        <v>アルパインブルグ山羊</v>
      </c>
      <c r="O142" s="1043" t="s">
        <v>253</v>
      </c>
      <c r="P142" s="1034" t="str">
        <f>HYPERLINK("[牧场甜心.xlsx]产品!B43",产品!$C$43)</f>
        <v>大自然的山羊奶</v>
      </c>
      <c r="Q142" s="1052" t="s">
        <v>263</v>
      </c>
    </row>
    <row r="143" spans="1:17">
      <c r="A143" s="1004" t="s">
        <v>263</v>
      </c>
      <c r="B143" s="1060"/>
      <c r="C143" s="1006" t="s">
        <v>263</v>
      </c>
      <c r="D143" s="1017" t="str">
        <f>HYPERLINK("[牧场甜心.xlsx]动物!A50",动物!$B$50)</f>
        <v>法希米亚螺角羊</v>
      </c>
      <c r="E143" s="1016" t="s">
        <v>263</v>
      </c>
      <c r="G143" s="1004" t="s">
        <v>263</v>
      </c>
      <c r="H143" s="1061" t="s">
        <v>414</v>
      </c>
      <c r="I143" s="1006" t="s">
        <v>263</v>
      </c>
      <c r="J143" s="1017" t="str">
        <f>HYPERLINK("[牧场甜心.xlsx]动物!A50",动物!$B$50)</f>
        <v>法希米亚螺角羊</v>
      </c>
      <c r="K143" s="1016" t="s">
        <v>263</v>
      </c>
      <c r="M143" s="1042" t="s">
        <v>278</v>
      </c>
      <c r="N143" s="1028" t="str">
        <f>HYPERLINK("[牧场甜心.xlsx]动物!A17",动物!$B$17)</f>
        <v>伊什沃尔德黑牛</v>
      </c>
      <c r="O143" s="1043" t="s">
        <v>260</v>
      </c>
      <c r="P143" s="1029" t="str">
        <f>HYPERLINK("[牧场甜心.xlsx]产品!B53",产品!$C$53)</f>
        <v>大自然之恩惠牛奶</v>
      </c>
      <c r="Q143" s="1052" t="s">
        <v>254</v>
      </c>
    </row>
    <row r="144" spans="1:17">
      <c r="A144" s="1004" t="s">
        <v>263</v>
      </c>
      <c r="B144" s="1060"/>
      <c r="C144" s="1011" t="s">
        <v>260</v>
      </c>
      <c r="D144" s="1017" t="str">
        <f>HYPERLINK("[牧场甜心.xlsx]动物!A52",动物!$B$52)</f>
        <v>软绵绵夏罗雷羊</v>
      </c>
      <c r="E144" s="1016" t="s">
        <v>253</v>
      </c>
      <c r="G144" s="1004" t="s">
        <v>263</v>
      </c>
      <c r="H144" s="1061" t="s">
        <v>414</v>
      </c>
      <c r="I144" s="1011" t="s">
        <v>260</v>
      </c>
      <c r="J144" s="1017" t="str">
        <f>HYPERLINK("[牧场甜心.xlsx]动物!A52",动物!$B$52)</f>
        <v>软绵绵夏罗雷羊</v>
      </c>
      <c r="K144" s="1016" t="s">
        <v>253</v>
      </c>
      <c r="M144" s="1042" t="s">
        <v>278</v>
      </c>
      <c r="N144" s="1028" t="str">
        <f>HYPERLINK("[牧场甜心.xlsx]动物!A18",动物!$B$18)</f>
        <v>阿尔汗バッファロー</v>
      </c>
      <c r="O144" s="1043" t="s">
        <v>260</v>
      </c>
      <c r="P144" s="1027"/>
      <c r="Q144" s="1052" t="s">
        <v>253</v>
      </c>
    </row>
    <row r="145" spans="1:17">
      <c r="A145" s="1004" t="s">
        <v>263</v>
      </c>
      <c r="B145" s="1062"/>
      <c r="C145" s="1011" t="s">
        <v>260</v>
      </c>
      <c r="D145" s="1017" t="str">
        <f>HYPERLINK("[牧场甜心.xlsx]动物!A54",动物!$B$54)</f>
        <v>伊什沃尔德盘羊</v>
      </c>
      <c r="E145" s="1016" t="s">
        <v>260</v>
      </c>
      <c r="G145" s="1004" t="s">
        <v>263</v>
      </c>
      <c r="H145" s="1063" t="s">
        <v>414</v>
      </c>
      <c r="I145" s="1011" t="s">
        <v>260</v>
      </c>
      <c r="J145" s="1017" t="str">
        <f>HYPERLINK("[牧场甜心.xlsx]动物!A54",动物!$B$54)</f>
        <v>伊什沃尔德盘羊</v>
      </c>
      <c r="K145" s="1016" t="s">
        <v>260</v>
      </c>
      <c r="M145" s="1042" t="s">
        <v>278</v>
      </c>
      <c r="N145" s="1025" t="str">
        <f>HYPERLINK("[牧场甜心.xlsx]动物!A37",动物!$B$37)</f>
        <v>法希米亚斗鸡</v>
      </c>
      <c r="O145" s="1043" t="s">
        <v>260</v>
      </c>
      <c r="P145" s="1029" t="str">
        <f>HYPERLINK("[牧场甜心.xlsx]产品!B54",产品!$C$54)</f>
        <v>大自然之恩惠鸡蛋</v>
      </c>
      <c r="Q145" s="1052" t="s">
        <v>254</v>
      </c>
    </row>
    <row r="146" spans="1:17">
      <c r="A146" s="1004" t="s">
        <v>253</v>
      </c>
      <c r="B146" s="1057" t="str">
        <f>HYPERLINK("[牧场甜心.xlsx]产品!B244",产品!$C$244)</f>
        <v>高级王国之油</v>
      </c>
      <c r="C146" s="1006" t="s">
        <v>252</v>
      </c>
      <c r="D146" s="1056" t="str">
        <f>HYPERLINK("[牧场甜心.xlsx]动物!A68",动物!$B$68)</f>
        <v>伊什沃尔德骆驼</v>
      </c>
      <c r="E146" s="1008" t="s">
        <v>263</v>
      </c>
      <c r="G146" s="1004" t="s">
        <v>253</v>
      </c>
      <c r="H146" s="1059" t="s">
        <v>475</v>
      </c>
      <c r="I146" s="1006" t="s">
        <v>252</v>
      </c>
      <c r="J146" s="1056" t="str">
        <f>HYPERLINK("[牧场甜心.xlsx]动物!A68",动物!$B$68)</f>
        <v>伊什沃尔德骆驼</v>
      </c>
      <c r="K146" s="1008" t="s">
        <v>263</v>
      </c>
      <c r="M146" s="1042" t="s">
        <v>278</v>
      </c>
      <c r="N146" s="1025" t="str">
        <f>HYPERLINK("[牧场甜心.xlsx]动物!A38",动物!$B$38)</f>
        <v>伊什沃尔德鸟骨鸡</v>
      </c>
      <c r="O146" s="1043" t="s">
        <v>260</v>
      </c>
      <c r="P146" s="1027"/>
      <c r="Q146" s="1052" t="s">
        <v>253</v>
      </c>
    </row>
    <row r="147" spans="1:17">
      <c r="A147" s="1004" t="s">
        <v>253</v>
      </c>
      <c r="B147" s="1060"/>
      <c r="C147" s="1006" t="s">
        <v>252</v>
      </c>
      <c r="D147" s="1014" t="str">
        <f>HYPERLINK("[牧场甜心.xlsx]动物!A11",动物!$B$11)</f>
        <v>伊什沃尔德红牛</v>
      </c>
      <c r="E147" s="1016" t="s">
        <v>253</v>
      </c>
      <c r="G147" s="1004" t="s">
        <v>253</v>
      </c>
      <c r="H147" s="1061" t="s">
        <v>475</v>
      </c>
      <c r="I147" s="1006" t="s">
        <v>252</v>
      </c>
      <c r="J147" s="1014" t="str">
        <f>HYPERLINK("[牧场甜心.xlsx]动物!A11",动物!$B$11)</f>
        <v>伊什沃尔德红牛</v>
      </c>
      <c r="K147" s="1016" t="s">
        <v>253</v>
      </c>
      <c r="M147" s="1042" t="s">
        <v>278</v>
      </c>
      <c r="N147" s="1030" t="str">
        <f>HYPERLINK("[牧场甜心.xlsx]动物!A98",动物!$B$98)</f>
        <v>绿色キング</v>
      </c>
      <c r="O147" s="1043" t="s">
        <v>260</v>
      </c>
      <c r="P147" s="1031" t="str">
        <f>HYPERLINK("[牧场甜心.xlsx]产品!B258",产品!$C$258)</f>
        <v>高级果冻怪的体液</v>
      </c>
      <c r="Q147" s="1051" t="s">
        <v>260</v>
      </c>
    </row>
    <row r="148" spans="1:17">
      <c r="A148" s="1004" t="s">
        <v>253</v>
      </c>
      <c r="B148" s="1060"/>
      <c r="C148" s="1006" t="s">
        <v>255</v>
      </c>
      <c r="D148" s="1017" t="str">
        <f>HYPERLINK("[牧场甜心.xlsx]动物!A52",动物!$B$52)</f>
        <v>软绵绵夏罗雷羊</v>
      </c>
      <c r="E148" s="1016" t="s">
        <v>253</v>
      </c>
      <c r="G148" s="1004" t="s">
        <v>253</v>
      </c>
      <c r="H148" s="1061" t="s">
        <v>475</v>
      </c>
      <c r="I148" s="1006" t="s">
        <v>255</v>
      </c>
      <c r="J148" s="1017" t="str">
        <f>HYPERLINK("[牧场甜心.xlsx]动物!A52",动物!$B$52)</f>
        <v>软绵绵夏罗雷羊</v>
      </c>
      <c r="K148" s="1016" t="s">
        <v>253</v>
      </c>
      <c r="M148" s="1042" t="s">
        <v>278</v>
      </c>
      <c r="N148" s="1045" t="str">
        <f>HYPERLINK("[牧场甜心.xlsx]动物!A76",动物!$B$76)</f>
        <v>霍尔特驴</v>
      </c>
      <c r="O148" s="1043" t="s">
        <v>260</v>
      </c>
      <c r="P148" s="1032" t="str">
        <f>HYPERLINK("[牧场甜心.xlsx]产品!B254",产品!$C$254)</f>
        <v>高级马油</v>
      </c>
      <c r="Q148" s="1051" t="s">
        <v>260</v>
      </c>
    </row>
    <row r="149" spans="1:17">
      <c r="A149" s="1004" t="s">
        <v>253</v>
      </c>
      <c r="B149" s="1060"/>
      <c r="C149" s="1006" t="s">
        <v>255</v>
      </c>
      <c r="D149" s="1014" t="str">
        <f>HYPERLINK("[牧场甜心.xlsx]动物!A13",动物!$B$13)</f>
        <v>王国荷兰乳牛</v>
      </c>
      <c r="E149" s="1016" t="s">
        <v>260</v>
      </c>
      <c r="G149" s="1004" t="s">
        <v>253</v>
      </c>
      <c r="H149" s="1061" t="s">
        <v>475</v>
      </c>
      <c r="I149" s="1006" t="s">
        <v>253</v>
      </c>
      <c r="J149" s="1017" t="str">
        <f>HYPERLINK("[牧场甜心.xlsx]动物!A51",动物!$B$51)</f>
        <v>霍尔特山羊</v>
      </c>
      <c r="K149" s="1016" t="s">
        <v>253</v>
      </c>
      <c r="M149" s="1042" t="s">
        <v>278</v>
      </c>
      <c r="N149" s="1045" t="str">
        <f>HYPERLINK("[牧场甜心.xlsx]动物!A78",动物!$B$78)</f>
        <v>ナイツシャイアー</v>
      </c>
      <c r="O149" s="1043" t="s">
        <v>260</v>
      </c>
      <c r="P149" s="1033"/>
      <c r="Q149" s="1051" t="s">
        <v>260</v>
      </c>
    </row>
    <row r="150" spans="1:17">
      <c r="A150" s="1004" t="s">
        <v>253</v>
      </c>
      <c r="B150" s="1060"/>
      <c r="C150" s="1006" t="s">
        <v>254</v>
      </c>
      <c r="D150" s="1017" t="str">
        <f>HYPERLINK("[牧场甜心.xlsx]动物!A53",动物!$B$53)</f>
        <v>伊什沃尔德乳羊</v>
      </c>
      <c r="E150" s="1016" t="s">
        <v>260</v>
      </c>
      <c r="G150" s="1004" t="s">
        <v>253</v>
      </c>
      <c r="H150" s="1061" t="s">
        <v>475</v>
      </c>
      <c r="I150" s="1006" t="s">
        <v>255</v>
      </c>
      <c r="J150" s="1014" t="str">
        <f>HYPERLINK("[牧场甜心.xlsx]动物!A13",动物!$B$13)</f>
        <v>王国荷兰乳牛</v>
      </c>
      <c r="K150" s="1016" t="s">
        <v>260</v>
      </c>
      <c r="M150" s="1024" t="s">
        <v>278</v>
      </c>
      <c r="N150" s="1045" t="str">
        <f>HYPERLINK("[牧场甜心.xlsx]动物!A77",动物!$B$77)</f>
        <v>ラマ骆驼</v>
      </c>
      <c r="O150" s="1043" t="s">
        <v>274</v>
      </c>
      <c r="P150" s="1034" t="str">
        <f>HYPERLINK("[牧场甜心.xlsx]产品!B64",产品!$C$64)</f>
        <v>极品骆驼奶</v>
      </c>
      <c r="Q150" s="1052" t="s">
        <v>253</v>
      </c>
    </row>
    <row r="151" spans="1:17">
      <c r="A151" s="1004" t="s">
        <v>253</v>
      </c>
      <c r="B151" s="1060"/>
      <c r="C151" s="1006" t="s">
        <v>254</v>
      </c>
      <c r="D151" s="1014" t="str">
        <f>HYPERLINK("[牧场甜心.xlsx]动物!A14",动物!$B$14)</f>
        <v>高原的白奶牛</v>
      </c>
      <c r="E151" s="1016" t="s">
        <v>260</v>
      </c>
      <c r="G151" s="1004" t="s">
        <v>253</v>
      </c>
      <c r="H151" s="1061" t="s">
        <v>475</v>
      </c>
      <c r="I151" s="1006" t="s">
        <v>254</v>
      </c>
      <c r="J151" s="1017" t="str">
        <f>HYPERLINK("[牧场甜心.xlsx]动物!A53",动物!$B$53)</f>
        <v>伊什沃尔德乳羊</v>
      </c>
      <c r="K151" s="1016" t="s">
        <v>260</v>
      </c>
      <c r="M151" s="1042" t="s">
        <v>278</v>
      </c>
      <c r="N151" s="705" t="str">
        <f>HYPERLINK("[牧场甜心.xlsx]动物!A57",动物!$B$57)</f>
        <v>アルパインブルグ山羊</v>
      </c>
      <c r="O151" s="1043" t="s">
        <v>274</v>
      </c>
      <c r="P151" s="1034" t="str">
        <f>HYPERLINK("[牧场甜心.xlsx]产品!B63",产品!$C$63)</f>
        <v>极品山羊奶</v>
      </c>
      <c r="Q151" s="1052" t="s">
        <v>255</v>
      </c>
    </row>
    <row r="152" spans="1:17">
      <c r="A152" s="1004" t="s">
        <v>253</v>
      </c>
      <c r="B152" s="1060"/>
      <c r="C152" s="1006" t="s">
        <v>253</v>
      </c>
      <c r="D152" s="1017" t="str">
        <f>HYPERLINK("[牧场甜心.xlsx]动物!A51",动物!$B$51)</f>
        <v>霍尔特山羊</v>
      </c>
      <c r="E152" s="1016" t="s">
        <v>253</v>
      </c>
      <c r="G152" s="1004" t="s">
        <v>253</v>
      </c>
      <c r="H152" s="1061" t="s">
        <v>475</v>
      </c>
      <c r="I152" s="1006" t="s">
        <v>254</v>
      </c>
      <c r="J152" s="1014" t="str">
        <f>HYPERLINK("[牧场甜心.xlsx]动物!A14",动物!$B$14)</f>
        <v>高原的白奶牛</v>
      </c>
      <c r="K152" s="1016" t="s">
        <v>260</v>
      </c>
      <c r="M152" s="1042" t="s">
        <v>278</v>
      </c>
      <c r="N152" s="705" t="str">
        <f>HYPERLINK("[牧场甜心.xlsx]动物!A58",动物!$B$58)</f>
        <v>阿尔汗黑白花羊</v>
      </c>
      <c r="O152" s="1043" t="s">
        <v>274</v>
      </c>
      <c r="P152" s="1031" t="str">
        <f>HYPERLINK("[牧场甜心.xlsx]产品!B272",产品!$C$272)</f>
        <v>雷托雷托羊皮</v>
      </c>
      <c r="Q152" s="1052" t="s">
        <v>254</v>
      </c>
    </row>
    <row r="153" spans="1:17">
      <c r="A153" s="1004" t="s">
        <v>253</v>
      </c>
      <c r="B153" s="1060"/>
      <c r="C153" s="1006" t="s">
        <v>253</v>
      </c>
      <c r="D153" s="1014" t="str">
        <f>HYPERLINK("[牧场甜心.xlsx]动物!A16",动物!$B$16)</f>
        <v>雷托雷托牛</v>
      </c>
      <c r="E153" s="1016" t="s">
        <v>274</v>
      </c>
      <c r="G153" s="1004" t="s">
        <v>253</v>
      </c>
      <c r="H153" s="1061" t="s">
        <v>475</v>
      </c>
      <c r="I153" s="1011" t="s">
        <v>260</v>
      </c>
      <c r="J153" s="1056" t="str">
        <f>HYPERLINK("[牧场甜心.xlsx]动物!A72",动物!$B$72)</f>
        <v>王国骆驼</v>
      </c>
      <c r="K153" s="1016" t="s">
        <v>260</v>
      </c>
      <c r="M153" s="1042" t="s">
        <v>278</v>
      </c>
      <c r="N153" s="705" t="str">
        <f>HYPERLINK("[牧场甜心.xlsx]动物!A58",动物!$B$58)</f>
        <v>阿尔汗黑白花羊</v>
      </c>
      <c r="O153" s="1043" t="s">
        <v>278</v>
      </c>
      <c r="P153" s="1031" t="str">
        <f>HYPERLINK("[牧场甜心.xlsx]产品!B273",产品!$C$273)</f>
        <v>高级伊什沃尔德羊毛</v>
      </c>
      <c r="Q153" s="1052" t="s">
        <v>255</v>
      </c>
    </row>
    <row r="154" spans="1:17">
      <c r="A154" s="1004" t="s">
        <v>253</v>
      </c>
      <c r="B154" s="1060"/>
      <c r="C154" s="1011" t="s">
        <v>260</v>
      </c>
      <c r="D154" s="1056" t="str">
        <f>HYPERLINK("[牧场甜心.xlsx]动物!A72",动物!$B$72)</f>
        <v>王国骆驼</v>
      </c>
      <c r="E154" s="1016" t="s">
        <v>260</v>
      </c>
      <c r="G154" s="1004" t="s">
        <v>253</v>
      </c>
      <c r="H154" s="1061" t="s">
        <v>475</v>
      </c>
      <c r="I154" s="1006" t="s">
        <v>253</v>
      </c>
      <c r="J154" s="1014" t="str">
        <f>HYPERLINK("[牧场甜心.xlsx]动物!A16",动物!$B$16)</f>
        <v>雷托雷托牛</v>
      </c>
      <c r="K154" s="1016" t="s">
        <v>274</v>
      </c>
      <c r="M154" s="1042" t="s">
        <v>278</v>
      </c>
      <c r="N154" s="705" t="str">
        <f>HYPERLINK("[牧场甜心.xlsx]动物!A57",动物!$B$57)</f>
        <v>アルパインブルグ山羊</v>
      </c>
      <c r="O154" s="1043" t="s">
        <v>278</v>
      </c>
      <c r="P154" s="1032" t="str">
        <f>HYPERLINK("[牧场甜心.xlsx]产品!B274",产品!$C$274)</f>
        <v>雷托雷托牧场的油</v>
      </c>
      <c r="Q154" s="1052" t="s">
        <v>255</v>
      </c>
    </row>
    <row r="155" spans="1:17">
      <c r="A155" s="1004" t="s">
        <v>253</v>
      </c>
      <c r="B155" s="1062"/>
      <c r="C155" s="1011" t="s">
        <v>260</v>
      </c>
      <c r="D155" s="1014" t="str">
        <f>HYPERLINK("[牧场甜心.xlsx]动物!A15",动物!$B$15)</f>
        <v>梅洛野牛</v>
      </c>
      <c r="E155" s="1016" t="s">
        <v>274</v>
      </c>
      <c r="G155" s="1004" t="s">
        <v>253</v>
      </c>
      <c r="H155" s="1063" t="s">
        <v>475</v>
      </c>
      <c r="I155" s="1011" t="s">
        <v>260</v>
      </c>
      <c r="J155" s="1014" t="str">
        <f>HYPERLINK("[牧场甜心.xlsx]动物!A15",动物!$B$15)</f>
        <v>梅洛野牛</v>
      </c>
      <c r="K155" s="1016" t="s">
        <v>274</v>
      </c>
      <c r="M155" s="1042" t="s">
        <v>278</v>
      </c>
      <c r="N155" s="705" t="str">
        <f>HYPERLINK("[牧场甜心.xlsx]动物!A58",动物!$B$58)</f>
        <v>阿尔汗黑白花羊</v>
      </c>
      <c r="O155" s="1043" t="s">
        <v>278</v>
      </c>
      <c r="P155" s="1044"/>
      <c r="Q155" s="1052" t="s">
        <v>255</v>
      </c>
    </row>
    <row r="156" spans="1:17">
      <c r="A156" s="1004" t="s">
        <v>260</v>
      </c>
      <c r="B156" s="1057" t="str">
        <f>HYPERLINK("[牧场甜心.xlsx]产品!B258",产品!$C$258)</f>
        <v>高级果冻怪的体液</v>
      </c>
      <c r="C156" s="1006" t="s">
        <v>252</v>
      </c>
      <c r="D156" s="1058" t="str">
        <f>HYPERLINK("[牧场甜心.xlsx]动物!A94",动物!$B$94)</f>
        <v>赤之王</v>
      </c>
      <c r="E156" s="1008" t="s">
        <v>260</v>
      </c>
      <c r="G156" s="1004" t="s">
        <v>260</v>
      </c>
      <c r="H156" s="1059" t="s">
        <v>517</v>
      </c>
      <c r="I156" s="1006" t="s">
        <v>252</v>
      </c>
      <c r="J156" s="1058" t="str">
        <f>HYPERLINK("[牧场甜心.xlsx]动物!A94",动物!$B$94)</f>
        <v>赤之王</v>
      </c>
      <c r="K156" s="1008" t="s">
        <v>260</v>
      </c>
      <c r="M156" s="1042" t="s">
        <v>278</v>
      </c>
      <c r="N156" s="1028" t="str">
        <f>HYPERLINK("[牧场甜心.xlsx]动物!A17",动物!$B$17)</f>
        <v>伊什沃尔德黑牛</v>
      </c>
      <c r="O156" s="1043" t="s">
        <v>278</v>
      </c>
      <c r="P156" s="1044"/>
      <c r="Q156" s="1052" t="s">
        <v>254</v>
      </c>
    </row>
    <row r="157" spans="1:17">
      <c r="A157" s="1004" t="s">
        <v>260</v>
      </c>
      <c r="B157" s="1060"/>
      <c r="C157" s="1011" t="s">
        <v>260</v>
      </c>
      <c r="D157" s="1058" t="str">
        <f>HYPERLINK("[牧场甜心.xlsx]动物!A95",动物!$B$95)</f>
        <v>青之王</v>
      </c>
      <c r="E157" s="1016" t="s">
        <v>274</v>
      </c>
      <c r="G157" s="1004" t="s">
        <v>260</v>
      </c>
      <c r="H157" s="1061" t="s">
        <v>517</v>
      </c>
      <c r="I157" s="1011" t="s">
        <v>260</v>
      </c>
      <c r="J157" s="1058" t="str">
        <f>HYPERLINK("[牧场甜心.xlsx]动物!A95",动物!$B$95)</f>
        <v>青之王</v>
      </c>
      <c r="K157" s="1016" t="s">
        <v>274</v>
      </c>
      <c r="M157" s="1042" t="s">
        <v>278</v>
      </c>
      <c r="N157" s="1045" t="str">
        <f>HYPERLINK("[牧场甜心.xlsx]动物!A77",动物!$B$77)</f>
        <v>ラマ骆驼</v>
      </c>
      <c r="O157" s="1043" t="s">
        <v>278</v>
      </c>
      <c r="P157" s="1033"/>
      <c r="Q157" s="1052" t="s">
        <v>253</v>
      </c>
    </row>
    <row r="158" spans="1:17">
      <c r="A158" s="1004" t="s">
        <v>260</v>
      </c>
      <c r="B158" s="1060"/>
      <c r="C158" s="1011" t="s">
        <v>260</v>
      </c>
      <c r="D158" s="1058" t="str">
        <f>HYPERLINK("[牧场甜心.xlsx]动物!A98",动物!$B$98)</f>
        <v>绿色キング</v>
      </c>
      <c r="E158" s="1016" t="s">
        <v>278</v>
      </c>
      <c r="G158" s="1004" t="s">
        <v>260</v>
      </c>
      <c r="H158" s="1061" t="s">
        <v>517</v>
      </c>
      <c r="I158" s="1011" t="s">
        <v>260</v>
      </c>
      <c r="J158" s="1058" t="str">
        <f>HYPERLINK("[牧场甜心.xlsx]动物!A98",动物!$B$98)</f>
        <v>绿色キング</v>
      </c>
      <c r="K158" s="1016" t="s">
        <v>278</v>
      </c>
      <c r="M158" s="1024" t="s">
        <v>278</v>
      </c>
      <c r="N158" s="1025" t="str">
        <f>HYPERLINK("[牧场甜心.xlsx]动物!A37",动物!$B$37)</f>
        <v>法希米亚斗鸡</v>
      </c>
      <c r="O158" s="1043" t="s">
        <v>282</v>
      </c>
      <c r="P158" s="1034" t="str">
        <f>HYPERLINK("[牧场甜心.xlsx]产品!B85",产品!$C$85)</f>
        <v>海洋黄金蛋</v>
      </c>
      <c r="Q158" s="1052" t="s">
        <v>252</v>
      </c>
    </row>
    <row r="159" ht="22.5" spans="1:17">
      <c r="A159" s="1004" t="s">
        <v>260</v>
      </c>
      <c r="B159" s="1060"/>
      <c r="C159" s="1011" t="s">
        <v>260</v>
      </c>
      <c r="D159" s="1058" t="str">
        <f>HYPERLINK("[牧场甜心.xlsx]动物!A99",动物!$B$99)</f>
        <v>黄金果冻怪</v>
      </c>
      <c r="E159" s="1016" t="s">
        <v>282</v>
      </c>
      <c r="G159" s="1004" t="s">
        <v>260</v>
      </c>
      <c r="H159" s="1061" t="s">
        <v>517</v>
      </c>
      <c r="I159" s="1011" t="s">
        <v>260</v>
      </c>
      <c r="J159" s="1058" t="str">
        <f>HYPERLINK("[牧场甜心.xlsx]动物!A99",动物!$B$99)</f>
        <v>黄金果冻怪</v>
      </c>
      <c r="K159" s="1016" t="s">
        <v>282</v>
      </c>
      <c r="M159" s="1035" t="s">
        <v>278</v>
      </c>
      <c r="N159" s="1067" t="str">
        <f>HYPERLINK("[牧场甜心.xlsx]动物!A17",动物!$B$17)</f>
        <v>伊什沃尔德黑牛</v>
      </c>
      <c r="O159" s="1047" t="s">
        <v>282</v>
      </c>
      <c r="P159" s="1068" t="str">
        <f>HYPERLINK("[牧场甜心.xlsx]产品!B83",产品!$C$83)</f>
        <v>海洋黄金牛奶</v>
      </c>
      <c r="Q159" s="1053" t="s">
        <v>252</v>
      </c>
    </row>
    <row r="160" ht="22.5" spans="1:17">
      <c r="A160" s="1004" t="s">
        <v>260</v>
      </c>
      <c r="B160" s="1062"/>
      <c r="C160" s="1011" t="s">
        <v>260</v>
      </c>
      <c r="D160" s="1058" t="str">
        <f>HYPERLINK("[牧场甜心.xlsx]动物!A102",动物!$B$102)</f>
        <v>黄金キング</v>
      </c>
      <c r="E160" s="1066" t="s">
        <v>285</v>
      </c>
      <c r="G160" s="1004" t="s">
        <v>260</v>
      </c>
      <c r="H160" s="1063" t="s">
        <v>517</v>
      </c>
      <c r="I160" s="1011" t="s">
        <v>260</v>
      </c>
      <c r="J160" s="1058" t="str">
        <f>HYPERLINK("[牧场甜心.xlsx]动物!A102",动物!$B$102)</f>
        <v>黄金キング</v>
      </c>
      <c r="K160" s="1066" t="s">
        <v>285</v>
      </c>
      <c r="M160" s="1039" t="s">
        <v>282</v>
      </c>
      <c r="N160" s="1048" t="str">
        <f>HYPERLINK("[牧场甜心.xlsx]动物!A99",动物!$B$99)</f>
        <v>黄金果冻怪</v>
      </c>
      <c r="O160" s="1049" t="s">
        <v>252</v>
      </c>
      <c r="P160" s="1033" t="str">
        <f>HYPERLINK("[牧场甜心.xlsx]产品!B210",产品!$C$210)</f>
        <v>果冻怪的体液</v>
      </c>
      <c r="Q160" s="1055" t="s">
        <v>260</v>
      </c>
    </row>
    <row r="161" spans="1:17">
      <c r="A161" s="1004" t="s">
        <v>260</v>
      </c>
      <c r="B161" s="1057" t="str">
        <f>HYPERLINK("[牧场甜心.xlsx]产品!B254",产品!$C$254)</f>
        <v>高级马油</v>
      </c>
      <c r="C161" s="1006" t="s">
        <v>252</v>
      </c>
      <c r="D161" s="1056" t="str">
        <f>HYPERLINK("[牧场甜心.xlsx]动物!A69",动物!$B$69)</f>
        <v>伊什沃尔德驴</v>
      </c>
      <c r="E161" s="1008" t="s">
        <v>263</v>
      </c>
      <c r="G161" s="1004" t="s">
        <v>260</v>
      </c>
      <c r="H161" s="1059" t="s">
        <v>479</v>
      </c>
      <c r="I161" s="1006" t="s">
        <v>252</v>
      </c>
      <c r="J161" s="1056" t="str">
        <f>HYPERLINK("[牧场甜心.xlsx]动物!A69",动物!$B$69)</f>
        <v>伊什沃尔德驴</v>
      </c>
      <c r="K161" s="1008" t="s">
        <v>263</v>
      </c>
      <c r="M161" s="1042" t="s">
        <v>282</v>
      </c>
      <c r="N161" s="1025" t="str">
        <f>HYPERLINK("[牧场甜心.xlsx]动物!A40",动物!$B$40)</f>
        <v>チルルアローカナ</v>
      </c>
      <c r="O161" s="1026" t="s">
        <v>263</v>
      </c>
      <c r="P161" s="1034" t="str">
        <f>HYPERLINK("[牧场甜心.xlsx]产品!B34",产品!$C$34)</f>
        <v>海洋王国的健康蛋</v>
      </c>
      <c r="Q161" s="1051" t="s">
        <v>260</v>
      </c>
    </row>
    <row r="162" spans="1:17">
      <c r="A162" s="1004" t="s">
        <v>260</v>
      </c>
      <c r="B162" s="1060"/>
      <c r="C162" s="1006" t="s">
        <v>252</v>
      </c>
      <c r="D162" s="1056" t="str">
        <f>HYPERLINK("[牧场甜心.xlsx]动物!A71",动物!$B$71)</f>
        <v>ミニミニポニー</v>
      </c>
      <c r="E162" s="1016" t="s">
        <v>253</v>
      </c>
      <c r="G162" s="1004" t="s">
        <v>260</v>
      </c>
      <c r="H162" s="1061" t="s">
        <v>479</v>
      </c>
      <c r="I162" s="1006" t="s">
        <v>252</v>
      </c>
      <c r="J162" s="1056" t="str">
        <f>HYPERLINK("[牧场甜心.xlsx]动物!A71",动物!$B$71)</f>
        <v>ミニミニポニー</v>
      </c>
      <c r="K162" s="1016" t="s">
        <v>253</v>
      </c>
      <c r="M162" s="1042" t="s">
        <v>282</v>
      </c>
      <c r="N162" s="705" t="str">
        <f>HYPERLINK("[牧场甜心.xlsx]动物!A59",动物!$B$59)</f>
        <v>カ希米亚メーメー</v>
      </c>
      <c r="O162" s="1026" t="s">
        <v>253</v>
      </c>
      <c r="P162" s="1034" t="str">
        <f>HYPERLINK("[牧场甜心.xlsx]产品!B43",产品!$C$43)</f>
        <v>大自然的山羊奶</v>
      </c>
      <c r="Q162" s="1052" t="s">
        <v>263</v>
      </c>
    </row>
    <row r="163" spans="1:17">
      <c r="A163" s="1004" t="s">
        <v>260</v>
      </c>
      <c r="B163" s="1060"/>
      <c r="C163" s="1006" t="s">
        <v>255</v>
      </c>
      <c r="D163" s="1056" t="str">
        <f>HYPERLINK("[牧场甜心.xlsx]动物!A73",动物!$B$73)</f>
        <v>ポーンハンター</v>
      </c>
      <c r="E163" s="1016" t="s">
        <v>260</v>
      </c>
      <c r="G163" s="1004" t="s">
        <v>260</v>
      </c>
      <c r="H163" s="1061" t="s">
        <v>479</v>
      </c>
      <c r="I163" s="1006" t="s">
        <v>255</v>
      </c>
      <c r="J163" s="1056" t="str">
        <f>HYPERLINK("[牧场甜心.xlsx]动物!A73",动物!$B$73)</f>
        <v>ポーンハンター</v>
      </c>
      <c r="K163" s="1016" t="s">
        <v>260</v>
      </c>
      <c r="M163" s="1042" t="s">
        <v>282</v>
      </c>
      <c r="N163" s="1028" t="str">
        <f>HYPERLINK("[牧场甜心.xlsx]动物!A19",动物!$B$19)</f>
        <v>王国ジャージー牛</v>
      </c>
      <c r="O163" s="1026" t="s">
        <v>260</v>
      </c>
      <c r="P163" s="1029" t="str">
        <f>HYPERLINK("[牧场甜心.xlsx]产品!B53",产品!$C$53)</f>
        <v>大自然之恩惠牛奶</v>
      </c>
      <c r="Q163" s="1052" t="s">
        <v>253</v>
      </c>
    </row>
    <row r="164" spans="1:17">
      <c r="A164" s="1004" t="s">
        <v>260</v>
      </c>
      <c r="B164" s="1060"/>
      <c r="C164" s="1006" t="s">
        <v>255</v>
      </c>
      <c r="D164" s="1056" t="str">
        <f>HYPERLINK("[牧场甜心.xlsx]动物!A74",动物!$B$74)</f>
        <v>オークトラビス驴</v>
      </c>
      <c r="E164" s="1016" t="s">
        <v>260</v>
      </c>
      <c r="G164" s="1004" t="s">
        <v>260</v>
      </c>
      <c r="H164" s="1061" t="s">
        <v>479</v>
      </c>
      <c r="I164" s="1006" t="s">
        <v>255</v>
      </c>
      <c r="J164" s="1056" t="str">
        <f>HYPERLINK("[牧场甜心.xlsx]动物!A74",动物!$B$74)</f>
        <v>オークトラビス驴</v>
      </c>
      <c r="K164" s="1016" t="s">
        <v>260</v>
      </c>
      <c r="M164" s="1042" t="s">
        <v>282</v>
      </c>
      <c r="N164" s="1028" t="str">
        <f>HYPERLINK("[牧场甜心.xlsx]动物!A20",动物!$B$20)</f>
        <v>神秘的万両桃べこ</v>
      </c>
      <c r="O164" s="1026" t="s">
        <v>260</v>
      </c>
      <c r="P164" s="1027"/>
      <c r="Q164" s="1051" t="s">
        <v>260</v>
      </c>
    </row>
    <row r="165" spans="1:17">
      <c r="A165" s="1004" t="s">
        <v>260</v>
      </c>
      <c r="B165" s="1060"/>
      <c r="C165" s="1006" t="s">
        <v>253</v>
      </c>
      <c r="D165" s="1056" t="str">
        <f>HYPERLINK("[牧场甜心.xlsx]动物!A75",动物!$B$75)</f>
        <v>霍尔特黑白花马</v>
      </c>
      <c r="E165" s="1016" t="s">
        <v>274</v>
      </c>
      <c r="G165" s="1004" t="s">
        <v>260</v>
      </c>
      <c r="H165" s="1061" t="s">
        <v>479</v>
      </c>
      <c r="I165" s="1006" t="s">
        <v>253</v>
      </c>
      <c r="J165" s="1056" t="str">
        <f>HYPERLINK("[牧场甜心.xlsx]动物!A75",动物!$B$75)</f>
        <v>霍尔特黑白花马</v>
      </c>
      <c r="K165" s="1016" t="s">
        <v>274</v>
      </c>
      <c r="M165" s="1042" t="s">
        <v>282</v>
      </c>
      <c r="N165" s="1025" t="str">
        <f>HYPERLINK("[牧场甜心.xlsx]动物!A39",动物!$B$39)</f>
        <v>ウッドノーズ地鸡</v>
      </c>
      <c r="O165" s="1026" t="s">
        <v>260</v>
      </c>
      <c r="P165" s="1029" t="str">
        <f>HYPERLINK("[牧场甜心.xlsx]产品!B54",产品!$C$54)</f>
        <v>大自然之恩惠鸡蛋</v>
      </c>
      <c r="Q165" s="1052" t="s">
        <v>263</v>
      </c>
    </row>
    <row r="166" spans="1:17">
      <c r="A166" s="1004" t="s">
        <v>260</v>
      </c>
      <c r="B166" s="1060"/>
      <c r="C166" s="1011" t="s">
        <v>260</v>
      </c>
      <c r="D166" s="1056" t="str">
        <f>HYPERLINK("[牧场甜心.xlsx]动物!A76",动物!$B$76)</f>
        <v>霍尔特驴</v>
      </c>
      <c r="E166" s="1016" t="s">
        <v>278</v>
      </c>
      <c r="G166" s="1004" t="s">
        <v>260</v>
      </c>
      <c r="H166" s="1061" t="s">
        <v>479</v>
      </c>
      <c r="I166" s="1011" t="s">
        <v>260</v>
      </c>
      <c r="J166" s="1056" t="str">
        <f>HYPERLINK("[牧场甜心.xlsx]动物!A76",动物!$B$76)</f>
        <v>霍尔特驴</v>
      </c>
      <c r="K166" s="1016" t="s">
        <v>278</v>
      </c>
      <c r="M166" s="1042" t="s">
        <v>282</v>
      </c>
      <c r="N166" s="1025" t="str">
        <f>HYPERLINK("[牧场甜心.xlsx]动物!A40",动物!$B$40)</f>
        <v>チルルアローカナ</v>
      </c>
      <c r="O166" s="1026" t="s">
        <v>260</v>
      </c>
      <c r="P166" s="1027"/>
      <c r="Q166" s="1052" t="s">
        <v>263</v>
      </c>
    </row>
    <row r="167" spans="1:17">
      <c r="A167" s="1004" t="s">
        <v>260</v>
      </c>
      <c r="B167" s="1060"/>
      <c r="C167" s="1011" t="s">
        <v>260</v>
      </c>
      <c r="D167" s="1056" t="str">
        <f>HYPERLINK("[牧场甜心.xlsx]动物!A78",动物!$B$78)</f>
        <v>ナイツシャイアー</v>
      </c>
      <c r="E167" s="1016" t="s">
        <v>278</v>
      </c>
      <c r="G167" s="1004" t="s">
        <v>260</v>
      </c>
      <c r="H167" s="1061" t="s">
        <v>479</v>
      </c>
      <c r="I167" s="1011" t="s">
        <v>260</v>
      </c>
      <c r="J167" s="1056" t="str">
        <f>HYPERLINK("[牧场甜心.xlsx]动物!A78",动物!$B$78)</f>
        <v>ナイツシャイアー</v>
      </c>
      <c r="K167" s="1016" t="s">
        <v>278</v>
      </c>
      <c r="M167" s="1042" t="s">
        <v>282</v>
      </c>
      <c r="N167" s="1030" t="str">
        <f>HYPERLINK("[牧场甜心.xlsx]动物!A99",动物!$B$99)</f>
        <v>黄金果冻怪</v>
      </c>
      <c r="O167" s="1026" t="s">
        <v>260</v>
      </c>
      <c r="P167" s="1031" t="str">
        <f>HYPERLINK("[牧场甜心.xlsx]产品!B258",产品!$C$258)</f>
        <v>高级果冻怪的体液</v>
      </c>
      <c r="Q167" s="1051" t="s">
        <v>260</v>
      </c>
    </row>
    <row r="168" spans="1:17">
      <c r="A168" s="1004" t="s">
        <v>260</v>
      </c>
      <c r="B168" s="1060"/>
      <c r="C168" s="1011" t="s">
        <v>260</v>
      </c>
      <c r="D168" s="1056" t="str">
        <f>HYPERLINK("[牧场甜心.xlsx]动物!A79",动物!$B$79)</f>
        <v>シラユキヒメ</v>
      </c>
      <c r="E168" s="1016" t="s">
        <v>282</v>
      </c>
      <c r="G168" s="1004" t="s">
        <v>260</v>
      </c>
      <c r="H168" s="1061" t="s">
        <v>479</v>
      </c>
      <c r="I168" s="1011" t="s">
        <v>260</v>
      </c>
      <c r="J168" s="1056" t="str">
        <f>HYPERLINK("[牧场甜心.xlsx]动物!A79",动物!$B$79)</f>
        <v>シラユキヒメ</v>
      </c>
      <c r="K168" s="1016" t="s">
        <v>282</v>
      </c>
      <c r="M168" s="1042" t="s">
        <v>282</v>
      </c>
      <c r="N168" s="1045" t="str">
        <f>HYPERLINK("[牧场甜心.xlsx]动物!A79",动物!$B$79)</f>
        <v>シラユキヒメ</v>
      </c>
      <c r="O168" s="1026" t="s">
        <v>260</v>
      </c>
      <c r="P168" s="1031" t="str">
        <f>HYPERLINK("[牧场甜心.xlsx]产品!B254",产品!$C$254)</f>
        <v>高级马油</v>
      </c>
      <c r="Q168" s="1051" t="s">
        <v>260</v>
      </c>
    </row>
    <row r="169" spans="1:17">
      <c r="A169" s="1004" t="s">
        <v>260</v>
      </c>
      <c r="B169" s="1060"/>
      <c r="C169" s="1011" t="s">
        <v>260</v>
      </c>
      <c r="D169" s="1056" t="str">
        <f>HYPERLINK("[牧场甜心.xlsx]动物!A80",动物!$B$80)</f>
        <v>神驴</v>
      </c>
      <c r="E169" s="1016" t="s">
        <v>285</v>
      </c>
      <c r="G169" s="1004" t="s">
        <v>260</v>
      </c>
      <c r="H169" s="1061" t="s">
        <v>479</v>
      </c>
      <c r="I169" s="1011" t="s">
        <v>260</v>
      </c>
      <c r="J169" s="1056" t="str">
        <f>HYPERLINK("[牧场甜心.xlsx]动物!A80",动物!$B$80)</f>
        <v>神驴</v>
      </c>
      <c r="K169" s="1016" t="s">
        <v>285</v>
      </c>
      <c r="M169" s="1042" t="s">
        <v>282</v>
      </c>
      <c r="N169" s="705" t="str">
        <f>HYPERLINK("[牧场甜心.xlsx]动物!A59",动物!$B$59)</f>
        <v>カ希米亚メーメー</v>
      </c>
      <c r="O169" s="1026" t="s">
        <v>274</v>
      </c>
      <c r="P169" s="1034" t="str">
        <f>HYPERLINK("[牧场甜心.xlsx]产品!B63",产品!$C$63)</f>
        <v>极品山羊奶</v>
      </c>
      <c r="Q169" s="1052" t="s">
        <v>253</v>
      </c>
    </row>
    <row r="170" spans="1:17">
      <c r="A170" s="1004" t="s">
        <v>260</v>
      </c>
      <c r="B170" s="1062"/>
      <c r="C170" s="1011" t="s">
        <v>260</v>
      </c>
      <c r="D170" s="1056" t="str">
        <f>HYPERLINK("[牧场甜心.xlsx]动物!A81",动物!$B$81)</f>
        <v>キングダムルシターノ</v>
      </c>
      <c r="E170" s="1016" t="s">
        <v>285</v>
      </c>
      <c r="G170" s="1004" t="s">
        <v>260</v>
      </c>
      <c r="H170" s="1063" t="s">
        <v>479</v>
      </c>
      <c r="I170" s="1011" t="s">
        <v>260</v>
      </c>
      <c r="J170" s="1056" t="str">
        <f>HYPERLINK("[牧场甜心.xlsx]动物!A81",动物!$B$81)</f>
        <v>キングダムルシターノ</v>
      </c>
      <c r="K170" s="1016" t="s">
        <v>285</v>
      </c>
      <c r="M170" s="1042" t="s">
        <v>282</v>
      </c>
      <c r="N170" s="705" t="str">
        <f>HYPERLINK("[牧场甜心.xlsx]动物!A60",动物!$B$60)</f>
        <v>法希米亚カラクル</v>
      </c>
      <c r="O170" s="1026" t="s">
        <v>274</v>
      </c>
      <c r="P170" s="1031" t="str">
        <f>HYPERLINK("[牧场甜心.xlsx]产品!B272",产品!$C$272)</f>
        <v>雷托雷托羊皮</v>
      </c>
      <c r="Q170" s="1051" t="s">
        <v>260</v>
      </c>
    </row>
    <row r="171" spans="1:17">
      <c r="A171" s="1004" t="s">
        <v>274</v>
      </c>
      <c r="B171" s="1057" t="str">
        <f>HYPERLINK("[牧场甜心.xlsx]产品!B272",产品!$C$272)</f>
        <v>雷托雷托羊皮</v>
      </c>
      <c r="C171" s="1006" t="s">
        <v>252</v>
      </c>
      <c r="D171" s="1017" t="str">
        <f>HYPERLINK("[牧场甜心.xlsx]动物!A52",动物!$B$52)</f>
        <v>软绵绵夏罗雷羊</v>
      </c>
      <c r="E171" s="1008" t="s">
        <v>253</v>
      </c>
      <c r="G171" s="1004" t="s">
        <v>274</v>
      </c>
      <c r="H171" s="1059" t="s">
        <v>595</v>
      </c>
      <c r="I171" s="1006" t="s">
        <v>252</v>
      </c>
      <c r="J171" s="1017" t="str">
        <f>HYPERLINK("[牧场甜心.xlsx]动物!A52",动物!$B$52)</f>
        <v>软绵绵夏罗雷羊</v>
      </c>
      <c r="K171" s="1008" t="s">
        <v>253</v>
      </c>
      <c r="M171" s="1042" t="s">
        <v>282</v>
      </c>
      <c r="N171" s="705" t="str">
        <f>HYPERLINK("[牧场甜心.xlsx]动物!A60",动物!$B$60)</f>
        <v>法希米亚カラクル</v>
      </c>
      <c r="O171" s="1026" t="s">
        <v>278</v>
      </c>
      <c r="P171" s="1031" t="str">
        <f>HYPERLINK("[牧场甜心.xlsx]产品!B273",产品!$C$273)</f>
        <v>高级伊什沃尔德羊毛</v>
      </c>
      <c r="Q171" s="1052" t="s">
        <v>254</v>
      </c>
    </row>
    <row r="172" spans="1:17">
      <c r="A172" s="1004" t="s">
        <v>274</v>
      </c>
      <c r="B172" s="1060"/>
      <c r="C172" s="1006" t="s">
        <v>252</v>
      </c>
      <c r="D172" s="1017" t="str">
        <f>HYPERLINK("[牧场甜心.xlsx]动物!A56",动物!$B$56)</f>
        <v>梅洛萨福克羊</v>
      </c>
      <c r="E172" s="1016" t="s">
        <v>274</v>
      </c>
      <c r="G172" s="1004" t="s">
        <v>274</v>
      </c>
      <c r="H172" s="1061" t="s">
        <v>595</v>
      </c>
      <c r="I172" s="1006" t="s">
        <v>252</v>
      </c>
      <c r="J172" s="1017" t="str">
        <f>HYPERLINK("[牧场甜心.xlsx]动物!A56",动物!$B$56)</f>
        <v>梅洛萨福克羊</v>
      </c>
      <c r="K172" s="1016" t="s">
        <v>274</v>
      </c>
      <c r="M172" s="1042" t="s">
        <v>282</v>
      </c>
      <c r="N172" s="1028" t="str">
        <f>HYPERLINK("[牧场甜心.xlsx]动物!A20",动物!$B$20)</f>
        <v>神秘的万両桃べこ</v>
      </c>
      <c r="O172" s="1026" t="s">
        <v>278</v>
      </c>
      <c r="P172" s="1032" t="str">
        <f>HYPERLINK("[牧场甜心.xlsx]产品!B274",产品!$C$274)</f>
        <v>雷托雷托牧场的油</v>
      </c>
      <c r="Q172" s="1052" t="s">
        <v>254</v>
      </c>
    </row>
    <row r="173" spans="1:17">
      <c r="A173" s="1004" t="s">
        <v>274</v>
      </c>
      <c r="B173" s="1060"/>
      <c r="C173" s="1006" t="s">
        <v>254</v>
      </c>
      <c r="D173" s="1017" t="str">
        <f>HYPERLINK("[牧场甜心.xlsx]动物!A58",动物!$B$58)</f>
        <v>阿尔汗黑白花羊</v>
      </c>
      <c r="E173" s="1016" t="s">
        <v>278</v>
      </c>
      <c r="G173" s="1004" t="s">
        <v>274</v>
      </c>
      <c r="H173" s="1061" t="s">
        <v>595</v>
      </c>
      <c r="I173" s="1006" t="s">
        <v>254</v>
      </c>
      <c r="J173" s="1017" t="str">
        <f>HYPERLINK("[牧场甜心.xlsx]动物!A58",动物!$B$58)</f>
        <v>阿尔汗黑白花羊</v>
      </c>
      <c r="K173" s="1016" t="s">
        <v>278</v>
      </c>
      <c r="M173" s="1042" t="s">
        <v>282</v>
      </c>
      <c r="N173" s="1028" t="str">
        <f>HYPERLINK("[牧场甜心.xlsx]动物!A19",动物!$B$19)</f>
        <v>王国ジャージー牛</v>
      </c>
      <c r="O173" s="1026" t="s">
        <v>278</v>
      </c>
      <c r="P173" s="1044"/>
      <c r="Q173" s="1052" t="s">
        <v>254</v>
      </c>
    </row>
    <row r="174" spans="1:17">
      <c r="A174" s="1004" t="s">
        <v>274</v>
      </c>
      <c r="B174" s="1060"/>
      <c r="C174" s="1006" t="s">
        <v>253</v>
      </c>
      <c r="D174" s="1017" t="str">
        <f>HYPERLINK("[牧场甜心.xlsx]动物!A62",动物!$B$62)</f>
        <v>黄金シープ</v>
      </c>
      <c r="E174" s="1016" t="s">
        <v>285</v>
      </c>
      <c r="G174" s="1004" t="s">
        <v>274</v>
      </c>
      <c r="H174" s="1061" t="s">
        <v>595</v>
      </c>
      <c r="I174" s="1011" t="s">
        <v>260</v>
      </c>
      <c r="J174" s="1017" t="str">
        <f>HYPERLINK("[牧场甜心.xlsx]动物!A60",动物!$B$60)</f>
        <v>法希米亚カラクル</v>
      </c>
      <c r="K174" s="1016" t="s">
        <v>282</v>
      </c>
      <c r="M174" s="1042" t="s">
        <v>282</v>
      </c>
      <c r="N174" s="705" t="str">
        <f>HYPERLINK("[牧场甜心.xlsx]动物!A59",动物!$B$59)</f>
        <v>カ希米亚メーメー</v>
      </c>
      <c r="O174" s="1026" t="s">
        <v>278</v>
      </c>
      <c r="P174" s="1033"/>
      <c r="Q174" s="1051" t="s">
        <v>260</v>
      </c>
    </row>
    <row r="175" spans="1:17">
      <c r="A175" s="1004" t="s">
        <v>274</v>
      </c>
      <c r="B175" s="1062"/>
      <c r="C175" s="1011" t="s">
        <v>260</v>
      </c>
      <c r="D175" s="1017" t="str">
        <f>HYPERLINK("[牧场甜心.xlsx]动物!A60",动物!$B$60)</f>
        <v>法希米亚カラクル</v>
      </c>
      <c r="E175" s="1016" t="s">
        <v>282</v>
      </c>
      <c r="G175" s="1004" t="s">
        <v>274</v>
      </c>
      <c r="H175" s="1063" t="s">
        <v>595</v>
      </c>
      <c r="I175" s="1006" t="s">
        <v>253</v>
      </c>
      <c r="J175" s="1017" t="str">
        <f>HYPERLINK("[牧场甜心.xlsx]动物!A62",动物!$B$62)</f>
        <v>黄金シープ</v>
      </c>
      <c r="K175" s="1016" t="s">
        <v>285</v>
      </c>
      <c r="M175" s="1042" t="s">
        <v>282</v>
      </c>
      <c r="N175" s="1025" t="str">
        <f>HYPERLINK("[牧场甜心.xlsx]动物!A40",动物!$B$40)</f>
        <v>チルルアローカナ</v>
      </c>
      <c r="O175" s="1026" t="s">
        <v>282</v>
      </c>
      <c r="P175" s="1029" t="str">
        <f>HYPERLINK("[牧场甜心.xlsx]产品!B85",产品!$C$85)</f>
        <v>海洋黄金蛋</v>
      </c>
      <c r="Q175" s="1052" t="s">
        <v>252</v>
      </c>
    </row>
    <row r="176" spans="1:17">
      <c r="A176" s="1004" t="s">
        <v>278</v>
      </c>
      <c r="B176" s="1057" t="str">
        <f>HYPERLINK("[牧场甜心.xlsx]产品!B273",产品!$C$273)</f>
        <v>高级伊什沃尔德羊毛</v>
      </c>
      <c r="C176" s="1006" t="s">
        <v>252</v>
      </c>
      <c r="D176" s="1017" t="str">
        <f>HYPERLINK("[牧场甜心.xlsx]动物!A54",动物!$B$54)</f>
        <v>伊什沃尔德盘羊</v>
      </c>
      <c r="E176" s="1016" t="s">
        <v>260</v>
      </c>
      <c r="G176" s="1004" t="s">
        <v>278</v>
      </c>
      <c r="H176" s="1059" t="s">
        <v>596</v>
      </c>
      <c r="I176" s="1006" t="s">
        <v>252</v>
      </c>
      <c r="J176" s="1017" t="str">
        <f>HYPERLINK("[牧场甜心.xlsx]动物!A54",动物!$B$54)</f>
        <v>伊什沃尔德盘羊</v>
      </c>
      <c r="K176" s="1016" t="s">
        <v>260</v>
      </c>
      <c r="M176" s="1042" t="s">
        <v>282</v>
      </c>
      <c r="N176" s="1025" t="str">
        <f>HYPERLINK("[牧场甜心.xlsx]动物!A39",动物!$B$39)</f>
        <v>ウッドノーズ地鸡</v>
      </c>
      <c r="O176" s="1026" t="s">
        <v>282</v>
      </c>
      <c r="P176" s="1027"/>
      <c r="Q176" s="1052" t="s">
        <v>255</v>
      </c>
    </row>
    <row r="177" spans="1:17">
      <c r="A177" s="1004" t="s">
        <v>278</v>
      </c>
      <c r="B177" s="1060"/>
      <c r="C177" s="1006" t="s">
        <v>252</v>
      </c>
      <c r="D177" s="1017" t="str">
        <f>HYPERLINK("[牧场甜心.xlsx]动物!A56",动物!$B$56)</f>
        <v>梅洛萨福克羊</v>
      </c>
      <c r="E177" s="1016" t="s">
        <v>274</v>
      </c>
      <c r="G177" s="1004" t="s">
        <v>278</v>
      </c>
      <c r="H177" s="1061" t="s">
        <v>596</v>
      </c>
      <c r="I177" s="1006" t="s">
        <v>252</v>
      </c>
      <c r="J177" s="1017" t="str">
        <f>HYPERLINK("[牧场甜心.xlsx]动物!A56",动物!$B$56)</f>
        <v>梅洛萨福克羊</v>
      </c>
      <c r="K177" s="1016" t="s">
        <v>274</v>
      </c>
      <c r="M177" s="1042" t="s">
        <v>282</v>
      </c>
      <c r="N177" s="1028" t="str">
        <f>HYPERLINK("[牧场甜心.xlsx]动物!A20",动物!$B$20)</f>
        <v>神秘的万両桃べこ</v>
      </c>
      <c r="O177" s="1026" t="s">
        <v>282</v>
      </c>
      <c r="P177" s="1029" t="str">
        <f>HYPERLINK("[牧场甜心.xlsx]产品!B83",产品!$C$83)</f>
        <v>海洋黄金牛奶</v>
      </c>
      <c r="Q177" s="1052" t="s">
        <v>252</v>
      </c>
    </row>
    <row r="178" ht="22.5" spans="1:17">
      <c r="A178" s="1004" t="s">
        <v>278</v>
      </c>
      <c r="B178" s="1060"/>
      <c r="C178" s="1006" t="s">
        <v>255</v>
      </c>
      <c r="D178" s="1017" t="str">
        <f>HYPERLINK("[牧场甜心.xlsx]动物!A58",动物!$B$58)</f>
        <v>阿尔汗黑白花羊</v>
      </c>
      <c r="E178" s="1016" t="s">
        <v>278</v>
      </c>
      <c r="G178" s="1004" t="s">
        <v>278</v>
      </c>
      <c r="H178" s="1061" t="s">
        <v>596</v>
      </c>
      <c r="I178" s="1006" t="s">
        <v>255</v>
      </c>
      <c r="J178" s="1017" t="str">
        <f>HYPERLINK("[牧场甜心.xlsx]动物!A58",动物!$B$58)</f>
        <v>阿尔汗黑白花羊</v>
      </c>
      <c r="K178" s="1016" t="s">
        <v>278</v>
      </c>
      <c r="M178" s="1046" t="s">
        <v>282</v>
      </c>
      <c r="N178" s="1067" t="str">
        <f>HYPERLINK("[牧场甜心.xlsx]动物!A19",动物!$B$19)</f>
        <v>王国ジャージー牛</v>
      </c>
      <c r="O178" s="1037" t="s">
        <v>282</v>
      </c>
      <c r="P178" s="1069"/>
      <c r="Q178" s="1053" t="s">
        <v>255</v>
      </c>
    </row>
    <row r="179" ht="22.5" spans="1:17">
      <c r="A179" s="1004" t="s">
        <v>278</v>
      </c>
      <c r="B179" s="1060"/>
      <c r="C179" s="1006" t="s">
        <v>254</v>
      </c>
      <c r="D179" s="1017" t="str">
        <f>HYPERLINK("[牧场甜心.xlsx]动物!A60",动物!$B$60)</f>
        <v>法希米亚カラクル</v>
      </c>
      <c r="E179" s="1016" t="s">
        <v>282</v>
      </c>
      <c r="G179" s="1004" t="s">
        <v>278</v>
      </c>
      <c r="H179" s="1061" t="s">
        <v>596</v>
      </c>
      <c r="I179" s="1006" t="s">
        <v>254</v>
      </c>
      <c r="J179" s="1017" t="str">
        <f>HYPERLINK("[牧场甜心.xlsx]动物!A60",动物!$B$60)</f>
        <v>法希米亚カラクル</v>
      </c>
      <c r="K179" s="1016" t="s">
        <v>282</v>
      </c>
      <c r="M179" s="1039" t="s">
        <v>285</v>
      </c>
      <c r="N179" s="1012" t="str">
        <f>HYPERLINK("[牧场甜心.xlsx]动物!A21",动物!$B$21)</f>
        <v>太阳的黄金牛</v>
      </c>
      <c r="O179" s="1041" t="s">
        <v>260</v>
      </c>
      <c r="P179" s="1027" t="str">
        <f>HYPERLINK("[牧场甜心.xlsx]产品!B53",产品!$C$53)</f>
        <v>大自然之恩惠牛奶</v>
      </c>
      <c r="Q179" s="1055" t="s">
        <v>260</v>
      </c>
    </row>
    <row r="180" spans="1:17">
      <c r="A180" s="1004" t="s">
        <v>278</v>
      </c>
      <c r="B180" s="1062"/>
      <c r="C180" s="1011" t="s">
        <v>260</v>
      </c>
      <c r="D180" s="1017" t="str">
        <f>HYPERLINK("[牧场甜心.xlsx]动物!A62",动物!$B$62)</f>
        <v>黄金シープ</v>
      </c>
      <c r="E180" s="1016" t="s">
        <v>285</v>
      </c>
      <c r="G180" s="1004" t="s">
        <v>278</v>
      </c>
      <c r="H180" s="1063" t="s">
        <v>596</v>
      </c>
      <c r="I180" s="1011" t="s">
        <v>260</v>
      </c>
      <c r="J180" s="1017" t="str">
        <f>HYPERLINK("[牧场甜心.xlsx]动物!A62",动物!$B$62)</f>
        <v>黄金シープ</v>
      </c>
      <c r="K180" s="1016" t="s">
        <v>285</v>
      </c>
      <c r="M180" s="1042" t="s">
        <v>285</v>
      </c>
      <c r="N180" s="1025" t="str">
        <f>HYPERLINK("[牧场甜心.xlsx]动物!A41",动物!$B$41)</f>
        <v>シルキーレグホン</v>
      </c>
      <c r="O180" s="1043" t="s">
        <v>260</v>
      </c>
      <c r="P180" s="1034" t="str">
        <f>HYPERLINK("[牧场甜心.xlsx]产品!B54",产品!$C$54)</f>
        <v>大自然之恩惠鸡蛋</v>
      </c>
      <c r="Q180" s="1051" t="s">
        <v>260</v>
      </c>
    </row>
    <row r="181" spans="1:17">
      <c r="A181" s="1004" t="s">
        <v>278</v>
      </c>
      <c r="B181" s="1057" t="str">
        <f>HYPERLINK("[牧场甜心.xlsx]产品!B274",产品!$C$274)</f>
        <v>雷托雷托牧场的油</v>
      </c>
      <c r="C181" s="1006" t="s">
        <v>252</v>
      </c>
      <c r="D181" s="1017" t="str">
        <f>HYPERLINK("[牧场甜心.xlsx]动物!A54",动物!$B$54)</f>
        <v>伊什沃尔德盘羊</v>
      </c>
      <c r="E181" s="1008" t="s">
        <v>260</v>
      </c>
      <c r="G181" s="1004" t="s">
        <v>278</v>
      </c>
      <c r="H181" s="1059" t="s">
        <v>511</v>
      </c>
      <c r="I181" s="1006" t="s">
        <v>252</v>
      </c>
      <c r="J181" s="1017" t="str">
        <f>HYPERLINK("[牧场甜心.xlsx]动物!A54",动物!$B$54)</f>
        <v>伊什沃尔德盘羊</v>
      </c>
      <c r="K181" s="1008" t="s">
        <v>260</v>
      </c>
      <c r="M181" s="1070" t="s">
        <v>285</v>
      </c>
      <c r="N181" s="1030" t="str">
        <f>HYPERLINK("[牧场甜心.xlsx]动物!A102",动物!$B$102)</f>
        <v>黄金キング</v>
      </c>
      <c r="O181" s="1043" t="s">
        <v>260</v>
      </c>
      <c r="P181" s="1031" t="str">
        <f>HYPERLINK("[牧场甜心.xlsx]产品!B258",产品!$C$258)</f>
        <v>高级果冻怪的体液</v>
      </c>
      <c r="Q181" s="1051" t="s">
        <v>260</v>
      </c>
    </row>
    <row r="182" spans="1:17">
      <c r="A182" s="1004" t="s">
        <v>278</v>
      </c>
      <c r="B182" s="1060"/>
      <c r="C182" s="1006" t="s">
        <v>252</v>
      </c>
      <c r="D182" s="1056" t="str">
        <f>HYPERLINK("[牧场甜心.xlsx]动物!A72",动物!$B$72)</f>
        <v>王国骆驼</v>
      </c>
      <c r="E182" s="1008" t="s">
        <v>260</v>
      </c>
      <c r="G182" s="1004" t="s">
        <v>278</v>
      </c>
      <c r="H182" s="1061" t="s">
        <v>511</v>
      </c>
      <c r="I182" s="1006" t="s">
        <v>252</v>
      </c>
      <c r="J182" s="1056" t="str">
        <f>HYPERLINK("[牧场甜心.xlsx]动物!A72",动物!$B$72)</f>
        <v>王国骆驼</v>
      </c>
      <c r="K182" s="1008" t="s">
        <v>260</v>
      </c>
      <c r="M182" s="1042" t="s">
        <v>285</v>
      </c>
      <c r="N182" s="1045" t="str">
        <f>HYPERLINK("[牧场甜心.xlsx]动物!A80",动物!$B$80)</f>
        <v>神驴</v>
      </c>
      <c r="O182" s="1043" t="s">
        <v>260</v>
      </c>
      <c r="P182" s="1032" t="str">
        <f>HYPERLINK("[牧场甜心.xlsx]产品!B254",产品!$C$254)</f>
        <v>高级马油</v>
      </c>
      <c r="Q182" s="1051" t="s">
        <v>260</v>
      </c>
    </row>
    <row r="183" spans="1:17">
      <c r="A183" s="1004" t="s">
        <v>278</v>
      </c>
      <c r="B183" s="1060"/>
      <c r="C183" s="1006" t="s">
        <v>252</v>
      </c>
      <c r="D183" s="1017" t="str">
        <f>HYPERLINK("[牧场甜心.xlsx]动物!A55",动物!$B$55)</f>
        <v>亚蒙黑山羊</v>
      </c>
      <c r="E183" s="1016" t="s">
        <v>274</v>
      </c>
      <c r="G183" s="1004" t="s">
        <v>278</v>
      </c>
      <c r="H183" s="1061" t="s">
        <v>511</v>
      </c>
      <c r="I183" s="1006" t="s">
        <v>252</v>
      </c>
      <c r="J183" s="1017" t="str">
        <f>HYPERLINK("[牧场甜心.xlsx]动物!A55",动物!$B$55)</f>
        <v>亚蒙黑山羊</v>
      </c>
      <c r="K183" s="1016" t="s">
        <v>274</v>
      </c>
      <c r="M183" s="1042" t="s">
        <v>285</v>
      </c>
      <c r="N183" s="1045" t="str">
        <f>HYPERLINK("[牧场甜心.xlsx]动物!A81",动物!$B$81)</f>
        <v>キングダムルシターノ</v>
      </c>
      <c r="O183" s="1043" t="s">
        <v>260</v>
      </c>
      <c r="P183" s="1033"/>
      <c r="Q183" s="1051" t="s">
        <v>260</v>
      </c>
    </row>
    <row r="184" spans="1:17">
      <c r="A184" s="1004" t="s">
        <v>278</v>
      </c>
      <c r="B184" s="1060"/>
      <c r="C184" s="1006" t="s">
        <v>252</v>
      </c>
      <c r="D184" s="1017" t="str">
        <f>HYPERLINK("[牧场甜心.xlsx]动物!A56",动物!$B$56)</f>
        <v>梅洛萨福克羊</v>
      </c>
      <c r="E184" s="1016" t="s">
        <v>274</v>
      </c>
      <c r="G184" s="1004" t="s">
        <v>278</v>
      </c>
      <c r="H184" s="1061" t="s">
        <v>511</v>
      </c>
      <c r="I184" s="1006" t="s">
        <v>252</v>
      </c>
      <c r="J184" s="1017" t="str">
        <f>HYPERLINK("[牧场甜心.xlsx]动物!A56",动物!$B$56)</f>
        <v>梅洛萨福克羊</v>
      </c>
      <c r="K184" s="1016" t="s">
        <v>274</v>
      </c>
      <c r="M184" s="1042" t="s">
        <v>285</v>
      </c>
      <c r="N184" s="1045" t="str">
        <f>HYPERLINK("[牧场甜心.xlsx]动物!A82",动物!$B$82)</f>
        <v>砂漠的キャマ</v>
      </c>
      <c r="O184" s="1043" t="s">
        <v>274</v>
      </c>
      <c r="P184" s="1034" t="str">
        <f>HYPERLINK("[牧场甜心.xlsx]产品!B64",产品!$C$64)</f>
        <v>极品骆驼奶</v>
      </c>
      <c r="Q184" s="1052" t="s">
        <v>263</v>
      </c>
    </row>
    <row r="185" spans="1:17">
      <c r="A185" s="1004" t="s">
        <v>278</v>
      </c>
      <c r="B185" s="1060"/>
      <c r="C185" s="1006" t="s">
        <v>255</v>
      </c>
      <c r="D185" s="1014" t="str">
        <f>HYPERLINK("[牧场甜心.xlsx]动物!A16",动物!$B$16)</f>
        <v>雷托雷托牛</v>
      </c>
      <c r="E185" s="1016" t="s">
        <v>274</v>
      </c>
      <c r="G185" s="1004" t="s">
        <v>278</v>
      </c>
      <c r="H185" s="1061" t="s">
        <v>511</v>
      </c>
      <c r="I185" s="1006" t="s">
        <v>255</v>
      </c>
      <c r="J185" s="1014" t="str">
        <f>HYPERLINK("[牧场甜心.xlsx]动物!A16",动物!$B$16)</f>
        <v>雷托雷托牛</v>
      </c>
      <c r="K185" s="1016" t="s">
        <v>274</v>
      </c>
      <c r="M185" s="1042" t="s">
        <v>285</v>
      </c>
      <c r="N185" s="705" t="str">
        <f>HYPERLINK("[牧场甜心.xlsx]动物!A61",动物!$B$61)</f>
        <v>山羊神</v>
      </c>
      <c r="O185" s="1043" t="s">
        <v>274</v>
      </c>
      <c r="P185" s="1034" t="str">
        <f>HYPERLINK("[牧场甜心.xlsx]产品!B63",产品!$C$63)</f>
        <v>极品山羊奶</v>
      </c>
      <c r="Q185" s="1051" t="s">
        <v>260</v>
      </c>
    </row>
    <row r="186" spans="1:17">
      <c r="A186" s="1004" t="s">
        <v>278</v>
      </c>
      <c r="B186" s="1060"/>
      <c r="C186" s="1006" t="s">
        <v>255</v>
      </c>
      <c r="D186" s="1017" t="str">
        <f>HYPERLINK("[牧场甜心.xlsx]动物!A57",动物!$B$57)</f>
        <v>アルパインブルグ山羊</v>
      </c>
      <c r="E186" s="1016" t="s">
        <v>278</v>
      </c>
      <c r="G186" s="1004" t="s">
        <v>278</v>
      </c>
      <c r="H186" s="1061" t="s">
        <v>511</v>
      </c>
      <c r="I186" s="1006" t="s">
        <v>255</v>
      </c>
      <c r="J186" s="1017" t="str">
        <f>HYPERLINK("[牧场甜心.xlsx]动物!A57",动物!$B$57)</f>
        <v>アルパインブルグ山羊</v>
      </c>
      <c r="K186" s="1016" t="s">
        <v>278</v>
      </c>
      <c r="M186" s="1042" t="s">
        <v>285</v>
      </c>
      <c r="N186" s="705" t="str">
        <f>HYPERLINK("[牧场甜心.xlsx]动物!A62",动物!$B$62)</f>
        <v>黄金シープ</v>
      </c>
      <c r="O186" s="1043" t="s">
        <v>274</v>
      </c>
      <c r="P186" s="1031" t="str">
        <f>HYPERLINK("[牧场甜心.xlsx]产品!B272",产品!$C$272)</f>
        <v>雷托雷托羊皮</v>
      </c>
      <c r="Q186" s="1052" t="s">
        <v>253</v>
      </c>
    </row>
    <row r="187" spans="1:17">
      <c r="A187" s="1004" t="s">
        <v>278</v>
      </c>
      <c r="B187" s="1060"/>
      <c r="C187" s="1006" t="s">
        <v>255</v>
      </c>
      <c r="D187" s="1017" t="str">
        <f>HYPERLINK("[牧场甜心.xlsx]动物!A58",动物!$B$58)</f>
        <v>阿尔汗黑白花羊</v>
      </c>
      <c r="E187" s="1016" t="s">
        <v>278</v>
      </c>
      <c r="G187" s="1004" t="s">
        <v>278</v>
      </c>
      <c r="H187" s="1061" t="s">
        <v>511</v>
      </c>
      <c r="I187" s="1006" t="s">
        <v>255</v>
      </c>
      <c r="J187" s="1017" t="str">
        <f>HYPERLINK("[牧场甜心.xlsx]动物!A58",动物!$B$58)</f>
        <v>阿尔汗黑白花羊</v>
      </c>
      <c r="K187" s="1016" t="s">
        <v>278</v>
      </c>
      <c r="M187" s="1042" t="s">
        <v>285</v>
      </c>
      <c r="N187" s="705" t="str">
        <f>HYPERLINK("[牧场甜心.xlsx]动物!A62",动物!$B$62)</f>
        <v>黄金シープ</v>
      </c>
      <c r="O187" s="1043" t="s">
        <v>278</v>
      </c>
      <c r="P187" s="1031" t="str">
        <f>HYPERLINK("[牧场甜心.xlsx]产品!B273",产品!$C$273)</f>
        <v>高级伊什沃尔德羊毛</v>
      </c>
      <c r="Q187" s="1051" t="s">
        <v>260</v>
      </c>
    </row>
    <row r="188" spans="1:17">
      <c r="A188" s="1004" t="s">
        <v>278</v>
      </c>
      <c r="B188" s="1060"/>
      <c r="C188" s="1006" t="s">
        <v>254</v>
      </c>
      <c r="D188" s="1014" t="str">
        <f>HYPERLINK("[牧场甜心.xlsx]动物!A17",动物!$B$17)</f>
        <v>伊什沃尔德黑牛</v>
      </c>
      <c r="E188" s="1016" t="s">
        <v>278</v>
      </c>
      <c r="G188" s="1004" t="s">
        <v>278</v>
      </c>
      <c r="H188" s="1061" t="s">
        <v>511</v>
      </c>
      <c r="I188" s="1006" t="s">
        <v>254</v>
      </c>
      <c r="J188" s="1014" t="str">
        <f>HYPERLINK("[牧场甜心.xlsx]动物!A17",动物!$B$17)</f>
        <v>伊什沃尔德黑牛</v>
      </c>
      <c r="K188" s="1016" t="s">
        <v>278</v>
      </c>
      <c r="M188" s="1042" t="s">
        <v>285</v>
      </c>
      <c r="N188" s="1028" t="str">
        <f>HYPERLINK("[牧场甜心.xlsx]动物!A21",动物!$B$21)</f>
        <v>太阳的黄金牛</v>
      </c>
      <c r="O188" s="1043" t="s">
        <v>278</v>
      </c>
      <c r="P188" s="1032" t="str">
        <f>HYPERLINK("[牧场甜心.xlsx]产品!B274",产品!$C$274)</f>
        <v>雷托雷托牧场的油</v>
      </c>
      <c r="Q188" s="1052" t="s">
        <v>254</v>
      </c>
    </row>
    <row r="189" spans="1:17">
      <c r="A189" s="1004" t="s">
        <v>278</v>
      </c>
      <c r="B189" s="1060"/>
      <c r="C189" s="1006" t="s">
        <v>254</v>
      </c>
      <c r="D189" s="1014" t="str">
        <f>HYPERLINK("[牧场甜心.xlsx]动物!A20",动物!$B$20)</f>
        <v>神秘的万両桃べこ</v>
      </c>
      <c r="E189" s="1016" t="s">
        <v>282</v>
      </c>
      <c r="G189" s="1004" t="s">
        <v>278</v>
      </c>
      <c r="H189" s="1061" t="s">
        <v>511</v>
      </c>
      <c r="I189" s="1006" t="s">
        <v>253</v>
      </c>
      <c r="J189" s="1056" t="str">
        <f>HYPERLINK("[牧场甜心.xlsx]动物!A77",动物!$B$77)</f>
        <v>ラマ骆驼</v>
      </c>
      <c r="K189" s="1016" t="s">
        <v>278</v>
      </c>
      <c r="M189" s="1042" t="s">
        <v>285</v>
      </c>
      <c r="N189" s="1028" t="str">
        <f>HYPERLINK("[牧场甜心.xlsx]动物!A22",动物!$B$22)</f>
        <v>神牛</v>
      </c>
      <c r="O189" s="1043" t="s">
        <v>278</v>
      </c>
      <c r="P189" s="1044"/>
      <c r="Q189" s="1052" t="s">
        <v>263</v>
      </c>
    </row>
    <row r="190" spans="1:17">
      <c r="A190" s="1004" t="s">
        <v>278</v>
      </c>
      <c r="B190" s="1060"/>
      <c r="C190" s="1006" t="s">
        <v>254</v>
      </c>
      <c r="D190" s="1014" t="str">
        <f>HYPERLINK("[牧场甜心.xlsx]动物!A19",动物!$B$19)</f>
        <v>王国ジャージー牛</v>
      </c>
      <c r="E190" s="1016" t="s">
        <v>282</v>
      </c>
      <c r="G190" s="1004" t="s">
        <v>278</v>
      </c>
      <c r="H190" s="1061" t="s">
        <v>511</v>
      </c>
      <c r="I190" s="1006" t="s">
        <v>254</v>
      </c>
      <c r="J190" s="1014" t="str">
        <f>HYPERLINK("[牧场甜心.xlsx]动物!A20",动物!$B$20)</f>
        <v>神秘的万両桃べこ</v>
      </c>
      <c r="K190" s="1016" t="s">
        <v>282</v>
      </c>
      <c r="M190" s="1042" t="s">
        <v>285</v>
      </c>
      <c r="N190" s="1045" t="str">
        <f>HYPERLINK("[牧场甜心.xlsx]动物!A82",动物!$B$82)</f>
        <v>砂漠的キャマ</v>
      </c>
      <c r="O190" s="1043" t="s">
        <v>278</v>
      </c>
      <c r="P190" s="1044"/>
      <c r="Q190" s="1052" t="s">
        <v>263</v>
      </c>
    </row>
    <row r="191" spans="1:17">
      <c r="A191" s="1004" t="s">
        <v>278</v>
      </c>
      <c r="B191" s="1060"/>
      <c r="C191" s="1006" t="s">
        <v>254</v>
      </c>
      <c r="D191" s="1014" t="str">
        <f>HYPERLINK("[牧场甜心.xlsx]动物!A21",动物!$B$21)</f>
        <v>太阳的黄金牛</v>
      </c>
      <c r="E191" s="1016" t="s">
        <v>285</v>
      </c>
      <c r="G191" s="1004" t="s">
        <v>278</v>
      </c>
      <c r="H191" s="1061" t="s">
        <v>511</v>
      </c>
      <c r="I191" s="1006" t="s">
        <v>254</v>
      </c>
      <c r="J191" s="1014" t="str">
        <f>HYPERLINK("[牧场甜心.xlsx]动物!A19",动物!$B$19)</f>
        <v>王国ジャージー牛</v>
      </c>
      <c r="K191" s="1016" t="s">
        <v>282</v>
      </c>
      <c r="M191" s="1042" t="s">
        <v>285</v>
      </c>
      <c r="N191" s="705" t="str">
        <f>HYPERLINK("[牧场甜心.xlsx]动物!A61",动物!$B$61)</f>
        <v>山羊神</v>
      </c>
      <c r="O191" s="1043" t="s">
        <v>278</v>
      </c>
      <c r="P191" s="1044"/>
      <c r="Q191" s="1052" t="s">
        <v>253</v>
      </c>
    </row>
    <row r="192" spans="1:17">
      <c r="A192" s="1004" t="s">
        <v>278</v>
      </c>
      <c r="B192" s="1060"/>
      <c r="C192" s="1006" t="s">
        <v>263</v>
      </c>
      <c r="D192" s="1014" t="str">
        <f>HYPERLINK("[牧场甜心.xlsx]动物!A22",动物!$B$22)</f>
        <v>神牛</v>
      </c>
      <c r="E192" s="1016" t="s">
        <v>285</v>
      </c>
      <c r="G192" s="1004" t="s">
        <v>278</v>
      </c>
      <c r="H192" s="1061" t="s">
        <v>511</v>
      </c>
      <c r="I192" s="1011" t="s">
        <v>260</v>
      </c>
      <c r="J192" s="1017" t="str">
        <f>HYPERLINK("[牧场甜心.xlsx]动物!A59",动物!$B$59)</f>
        <v>カ希米亚メーメー</v>
      </c>
      <c r="K192" s="1016" t="s">
        <v>282</v>
      </c>
      <c r="M192" s="1042" t="s">
        <v>285</v>
      </c>
      <c r="N192" s="705" t="str">
        <f>HYPERLINK("[牧场甜心.xlsx]动物!A62",动物!$B$62)</f>
        <v>黄金シープ</v>
      </c>
      <c r="O192" s="1043" t="s">
        <v>278</v>
      </c>
      <c r="P192" s="1033"/>
      <c r="Q192" s="1052" t="s">
        <v>253</v>
      </c>
    </row>
    <row r="193" spans="1:17">
      <c r="A193" s="1004" t="s">
        <v>278</v>
      </c>
      <c r="B193" s="1060"/>
      <c r="C193" s="1006" t="s">
        <v>263</v>
      </c>
      <c r="D193" s="1056" t="str">
        <f>HYPERLINK("[牧场甜心.xlsx]动物!A82",动物!$B$82)</f>
        <v>砂漠的キャマ</v>
      </c>
      <c r="E193" s="1016" t="s">
        <v>285</v>
      </c>
      <c r="G193" s="1004" t="s">
        <v>278</v>
      </c>
      <c r="H193" s="1061" t="s">
        <v>511</v>
      </c>
      <c r="I193" s="1006" t="s">
        <v>254</v>
      </c>
      <c r="J193" s="1014" t="str">
        <f>HYPERLINK("[牧场甜心.xlsx]动物!A21",动物!$B$21)</f>
        <v>太阳的黄金牛</v>
      </c>
      <c r="K193" s="1016" t="s">
        <v>285</v>
      </c>
      <c r="M193" s="1042" t="s">
        <v>285</v>
      </c>
      <c r="N193" s="1025" t="str">
        <f>HYPERLINK("[牧场甜心.xlsx]动物!A41",动物!$B$41)</f>
        <v>シルキーレグホン</v>
      </c>
      <c r="O193" s="1043" t="s">
        <v>282</v>
      </c>
      <c r="P193" s="1029" t="str">
        <f>HYPERLINK("[牧场甜心.xlsx]产品!B85",产品!$C$85)</f>
        <v>海洋黄金蛋</v>
      </c>
      <c r="Q193" s="1052" t="s">
        <v>254</v>
      </c>
    </row>
    <row r="194" spans="1:17">
      <c r="A194" s="1004" t="s">
        <v>278</v>
      </c>
      <c r="B194" s="1060"/>
      <c r="C194" s="1006" t="s">
        <v>253</v>
      </c>
      <c r="D194" s="1056" t="str">
        <f>HYPERLINK("[牧场甜心.xlsx]动物!A77",动物!$B$77)</f>
        <v>ラマ骆驼</v>
      </c>
      <c r="E194" s="1016" t="s">
        <v>278</v>
      </c>
      <c r="G194" s="1004" t="s">
        <v>278</v>
      </c>
      <c r="H194" s="1061" t="s">
        <v>511</v>
      </c>
      <c r="I194" s="1006" t="s">
        <v>263</v>
      </c>
      <c r="J194" s="1014" t="str">
        <f>HYPERLINK("[牧场甜心.xlsx]动物!A22",动物!$B$22)</f>
        <v>神牛</v>
      </c>
      <c r="K194" s="1016" t="s">
        <v>285</v>
      </c>
      <c r="M194" s="1042" t="s">
        <v>285</v>
      </c>
      <c r="N194" s="1025" t="str">
        <f>HYPERLINK("[牧场甜心.xlsx]动物!A42",动物!$B$42)</f>
        <v>神鸡</v>
      </c>
      <c r="O194" s="1043" t="s">
        <v>282</v>
      </c>
      <c r="P194" s="1027"/>
      <c r="Q194" s="1051" t="s">
        <v>260</v>
      </c>
    </row>
    <row r="195" spans="1:17">
      <c r="A195" s="1004" t="s">
        <v>278</v>
      </c>
      <c r="B195" s="1060"/>
      <c r="C195" s="1006" t="s">
        <v>253</v>
      </c>
      <c r="D195" s="1017" t="str">
        <f>HYPERLINK("[牧场甜心.xlsx]动物!A61",动物!$B$61)</f>
        <v>山羊神</v>
      </c>
      <c r="E195" s="1016" t="s">
        <v>285</v>
      </c>
      <c r="G195" s="1004" t="s">
        <v>278</v>
      </c>
      <c r="H195" s="1061" t="s">
        <v>511</v>
      </c>
      <c r="I195" s="1006" t="s">
        <v>263</v>
      </c>
      <c r="J195" s="1056" t="str">
        <f>HYPERLINK("[牧场甜心.xlsx]动物!A82",动物!$B$82)</f>
        <v>砂漠的キャマ</v>
      </c>
      <c r="K195" s="1016" t="s">
        <v>285</v>
      </c>
      <c r="M195" s="1042" t="s">
        <v>285</v>
      </c>
      <c r="N195" s="1028" t="str">
        <f>HYPERLINK("[牧场甜心.xlsx]动物!A21",动物!$B$21)</f>
        <v>太阳的黄金牛</v>
      </c>
      <c r="O195" s="1043" t="s">
        <v>282</v>
      </c>
      <c r="P195" s="1029" t="str">
        <f>HYPERLINK("[牧场甜心.xlsx]产品!B83",产品!$C$83)</f>
        <v>海洋黄金牛奶</v>
      </c>
      <c r="Q195" s="1052" t="s">
        <v>255</v>
      </c>
    </row>
    <row r="196" spans="1:17">
      <c r="A196" s="1004" t="s">
        <v>278</v>
      </c>
      <c r="B196" s="1060"/>
      <c r="C196" s="1006" t="s">
        <v>253</v>
      </c>
      <c r="D196" s="1017" t="str">
        <f>HYPERLINK("[牧场甜心.xlsx]动物!A62",动物!$B$62)</f>
        <v>黄金シープ</v>
      </c>
      <c r="E196" s="1016" t="s">
        <v>285</v>
      </c>
      <c r="G196" s="1004" t="s">
        <v>278</v>
      </c>
      <c r="H196" s="1061" t="s">
        <v>511</v>
      </c>
      <c r="I196" s="1006" t="s">
        <v>253</v>
      </c>
      <c r="J196" s="1017" t="str">
        <f>HYPERLINK("[牧场甜心.xlsx]动物!A61",动物!$B$61)</f>
        <v>山羊神</v>
      </c>
      <c r="K196" s="1016" t="s">
        <v>285</v>
      </c>
      <c r="M196" s="1042" t="s">
        <v>285</v>
      </c>
      <c r="N196" s="1028" t="str">
        <f>HYPERLINK("[牧场甜心.xlsx]动物!A22",动物!$B$22)</f>
        <v>神牛</v>
      </c>
      <c r="O196" s="1043" t="s">
        <v>282</v>
      </c>
      <c r="P196" s="1027"/>
      <c r="Q196" s="1052" t="s">
        <v>253</v>
      </c>
    </row>
    <row r="197" ht="22.5" spans="1:17">
      <c r="A197" s="1071" t="s">
        <v>278</v>
      </c>
      <c r="B197" s="1072"/>
      <c r="C197" s="1073" t="s">
        <v>260</v>
      </c>
      <c r="D197" s="1074" t="str">
        <f>HYPERLINK("[牧场甜心.xlsx]动物!A59",动物!$B$59)</f>
        <v>カ希米亚メーメー</v>
      </c>
      <c r="E197" s="1075" t="s">
        <v>282</v>
      </c>
      <c r="G197" s="1071" t="s">
        <v>278</v>
      </c>
      <c r="H197" s="1076" t="s">
        <v>511</v>
      </c>
      <c r="I197" s="1077" t="s">
        <v>253</v>
      </c>
      <c r="J197" s="1074" t="str">
        <f>HYPERLINK("[牧场甜心.xlsx]动物!A62",动物!$B$62)</f>
        <v>黄金シープ</v>
      </c>
      <c r="K197" s="1075" t="s">
        <v>285</v>
      </c>
      <c r="M197" s="1078" t="s">
        <v>285</v>
      </c>
      <c r="N197" s="1079" t="str">
        <f>HYPERLINK("[牧场甜心.xlsx]动物!A82",动物!$B$82)</f>
        <v>砂漠的キャマ</v>
      </c>
      <c r="O197" s="1080" t="s">
        <v>282</v>
      </c>
      <c r="P197" s="1081" t="str">
        <f>HYPERLINK("[牧场甜心.xlsx]产品!B84",产品!$C$84)</f>
        <v>梦幻特级骆驼奶</v>
      </c>
      <c r="Q197" s="1082" t="s">
        <v>254</v>
      </c>
    </row>
  </sheetData>
  <sortState ref="M2:Q198">
    <sortCondition ref="M2:M198"/>
    <sortCondition ref="O2:O198"/>
    <sortCondition ref="P2:P198"/>
  </sortState>
  <mergeCells count="82">
    <mergeCell ref="A1:C1"/>
    <mergeCell ref="D1:E1"/>
    <mergeCell ref="G1:K1"/>
    <mergeCell ref="M1:Q1"/>
    <mergeCell ref="B2:B4"/>
    <mergeCell ref="B5:B7"/>
    <mergeCell ref="B8:B19"/>
    <mergeCell ref="B20:B28"/>
    <mergeCell ref="B29:B33"/>
    <mergeCell ref="B34:B47"/>
    <mergeCell ref="B48:B59"/>
    <mergeCell ref="B60:B65"/>
    <mergeCell ref="B66:B67"/>
    <mergeCell ref="B68:B79"/>
    <mergeCell ref="B80:B91"/>
    <mergeCell ref="B92:B93"/>
    <mergeCell ref="B94:B97"/>
    <mergeCell ref="B98:B102"/>
    <mergeCell ref="B103:B107"/>
    <mergeCell ref="B109:B117"/>
    <mergeCell ref="B118:B131"/>
    <mergeCell ref="B132:B139"/>
    <mergeCell ref="B140:B145"/>
    <mergeCell ref="B146:B155"/>
    <mergeCell ref="B156:B160"/>
    <mergeCell ref="B161:B170"/>
    <mergeCell ref="B171:B175"/>
    <mergeCell ref="B176:B180"/>
    <mergeCell ref="B181:B197"/>
    <mergeCell ref="P2:P3"/>
    <mergeCell ref="P4:P5"/>
    <mergeCell ref="P7:P8"/>
    <mergeCell ref="P9:P10"/>
    <mergeCell ref="P11:P12"/>
    <mergeCell ref="P17:P21"/>
    <mergeCell ref="P22:P23"/>
    <mergeCell ref="P24:P25"/>
    <mergeCell ref="P28:P29"/>
    <mergeCell ref="P30:P31"/>
    <mergeCell ref="P34:P37"/>
    <mergeCell ref="P38:P39"/>
    <mergeCell ref="P40:P41"/>
    <mergeCell ref="P44:P45"/>
    <mergeCell ref="P46:P47"/>
    <mergeCell ref="P51:P52"/>
    <mergeCell ref="P53:P54"/>
    <mergeCell ref="P55:P56"/>
    <mergeCell ref="P58:P59"/>
    <mergeCell ref="P60:P61"/>
    <mergeCell ref="P62:P63"/>
    <mergeCell ref="P69:P70"/>
    <mergeCell ref="P74:P75"/>
    <mergeCell ref="P78:P79"/>
    <mergeCell ref="P80:P81"/>
    <mergeCell ref="P84:P86"/>
    <mergeCell ref="P87:P88"/>
    <mergeCell ref="P94:P95"/>
    <mergeCell ref="P96:P97"/>
    <mergeCell ref="P98:P99"/>
    <mergeCell ref="P102:P105"/>
    <mergeCell ref="P107:P108"/>
    <mergeCell ref="P109:P110"/>
    <mergeCell ref="P112:P113"/>
    <mergeCell ref="P115:P116"/>
    <mergeCell ref="P121:P122"/>
    <mergeCell ref="P123:P124"/>
    <mergeCell ref="P125:P126"/>
    <mergeCell ref="P132:P134"/>
    <mergeCell ref="P139:P140"/>
    <mergeCell ref="P143:P144"/>
    <mergeCell ref="P145:P146"/>
    <mergeCell ref="P148:P149"/>
    <mergeCell ref="P154:P157"/>
    <mergeCell ref="P163:P164"/>
    <mergeCell ref="P165:P166"/>
    <mergeCell ref="P172:P174"/>
    <mergeCell ref="P175:P176"/>
    <mergeCell ref="P177:P178"/>
    <mergeCell ref="P182:P183"/>
    <mergeCell ref="P188:P192"/>
    <mergeCell ref="P193:P194"/>
    <mergeCell ref="P195:P196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7"/>
  <sheetViews>
    <sheetView workbookViewId="0">
      <selection activeCell="Z12" sqref="Z12"/>
    </sheetView>
  </sheetViews>
  <sheetFormatPr defaultColWidth="8.875" defaultRowHeight="21.75"/>
  <cols>
    <col min="1" max="1" width="4.375" style="904" customWidth="1"/>
    <col min="2" max="2" width="32.75" style="903" customWidth="1"/>
    <col min="3" max="3" width="5.5" style="905" customWidth="1"/>
    <col min="4" max="7" width="4.25" style="906" hidden="1" customWidth="1"/>
    <col min="8" max="10" width="6.25" style="905" hidden="1" customWidth="1"/>
    <col min="11" max="11" width="6.625" style="905" customWidth="1"/>
    <col min="12" max="13" width="6.625" style="905" hidden="1" customWidth="1"/>
    <col min="14" max="14" width="2.875" style="905" hidden="1" customWidth="1"/>
    <col min="15" max="15" width="6.625" style="905" customWidth="1"/>
    <col min="16" max="16" width="5.375" style="905" customWidth="1"/>
    <col min="17" max="17" width="5.375" style="905" hidden="1" customWidth="1"/>
    <col min="18" max="18" width="4.125" style="905" hidden="1" customWidth="1"/>
    <col min="19" max="19" width="4.125" style="905" customWidth="1"/>
    <col min="20" max="20" width="4.25" style="905" customWidth="1"/>
    <col min="21" max="21" width="4.25" style="905" hidden="1" customWidth="1"/>
    <col min="22" max="22" width="6.875" style="906" hidden="1" customWidth="1"/>
    <col min="23" max="24" width="29.875" style="903" hidden="1" customWidth="1"/>
    <col min="25" max="25" width="32.75" style="903" hidden="1" customWidth="1"/>
    <col min="26" max="26" width="91.875" style="903" customWidth="1"/>
    <col min="27" max="27" width="32.75" style="903" hidden="1" customWidth="1"/>
    <col min="28" max="29" width="29.875" style="903" hidden="1" customWidth="1"/>
    <col min="30" max="16384" width="8.875" style="903"/>
  </cols>
  <sheetData>
    <row r="1" s="902" customFormat="1" ht="19.9" customHeight="1" spans="1:29">
      <c r="A1" s="907" t="s">
        <v>5</v>
      </c>
      <c r="B1" s="908"/>
      <c r="C1" s="909" t="s">
        <v>240</v>
      </c>
      <c r="D1" s="910" t="s">
        <v>597</v>
      </c>
      <c r="E1" s="910" t="s">
        <v>598</v>
      </c>
      <c r="F1" s="910" t="s">
        <v>599</v>
      </c>
      <c r="G1" s="910" t="s">
        <v>600</v>
      </c>
      <c r="H1" s="911" t="s">
        <v>1</v>
      </c>
      <c r="I1" s="934"/>
      <c r="J1" s="934"/>
      <c r="K1" s="935" t="s">
        <v>601</v>
      </c>
      <c r="L1" s="936"/>
      <c r="M1" s="937" t="s">
        <v>602</v>
      </c>
      <c r="N1" s="937"/>
      <c r="O1" s="938" t="s">
        <v>245</v>
      </c>
      <c r="P1" s="939" t="s">
        <v>603</v>
      </c>
      <c r="Q1" s="951" t="s">
        <v>604</v>
      </c>
      <c r="R1" s="952" t="s">
        <v>603</v>
      </c>
      <c r="S1" s="936" t="s">
        <v>244</v>
      </c>
      <c r="T1" s="908" t="s">
        <v>603</v>
      </c>
      <c r="U1" s="953" t="s">
        <v>605</v>
      </c>
      <c r="V1" s="952" t="s">
        <v>606</v>
      </c>
      <c r="W1" s="952" t="s">
        <v>607</v>
      </c>
      <c r="X1" s="952"/>
      <c r="Y1" s="952"/>
      <c r="Z1" s="961" t="s">
        <v>608</v>
      </c>
      <c r="AA1" s="910" t="s">
        <v>609</v>
      </c>
      <c r="AB1" s="910"/>
      <c r="AC1" s="910"/>
    </row>
    <row r="2" s="902" customFormat="1" ht="19.9" customHeight="1" spans="1:29">
      <c r="A2" s="912"/>
      <c r="B2" s="913"/>
      <c r="C2" s="914"/>
      <c r="D2" s="915"/>
      <c r="E2" s="915"/>
      <c r="F2" s="915"/>
      <c r="G2" s="915"/>
      <c r="H2" s="916">
        <v>0</v>
      </c>
      <c r="I2" s="940" t="s">
        <v>250</v>
      </c>
      <c r="J2" s="940" t="s">
        <v>610</v>
      </c>
      <c r="K2" s="941">
        <v>0</v>
      </c>
      <c r="L2" s="942" t="s">
        <v>250</v>
      </c>
      <c r="M2" s="943" t="s">
        <v>601</v>
      </c>
      <c r="N2" s="944" t="s">
        <v>611</v>
      </c>
      <c r="O2" s="945"/>
      <c r="P2" s="946"/>
      <c r="Q2" s="954"/>
      <c r="R2" s="955"/>
      <c r="S2" s="941"/>
      <c r="T2" s="913"/>
      <c r="U2" s="956"/>
      <c r="V2" s="955"/>
      <c r="W2" s="955"/>
      <c r="X2" s="955"/>
      <c r="Y2" s="955"/>
      <c r="Z2" s="962"/>
      <c r="AA2" s="963"/>
      <c r="AB2" s="942"/>
      <c r="AC2" s="964"/>
    </row>
    <row r="3" s="903" customFormat="1" ht="23.25" spans="1:29">
      <c r="A3" s="917" t="s">
        <v>612</v>
      </c>
      <c r="B3" s="918" t="s">
        <v>613</v>
      </c>
      <c r="C3" s="919" t="s">
        <v>252</v>
      </c>
      <c r="D3" s="920"/>
      <c r="E3" s="920"/>
      <c r="F3" s="920"/>
      <c r="G3" s="920"/>
      <c r="H3" s="921">
        <v>0.05</v>
      </c>
      <c r="I3" s="921">
        <v>0.15</v>
      </c>
      <c r="J3" s="921">
        <v>0.15</v>
      </c>
      <c r="K3" s="919">
        <v>3</v>
      </c>
      <c r="L3" s="947">
        <v>6</v>
      </c>
      <c r="M3" s="947"/>
      <c r="N3" s="947">
        <v>3</v>
      </c>
      <c r="O3" s="919">
        <v>30</v>
      </c>
      <c r="P3" s="948">
        <f t="shared" ref="P3:P66" si="0">O3/K3</f>
        <v>10</v>
      </c>
      <c r="Q3" s="919">
        <v>3</v>
      </c>
      <c r="R3" s="947">
        <f t="shared" ref="R3:R22" si="1">O3/Q3</f>
        <v>10</v>
      </c>
      <c r="S3" s="919">
        <v>2</v>
      </c>
      <c r="T3" s="948">
        <f t="shared" ref="T3:T66" si="2">O3/S3</f>
        <v>15</v>
      </c>
      <c r="U3" s="947" t="s">
        <v>614</v>
      </c>
      <c r="V3" s="920"/>
      <c r="W3" s="957" t="s">
        <v>615</v>
      </c>
      <c r="X3" s="958" t="s">
        <v>616</v>
      </c>
      <c r="Y3" s="958" t="s">
        <v>617</v>
      </c>
      <c r="Z3" s="965" t="s">
        <v>618</v>
      </c>
      <c r="AA3" s="966" t="s">
        <v>619</v>
      </c>
      <c r="AB3" s="967"/>
      <c r="AC3" s="967"/>
    </row>
    <row r="4" s="903" customFormat="1" ht="22.5" spans="1:29">
      <c r="A4" s="922" t="s">
        <v>620</v>
      </c>
      <c r="B4" s="923" t="s">
        <v>588</v>
      </c>
      <c r="C4" s="924" t="s">
        <v>252</v>
      </c>
      <c r="D4" s="925"/>
      <c r="E4" s="925"/>
      <c r="F4" s="925"/>
      <c r="G4" s="925"/>
      <c r="H4" s="926">
        <v>0.45</v>
      </c>
      <c r="I4" s="926">
        <v>0.55</v>
      </c>
      <c r="J4" s="926">
        <v>0.55</v>
      </c>
      <c r="K4" s="924">
        <v>1</v>
      </c>
      <c r="L4" s="949">
        <v>2</v>
      </c>
      <c r="M4" s="949"/>
      <c r="N4" s="949">
        <v>1</v>
      </c>
      <c r="O4" s="924">
        <v>7</v>
      </c>
      <c r="P4" s="950">
        <f t="shared" si="0"/>
        <v>7</v>
      </c>
      <c r="Q4" s="924">
        <v>1</v>
      </c>
      <c r="R4" s="949">
        <f t="shared" si="1"/>
        <v>7</v>
      </c>
      <c r="S4" s="924">
        <v>1</v>
      </c>
      <c r="T4" s="931">
        <f t="shared" si="2"/>
        <v>7</v>
      </c>
      <c r="U4" s="949"/>
      <c r="V4" s="925"/>
      <c r="W4" s="959" t="s">
        <v>589</v>
      </c>
      <c r="X4" s="960"/>
      <c r="Y4" s="960"/>
      <c r="Z4" s="968" t="s">
        <v>621</v>
      </c>
      <c r="AA4" s="966" t="s">
        <v>622</v>
      </c>
      <c r="AB4" s="969" t="s">
        <v>623</v>
      </c>
      <c r="AC4" s="967"/>
    </row>
    <row r="5" s="903" customFormat="1" ht="22.5" spans="1:29">
      <c r="A5" s="922" t="s">
        <v>612</v>
      </c>
      <c r="B5" s="923" t="s">
        <v>595</v>
      </c>
      <c r="C5" s="924" t="s">
        <v>274</v>
      </c>
      <c r="D5" s="925"/>
      <c r="E5" s="925"/>
      <c r="F5" s="925"/>
      <c r="G5" s="925"/>
      <c r="H5" s="926">
        <v>0.8</v>
      </c>
      <c r="I5" s="926">
        <v>0.9</v>
      </c>
      <c r="J5" s="926">
        <v>0.9</v>
      </c>
      <c r="K5" s="924">
        <v>126</v>
      </c>
      <c r="L5" s="949">
        <v>255</v>
      </c>
      <c r="M5" s="949"/>
      <c r="N5" s="949">
        <v>3</v>
      </c>
      <c r="O5" s="924">
        <v>822</v>
      </c>
      <c r="P5" s="950">
        <f t="shared" si="0"/>
        <v>6.52380952380952</v>
      </c>
      <c r="Q5" s="924">
        <v>69</v>
      </c>
      <c r="R5" s="949">
        <f t="shared" si="1"/>
        <v>11.9130434782609</v>
      </c>
      <c r="S5" s="924">
        <v>14</v>
      </c>
      <c r="T5" s="950">
        <f t="shared" si="2"/>
        <v>58.7142857142857</v>
      </c>
      <c r="U5" s="949" t="s">
        <v>614</v>
      </c>
      <c r="V5" s="925"/>
      <c r="W5" s="959" t="s">
        <v>624</v>
      </c>
      <c r="X5" s="959" t="s">
        <v>414</v>
      </c>
      <c r="Y5" s="959" t="s">
        <v>596</v>
      </c>
      <c r="Z5" s="968" t="s">
        <v>625</v>
      </c>
      <c r="AA5" s="966" t="s">
        <v>626</v>
      </c>
      <c r="AB5" s="967"/>
      <c r="AC5" s="967"/>
    </row>
    <row r="6" s="903" customFormat="1" ht="22.5" spans="1:29">
      <c r="A6" s="922" t="s">
        <v>620</v>
      </c>
      <c r="B6" s="923" t="s">
        <v>446</v>
      </c>
      <c r="C6" s="924" t="s">
        <v>254</v>
      </c>
      <c r="D6" s="925"/>
      <c r="E6" s="925"/>
      <c r="F6" s="925"/>
      <c r="G6" s="925"/>
      <c r="H6" s="926">
        <v>0.45</v>
      </c>
      <c r="I6" s="926">
        <v>0.55</v>
      </c>
      <c r="J6" s="926">
        <v>0.55</v>
      </c>
      <c r="K6" s="924">
        <v>6</v>
      </c>
      <c r="L6" s="949">
        <v>12</v>
      </c>
      <c r="M6" s="949"/>
      <c r="N6" s="949">
        <v>3</v>
      </c>
      <c r="O6" s="924">
        <v>27</v>
      </c>
      <c r="P6" s="931">
        <f t="shared" si="0"/>
        <v>4.5</v>
      </c>
      <c r="Q6" s="924">
        <v>9</v>
      </c>
      <c r="R6" s="949">
        <f t="shared" si="1"/>
        <v>3</v>
      </c>
      <c r="S6" s="924">
        <v>3</v>
      </c>
      <c r="T6" s="931">
        <f t="shared" si="2"/>
        <v>9</v>
      </c>
      <c r="U6" s="949" t="s">
        <v>614</v>
      </c>
      <c r="V6" s="925"/>
      <c r="W6" s="959" t="s">
        <v>395</v>
      </c>
      <c r="X6" s="959" t="s">
        <v>395</v>
      </c>
      <c r="Y6" s="960" t="s">
        <v>395</v>
      </c>
      <c r="Z6" s="968" t="s">
        <v>627</v>
      </c>
      <c r="AA6" s="966" t="s">
        <v>628</v>
      </c>
      <c r="AB6" s="967" t="s">
        <v>629</v>
      </c>
      <c r="AC6" s="967"/>
    </row>
    <row r="7" s="903" customFormat="1" ht="22.5" spans="1:29">
      <c r="A7" s="922" t="s">
        <v>630</v>
      </c>
      <c r="B7" s="923" t="s">
        <v>631</v>
      </c>
      <c r="C7" s="924" t="s">
        <v>252</v>
      </c>
      <c r="D7" s="925"/>
      <c r="E7" s="925"/>
      <c r="F7" s="925"/>
      <c r="G7" s="925"/>
      <c r="H7" s="926">
        <v>0.65</v>
      </c>
      <c r="I7" s="926">
        <v>0.75</v>
      </c>
      <c r="J7" s="926">
        <v>0.75</v>
      </c>
      <c r="K7" s="924">
        <v>2</v>
      </c>
      <c r="L7" s="949">
        <v>4</v>
      </c>
      <c r="M7" s="949"/>
      <c r="N7" s="949">
        <v>1</v>
      </c>
      <c r="O7" s="924">
        <v>9</v>
      </c>
      <c r="P7" s="931">
        <f t="shared" si="0"/>
        <v>4.5</v>
      </c>
      <c r="Q7" s="924">
        <v>2</v>
      </c>
      <c r="R7" s="949">
        <f t="shared" si="1"/>
        <v>4.5</v>
      </c>
      <c r="S7" s="924">
        <v>2</v>
      </c>
      <c r="T7" s="931">
        <f t="shared" si="2"/>
        <v>4.5</v>
      </c>
      <c r="U7" s="949" t="s">
        <v>614</v>
      </c>
      <c r="V7" s="925"/>
      <c r="W7" s="959" t="s">
        <v>632</v>
      </c>
      <c r="X7" s="959"/>
      <c r="Y7" s="960"/>
      <c r="Z7" s="968" t="s">
        <v>633</v>
      </c>
      <c r="AA7" s="966" t="s">
        <v>632</v>
      </c>
      <c r="AB7" s="967"/>
      <c r="AC7" s="967"/>
    </row>
    <row r="8" s="903" customFormat="1" ht="22.5" spans="1:29">
      <c r="A8" s="922" t="s">
        <v>634</v>
      </c>
      <c r="B8" s="923" t="s">
        <v>414</v>
      </c>
      <c r="C8" s="924" t="s">
        <v>263</v>
      </c>
      <c r="D8" s="925"/>
      <c r="E8" s="925"/>
      <c r="F8" s="925"/>
      <c r="G8" s="925"/>
      <c r="H8" s="926">
        <v>0.7</v>
      </c>
      <c r="I8" s="926">
        <v>0.8</v>
      </c>
      <c r="J8" s="926">
        <v>0.8</v>
      </c>
      <c r="K8" s="924">
        <v>10</v>
      </c>
      <c r="L8" s="949">
        <v>20</v>
      </c>
      <c r="M8" s="949"/>
      <c r="N8" s="949">
        <v>2</v>
      </c>
      <c r="O8" s="924">
        <v>44</v>
      </c>
      <c r="P8" s="931">
        <f t="shared" si="0"/>
        <v>4.4</v>
      </c>
      <c r="Q8" s="924">
        <v>13</v>
      </c>
      <c r="R8" s="949">
        <f t="shared" si="1"/>
        <v>3.38461538461538</v>
      </c>
      <c r="S8" s="924">
        <v>5</v>
      </c>
      <c r="T8" s="931">
        <f t="shared" si="2"/>
        <v>8.8</v>
      </c>
      <c r="U8" s="949" t="s">
        <v>614</v>
      </c>
      <c r="V8" s="925"/>
      <c r="W8" s="959" t="s">
        <v>635</v>
      </c>
      <c r="X8" s="959" t="s">
        <v>636</v>
      </c>
      <c r="Y8" s="959"/>
      <c r="Z8" s="968" t="s">
        <v>637</v>
      </c>
      <c r="AA8" s="966" t="s">
        <v>635</v>
      </c>
      <c r="AB8" s="969" t="s">
        <v>636</v>
      </c>
      <c r="AC8" s="969"/>
    </row>
    <row r="9" s="903" customFormat="1" ht="22.5" spans="1:29">
      <c r="A9" s="922" t="s">
        <v>634</v>
      </c>
      <c r="B9" s="923" t="s">
        <v>638</v>
      </c>
      <c r="C9" s="924" t="s">
        <v>255</v>
      </c>
      <c r="D9" s="925"/>
      <c r="E9" s="925"/>
      <c r="F9" s="925"/>
      <c r="G9" s="925"/>
      <c r="H9" s="926">
        <v>0.5</v>
      </c>
      <c r="I9" s="926">
        <v>0.6</v>
      </c>
      <c r="J9" s="926">
        <v>0.6</v>
      </c>
      <c r="K9" s="924">
        <v>6</v>
      </c>
      <c r="L9" s="949">
        <v>12</v>
      </c>
      <c r="M9" s="949"/>
      <c r="N9" s="949">
        <v>1</v>
      </c>
      <c r="O9" s="924">
        <v>24</v>
      </c>
      <c r="P9" s="931">
        <f t="shared" si="0"/>
        <v>4</v>
      </c>
      <c r="Q9" s="924">
        <v>4</v>
      </c>
      <c r="R9" s="949">
        <f t="shared" si="1"/>
        <v>6</v>
      </c>
      <c r="S9" s="924">
        <v>2</v>
      </c>
      <c r="T9" s="950">
        <f t="shared" si="2"/>
        <v>12</v>
      </c>
      <c r="U9" s="949" t="s">
        <v>614</v>
      </c>
      <c r="V9" s="925" t="s">
        <v>102</v>
      </c>
      <c r="W9" s="959" t="s">
        <v>639</v>
      </c>
      <c r="X9" s="959"/>
      <c r="Y9" s="959"/>
      <c r="Z9" s="968" t="s">
        <v>640</v>
      </c>
      <c r="AA9" s="966" t="s">
        <v>639</v>
      </c>
      <c r="AB9" s="969"/>
      <c r="AC9" s="967"/>
    </row>
    <row r="10" s="903" customFormat="1" ht="22.5" spans="1:29">
      <c r="A10" s="922" t="s">
        <v>641</v>
      </c>
      <c r="B10" s="923" t="s">
        <v>589</v>
      </c>
      <c r="C10" s="924" t="s">
        <v>255</v>
      </c>
      <c r="D10" s="925"/>
      <c r="E10" s="925"/>
      <c r="F10" s="925"/>
      <c r="G10" s="925"/>
      <c r="H10" s="926">
        <v>0.9</v>
      </c>
      <c r="I10" s="926">
        <v>0.99</v>
      </c>
      <c r="J10" s="926">
        <v>0.99</v>
      </c>
      <c r="K10" s="924">
        <v>4</v>
      </c>
      <c r="L10" s="949">
        <v>8</v>
      </c>
      <c r="M10" s="949"/>
      <c r="N10" s="949">
        <v>1</v>
      </c>
      <c r="O10" s="924">
        <v>16</v>
      </c>
      <c r="P10" s="931">
        <f t="shared" si="0"/>
        <v>4</v>
      </c>
      <c r="Q10" s="924">
        <v>3</v>
      </c>
      <c r="R10" s="949">
        <f t="shared" si="1"/>
        <v>5.33333333333333</v>
      </c>
      <c r="S10" s="924">
        <v>2</v>
      </c>
      <c r="T10" s="931">
        <f t="shared" si="2"/>
        <v>8</v>
      </c>
      <c r="U10" s="949" t="s">
        <v>642</v>
      </c>
      <c r="V10" s="925"/>
      <c r="W10" s="959" t="s">
        <v>588</v>
      </c>
      <c r="X10" s="959" t="s">
        <v>588</v>
      </c>
      <c r="Y10" s="959" t="s">
        <v>588</v>
      </c>
      <c r="Z10" s="968" t="s">
        <v>621</v>
      </c>
      <c r="AA10" s="966" t="s">
        <v>643</v>
      </c>
      <c r="AB10" s="969" t="s">
        <v>643</v>
      </c>
      <c r="AC10" s="969" t="s">
        <v>644</v>
      </c>
    </row>
    <row r="11" s="903" customFormat="1" ht="22.5" spans="1:29">
      <c r="A11" s="922" t="s">
        <v>645</v>
      </c>
      <c r="B11" s="923" t="s">
        <v>646</v>
      </c>
      <c r="C11" s="924" t="s">
        <v>252</v>
      </c>
      <c r="D11" s="925" t="s">
        <v>14</v>
      </c>
      <c r="E11" s="925"/>
      <c r="F11" s="925"/>
      <c r="G11" s="925"/>
      <c r="H11" s="926">
        <v>0.45</v>
      </c>
      <c r="I11" s="926">
        <v>0.55</v>
      </c>
      <c r="J11" s="926">
        <v>0.75</v>
      </c>
      <c r="K11" s="924">
        <v>2</v>
      </c>
      <c r="L11" s="949">
        <v>4</v>
      </c>
      <c r="M11" s="949"/>
      <c r="N11" s="949">
        <v>3</v>
      </c>
      <c r="O11" s="924">
        <v>8</v>
      </c>
      <c r="P11" s="931">
        <f t="shared" si="0"/>
        <v>4</v>
      </c>
      <c r="Q11" s="924">
        <v>1</v>
      </c>
      <c r="R11" s="949">
        <f t="shared" si="1"/>
        <v>8</v>
      </c>
      <c r="S11" s="924">
        <v>2</v>
      </c>
      <c r="T11" s="931">
        <f t="shared" si="2"/>
        <v>4</v>
      </c>
      <c r="U11" s="949" t="s">
        <v>614</v>
      </c>
      <c r="V11" s="925" t="s">
        <v>102</v>
      </c>
      <c r="W11" s="959" t="s">
        <v>615</v>
      </c>
      <c r="X11" s="960" t="s">
        <v>647</v>
      </c>
      <c r="Y11" s="960" t="s">
        <v>648</v>
      </c>
      <c r="Z11" s="968" t="s">
        <v>649</v>
      </c>
      <c r="AA11" s="970" t="s">
        <v>650</v>
      </c>
      <c r="AB11" s="971" t="s">
        <v>651</v>
      </c>
      <c r="AC11" s="971"/>
    </row>
    <row r="12" s="903" customFormat="1" ht="22.5" spans="1:29">
      <c r="A12" s="922" t="s">
        <v>634</v>
      </c>
      <c r="B12" s="923" t="s">
        <v>396</v>
      </c>
      <c r="C12" s="924" t="s">
        <v>255</v>
      </c>
      <c r="D12" s="925"/>
      <c r="E12" s="925"/>
      <c r="F12" s="925"/>
      <c r="G12" s="925"/>
      <c r="H12" s="926">
        <v>0.9</v>
      </c>
      <c r="I12" s="926">
        <v>0.99</v>
      </c>
      <c r="J12" s="926">
        <v>0.99</v>
      </c>
      <c r="K12" s="924">
        <v>5</v>
      </c>
      <c r="L12" s="949">
        <v>10</v>
      </c>
      <c r="M12" s="949"/>
      <c r="N12" s="949">
        <v>1</v>
      </c>
      <c r="O12" s="924">
        <v>19</v>
      </c>
      <c r="P12" s="931">
        <f t="shared" si="0"/>
        <v>3.8</v>
      </c>
      <c r="Q12" s="924">
        <v>3</v>
      </c>
      <c r="R12" s="949">
        <f t="shared" si="1"/>
        <v>6.33333333333333</v>
      </c>
      <c r="S12" s="924">
        <v>2</v>
      </c>
      <c r="T12" s="950">
        <f t="shared" si="2"/>
        <v>9.5</v>
      </c>
      <c r="U12" s="949" t="s">
        <v>642</v>
      </c>
      <c r="V12" s="925"/>
      <c r="W12" s="959" t="s">
        <v>394</v>
      </c>
      <c r="X12" s="959" t="s">
        <v>394</v>
      </c>
      <c r="Y12" s="959" t="s">
        <v>394</v>
      </c>
      <c r="Z12" s="968" t="s">
        <v>652</v>
      </c>
      <c r="AA12" s="972" t="s">
        <v>653</v>
      </c>
      <c r="AB12" s="973" t="s">
        <v>654</v>
      </c>
      <c r="AC12" s="974"/>
    </row>
    <row r="13" s="903" customFormat="1" ht="22.5" spans="1:29">
      <c r="A13" s="922" t="s">
        <v>641</v>
      </c>
      <c r="B13" s="923" t="s">
        <v>648</v>
      </c>
      <c r="C13" s="924" t="s">
        <v>255</v>
      </c>
      <c r="D13" s="925"/>
      <c r="E13" s="925"/>
      <c r="F13" s="925"/>
      <c r="G13" s="925"/>
      <c r="H13" s="926">
        <v>0.6</v>
      </c>
      <c r="I13" s="926">
        <v>0.7</v>
      </c>
      <c r="J13" s="926">
        <v>0.7</v>
      </c>
      <c r="K13" s="924">
        <v>6</v>
      </c>
      <c r="L13" s="949">
        <v>12</v>
      </c>
      <c r="M13" s="949"/>
      <c r="N13" s="949">
        <v>3</v>
      </c>
      <c r="O13" s="924">
        <v>22</v>
      </c>
      <c r="P13" s="931">
        <f t="shared" si="0"/>
        <v>3.66666666666667</v>
      </c>
      <c r="Q13" s="924">
        <v>5</v>
      </c>
      <c r="R13" s="949">
        <f t="shared" si="1"/>
        <v>4.4</v>
      </c>
      <c r="S13" s="924">
        <v>2</v>
      </c>
      <c r="T13" s="950">
        <f t="shared" si="2"/>
        <v>11</v>
      </c>
      <c r="U13" s="949" t="s">
        <v>614</v>
      </c>
      <c r="V13" s="925"/>
      <c r="W13" s="959" t="s">
        <v>647</v>
      </c>
      <c r="X13" s="959" t="s">
        <v>647</v>
      </c>
      <c r="Y13" s="959" t="s">
        <v>647</v>
      </c>
      <c r="Z13" s="968" t="s">
        <v>655</v>
      </c>
      <c r="AA13" s="966" t="s">
        <v>656</v>
      </c>
      <c r="AB13" s="969" t="s">
        <v>657</v>
      </c>
      <c r="AC13" s="969"/>
    </row>
    <row r="14" s="903" customFormat="1" ht="22.5" spans="1:29">
      <c r="A14" s="922" t="s">
        <v>658</v>
      </c>
      <c r="B14" s="923" t="s">
        <v>647</v>
      </c>
      <c r="C14" s="924" t="s">
        <v>252</v>
      </c>
      <c r="D14" s="925" t="s">
        <v>14</v>
      </c>
      <c r="E14" s="925"/>
      <c r="F14" s="925"/>
      <c r="G14" s="925"/>
      <c r="H14" s="926">
        <v>0.5</v>
      </c>
      <c r="I14" s="926">
        <v>0.6</v>
      </c>
      <c r="J14" s="926">
        <v>0.8</v>
      </c>
      <c r="K14" s="924">
        <v>2</v>
      </c>
      <c r="L14" s="949">
        <v>4</v>
      </c>
      <c r="M14" s="949"/>
      <c r="N14" s="949">
        <v>1</v>
      </c>
      <c r="O14" s="924">
        <v>7</v>
      </c>
      <c r="P14" s="931">
        <f t="shared" si="0"/>
        <v>3.5</v>
      </c>
      <c r="Q14" s="924">
        <v>2</v>
      </c>
      <c r="R14" s="949">
        <f t="shared" si="1"/>
        <v>3.5</v>
      </c>
      <c r="S14" s="924">
        <v>1</v>
      </c>
      <c r="T14" s="931">
        <f t="shared" si="2"/>
        <v>7</v>
      </c>
      <c r="U14" s="949" t="s">
        <v>614</v>
      </c>
      <c r="V14" s="925" t="s">
        <v>102</v>
      </c>
      <c r="W14" s="959" t="s">
        <v>648</v>
      </c>
      <c r="X14" s="959"/>
      <c r="Y14" s="960"/>
      <c r="Z14" s="968" t="s">
        <v>659</v>
      </c>
      <c r="AA14" s="966" t="s">
        <v>656</v>
      </c>
      <c r="AB14" s="967" t="s">
        <v>660</v>
      </c>
      <c r="AC14" s="967"/>
    </row>
    <row r="15" s="903" customFormat="1" ht="22.5" spans="1:29">
      <c r="A15" s="922" t="s">
        <v>661</v>
      </c>
      <c r="B15" s="923" t="s">
        <v>662</v>
      </c>
      <c r="C15" s="924" t="s">
        <v>252</v>
      </c>
      <c r="D15" s="925"/>
      <c r="E15" s="925"/>
      <c r="F15" s="925" t="s">
        <v>14</v>
      </c>
      <c r="G15" s="925"/>
      <c r="H15" s="926">
        <v>0.4</v>
      </c>
      <c r="I15" s="926">
        <v>0.5</v>
      </c>
      <c r="J15" s="926">
        <v>0.7</v>
      </c>
      <c r="K15" s="924">
        <v>2</v>
      </c>
      <c r="L15" s="949">
        <v>4</v>
      </c>
      <c r="M15" s="949"/>
      <c r="N15" s="949">
        <v>1</v>
      </c>
      <c r="O15" s="924">
        <v>7</v>
      </c>
      <c r="P15" s="931">
        <f t="shared" si="0"/>
        <v>3.5</v>
      </c>
      <c r="Q15" s="924">
        <v>2</v>
      </c>
      <c r="R15" s="949">
        <f t="shared" si="1"/>
        <v>3.5</v>
      </c>
      <c r="S15" s="924">
        <v>1</v>
      </c>
      <c r="T15" s="931">
        <f t="shared" si="2"/>
        <v>7</v>
      </c>
      <c r="U15" s="949" t="s">
        <v>614</v>
      </c>
      <c r="V15" s="925" t="s">
        <v>91</v>
      </c>
      <c r="W15" s="959" t="s">
        <v>663</v>
      </c>
      <c r="X15" s="959"/>
      <c r="Y15" s="960"/>
      <c r="Z15" s="968" t="s">
        <v>664</v>
      </c>
      <c r="AA15" s="966" t="s">
        <v>663</v>
      </c>
      <c r="AB15" s="967"/>
      <c r="AC15" s="967"/>
    </row>
    <row r="16" s="903" customFormat="1" ht="22.5" spans="1:29">
      <c r="A16" s="922" t="s">
        <v>665</v>
      </c>
      <c r="B16" s="923" t="s">
        <v>410</v>
      </c>
      <c r="C16" s="924" t="s">
        <v>254</v>
      </c>
      <c r="D16" s="925"/>
      <c r="E16" s="925" t="s">
        <v>14</v>
      </c>
      <c r="F16" s="925"/>
      <c r="G16" s="925"/>
      <c r="H16" s="926">
        <v>0.5</v>
      </c>
      <c r="I16" s="926">
        <v>0.6</v>
      </c>
      <c r="J16" s="926">
        <v>0.8</v>
      </c>
      <c r="K16" s="924">
        <v>9</v>
      </c>
      <c r="L16" s="949">
        <v>18</v>
      </c>
      <c r="M16" s="949"/>
      <c r="N16" s="949">
        <v>3</v>
      </c>
      <c r="O16" s="924">
        <v>31</v>
      </c>
      <c r="P16" s="931">
        <f t="shared" si="0"/>
        <v>3.44444444444444</v>
      </c>
      <c r="Q16" s="924">
        <v>5</v>
      </c>
      <c r="R16" s="949">
        <f t="shared" si="1"/>
        <v>6.2</v>
      </c>
      <c r="S16" s="924">
        <v>3</v>
      </c>
      <c r="T16" s="950">
        <f t="shared" si="2"/>
        <v>10.3333333333333</v>
      </c>
      <c r="U16" s="949" t="s">
        <v>642</v>
      </c>
      <c r="V16" s="925"/>
      <c r="W16" s="959" t="s">
        <v>396</v>
      </c>
      <c r="X16" s="959" t="s">
        <v>396</v>
      </c>
      <c r="Y16" s="959" t="s">
        <v>666</v>
      </c>
      <c r="Z16" s="968" t="s">
        <v>667</v>
      </c>
      <c r="AA16" s="966" t="s">
        <v>666</v>
      </c>
      <c r="AB16" s="969" t="s">
        <v>668</v>
      </c>
      <c r="AC16" s="969" t="s">
        <v>669</v>
      </c>
    </row>
    <row r="17" s="903" customFormat="1" ht="22.5" spans="1:29">
      <c r="A17" s="922" t="s">
        <v>620</v>
      </c>
      <c r="B17" s="923" t="s">
        <v>475</v>
      </c>
      <c r="C17" s="924" t="s">
        <v>253</v>
      </c>
      <c r="D17" s="925"/>
      <c r="E17" s="925"/>
      <c r="F17" s="925"/>
      <c r="G17" s="925"/>
      <c r="H17" s="926">
        <v>0.6</v>
      </c>
      <c r="I17" s="926">
        <v>0.7</v>
      </c>
      <c r="J17" s="926">
        <v>0.7</v>
      </c>
      <c r="K17" s="924">
        <v>28</v>
      </c>
      <c r="L17" s="949">
        <v>56</v>
      </c>
      <c r="M17" s="949"/>
      <c r="N17" s="949">
        <v>2</v>
      </c>
      <c r="O17" s="924">
        <v>92</v>
      </c>
      <c r="P17" s="931">
        <f t="shared" si="0"/>
        <v>3.28571428571429</v>
      </c>
      <c r="Q17" s="924">
        <v>22</v>
      </c>
      <c r="R17" s="949">
        <f t="shared" si="1"/>
        <v>4.18181818181818</v>
      </c>
      <c r="S17" s="924">
        <v>6</v>
      </c>
      <c r="T17" s="950">
        <f t="shared" si="2"/>
        <v>15.3333333333333</v>
      </c>
      <c r="U17" s="949" t="s">
        <v>614</v>
      </c>
      <c r="V17" s="925"/>
      <c r="W17" s="959" t="s">
        <v>479</v>
      </c>
      <c r="X17" s="959" t="s">
        <v>479</v>
      </c>
      <c r="Y17" s="960"/>
      <c r="Z17" s="968" t="s">
        <v>670</v>
      </c>
      <c r="AA17" s="966" t="s">
        <v>671</v>
      </c>
      <c r="AB17" s="969" t="s">
        <v>672</v>
      </c>
      <c r="AC17" s="967" t="s">
        <v>673</v>
      </c>
    </row>
    <row r="18" s="903" customFormat="1" ht="22.5" spans="1:29">
      <c r="A18" s="922" t="s">
        <v>674</v>
      </c>
      <c r="B18" s="923" t="s">
        <v>617</v>
      </c>
      <c r="C18" s="924" t="s">
        <v>252</v>
      </c>
      <c r="D18" s="925"/>
      <c r="E18" s="925" t="s">
        <v>14</v>
      </c>
      <c r="F18" s="925"/>
      <c r="G18" s="925"/>
      <c r="H18" s="926">
        <v>0.85</v>
      </c>
      <c r="I18" s="926">
        <v>0.95</v>
      </c>
      <c r="J18" s="926">
        <v>0.99</v>
      </c>
      <c r="K18" s="924">
        <v>4</v>
      </c>
      <c r="L18" s="949">
        <v>8</v>
      </c>
      <c r="M18" s="949"/>
      <c r="N18" s="949">
        <v>1</v>
      </c>
      <c r="O18" s="924">
        <v>12</v>
      </c>
      <c r="P18" s="931">
        <f t="shared" si="0"/>
        <v>3</v>
      </c>
      <c r="Q18" s="924">
        <v>2</v>
      </c>
      <c r="R18" s="949">
        <f t="shared" si="1"/>
        <v>6</v>
      </c>
      <c r="S18" s="924">
        <v>1</v>
      </c>
      <c r="T18" s="950">
        <f t="shared" si="2"/>
        <v>12</v>
      </c>
      <c r="U18" s="949" t="s">
        <v>642</v>
      </c>
      <c r="V18" s="925" t="s">
        <v>87</v>
      </c>
      <c r="W18" s="959" t="s">
        <v>675</v>
      </c>
      <c r="X18" s="959"/>
      <c r="Y18" s="960"/>
      <c r="Z18" s="968" t="s">
        <v>338</v>
      </c>
      <c r="AA18" s="975" t="s">
        <v>675</v>
      </c>
      <c r="AB18" s="967" t="s">
        <v>676</v>
      </c>
      <c r="AC18" s="967"/>
    </row>
    <row r="19" s="903" customFormat="1" ht="22.5" spans="1:29">
      <c r="A19" s="922" t="s">
        <v>620</v>
      </c>
      <c r="B19" s="923" t="s">
        <v>395</v>
      </c>
      <c r="C19" s="924" t="s">
        <v>252</v>
      </c>
      <c r="D19" s="925"/>
      <c r="E19" s="925"/>
      <c r="F19" s="925"/>
      <c r="G19" s="925"/>
      <c r="H19" s="926">
        <v>0.7</v>
      </c>
      <c r="I19" s="926">
        <v>0.8</v>
      </c>
      <c r="J19" s="926">
        <v>0.8</v>
      </c>
      <c r="K19" s="924">
        <v>2</v>
      </c>
      <c r="L19" s="949">
        <v>4</v>
      </c>
      <c r="M19" s="949"/>
      <c r="N19" s="949">
        <v>1</v>
      </c>
      <c r="O19" s="924">
        <v>6</v>
      </c>
      <c r="P19" s="931">
        <f t="shared" si="0"/>
        <v>3</v>
      </c>
      <c r="Q19" s="924">
        <v>1</v>
      </c>
      <c r="R19" s="949">
        <f t="shared" si="1"/>
        <v>6</v>
      </c>
      <c r="S19" s="924">
        <v>1</v>
      </c>
      <c r="T19" s="931">
        <f t="shared" si="2"/>
        <v>6</v>
      </c>
      <c r="U19" s="949" t="s">
        <v>614</v>
      </c>
      <c r="V19" s="925"/>
      <c r="W19" s="959" t="s">
        <v>446</v>
      </c>
      <c r="X19" s="960"/>
      <c r="Y19" s="960"/>
      <c r="Z19" s="968" t="s">
        <v>649</v>
      </c>
      <c r="AA19" s="966" t="s">
        <v>677</v>
      </c>
      <c r="AB19" s="969"/>
      <c r="AC19" s="967"/>
    </row>
    <row r="20" s="903" customFormat="1" ht="22.5" spans="1:29">
      <c r="A20" s="922" t="s">
        <v>665</v>
      </c>
      <c r="B20" s="923" t="s">
        <v>394</v>
      </c>
      <c r="C20" s="924" t="s">
        <v>252</v>
      </c>
      <c r="D20" s="925"/>
      <c r="E20" s="925"/>
      <c r="F20" s="925"/>
      <c r="G20" s="925"/>
      <c r="H20" s="926">
        <v>0.45</v>
      </c>
      <c r="I20" s="926">
        <v>0.55</v>
      </c>
      <c r="J20" s="926">
        <v>0.55</v>
      </c>
      <c r="K20" s="924">
        <v>2</v>
      </c>
      <c r="L20" s="949">
        <v>4</v>
      </c>
      <c r="M20" s="949"/>
      <c r="N20" s="949">
        <v>1</v>
      </c>
      <c r="O20" s="924">
        <v>6</v>
      </c>
      <c r="P20" s="931">
        <f t="shared" si="0"/>
        <v>3</v>
      </c>
      <c r="Q20" s="924">
        <v>1</v>
      </c>
      <c r="R20" s="949">
        <f t="shared" si="1"/>
        <v>6</v>
      </c>
      <c r="S20" s="924">
        <v>1</v>
      </c>
      <c r="T20" s="931">
        <f t="shared" si="2"/>
        <v>6</v>
      </c>
      <c r="U20" s="949"/>
      <c r="V20" s="925"/>
      <c r="W20" s="959" t="s">
        <v>396</v>
      </c>
      <c r="X20" s="960"/>
      <c r="Y20" s="960"/>
      <c r="Z20" s="968" t="s">
        <v>678</v>
      </c>
      <c r="AA20" s="975"/>
      <c r="AB20" s="967"/>
      <c r="AC20" s="967"/>
    </row>
    <row r="21" s="903" customFormat="1" ht="22.5" spans="1:29">
      <c r="A21" s="922" t="s">
        <v>679</v>
      </c>
      <c r="B21" s="923" t="s">
        <v>424</v>
      </c>
      <c r="C21" s="924" t="s">
        <v>252</v>
      </c>
      <c r="D21" s="925"/>
      <c r="E21" s="925"/>
      <c r="F21" s="925"/>
      <c r="G21" s="925"/>
      <c r="H21" s="926">
        <v>0.3</v>
      </c>
      <c r="I21" s="926">
        <v>0.4</v>
      </c>
      <c r="J21" s="926">
        <v>0.4</v>
      </c>
      <c r="K21" s="924">
        <v>2</v>
      </c>
      <c r="L21" s="949">
        <v>4</v>
      </c>
      <c r="M21" s="949"/>
      <c r="N21" s="949">
        <v>3</v>
      </c>
      <c r="O21" s="924">
        <v>6</v>
      </c>
      <c r="P21" s="931">
        <f t="shared" si="0"/>
        <v>3</v>
      </c>
      <c r="Q21" s="924">
        <v>1</v>
      </c>
      <c r="R21" s="949">
        <f t="shared" si="1"/>
        <v>6</v>
      </c>
      <c r="S21" s="924">
        <v>1</v>
      </c>
      <c r="T21" s="931">
        <f t="shared" si="2"/>
        <v>6</v>
      </c>
      <c r="U21" s="949" t="s">
        <v>614</v>
      </c>
      <c r="V21" s="925" t="s">
        <v>102</v>
      </c>
      <c r="W21" s="959" t="s">
        <v>613</v>
      </c>
      <c r="X21" s="959" t="s">
        <v>613</v>
      </c>
      <c r="Y21" s="959" t="s">
        <v>613</v>
      </c>
      <c r="Z21" s="968" t="s">
        <v>680</v>
      </c>
      <c r="AA21" s="976" t="s">
        <v>681</v>
      </c>
      <c r="AB21" s="971"/>
      <c r="AC21" s="971"/>
    </row>
    <row r="22" s="903" customFormat="1" ht="22.5" spans="1:29">
      <c r="A22" s="922" t="s">
        <v>665</v>
      </c>
      <c r="B22" s="923" t="s">
        <v>682</v>
      </c>
      <c r="C22" s="924" t="s">
        <v>252</v>
      </c>
      <c r="D22" s="925"/>
      <c r="E22" s="925"/>
      <c r="F22" s="925"/>
      <c r="G22" s="925"/>
      <c r="H22" s="926">
        <v>0.75</v>
      </c>
      <c r="I22" s="926">
        <v>0.85</v>
      </c>
      <c r="J22" s="926">
        <v>0.85</v>
      </c>
      <c r="K22" s="924">
        <v>2</v>
      </c>
      <c r="L22" s="949">
        <v>4</v>
      </c>
      <c r="M22" s="949"/>
      <c r="N22" s="949">
        <v>1</v>
      </c>
      <c r="O22" s="924">
        <v>6</v>
      </c>
      <c r="P22" s="931">
        <f t="shared" si="0"/>
        <v>3</v>
      </c>
      <c r="Q22" s="924">
        <v>1</v>
      </c>
      <c r="R22" s="949">
        <f t="shared" si="1"/>
        <v>6</v>
      </c>
      <c r="S22" s="924">
        <v>2</v>
      </c>
      <c r="T22" s="931">
        <f t="shared" si="2"/>
        <v>3</v>
      </c>
      <c r="U22" s="949" t="s">
        <v>614</v>
      </c>
      <c r="V22" s="925"/>
      <c r="W22" s="959" t="s">
        <v>648</v>
      </c>
      <c r="X22" s="960"/>
      <c r="Y22" s="960"/>
      <c r="Z22" s="968" t="s">
        <v>649</v>
      </c>
      <c r="AA22" s="977" t="s">
        <v>683</v>
      </c>
      <c r="AB22" s="974" t="s">
        <v>684</v>
      </c>
      <c r="AC22" s="974"/>
    </row>
    <row r="23" s="903" customFormat="1" ht="22.5" spans="1:29">
      <c r="A23" s="927" t="s">
        <v>641</v>
      </c>
      <c r="B23" s="928" t="s">
        <v>429</v>
      </c>
      <c r="C23" s="924" t="s">
        <v>263</v>
      </c>
      <c r="D23" s="929"/>
      <c r="E23" s="929"/>
      <c r="F23" s="929"/>
      <c r="G23" s="929"/>
      <c r="H23" s="930">
        <v>0.8</v>
      </c>
      <c r="I23" s="930">
        <v>0.9</v>
      </c>
      <c r="J23" s="930">
        <v>0.9</v>
      </c>
      <c r="K23" s="924">
        <v>20</v>
      </c>
      <c r="L23" s="924">
        <v>40</v>
      </c>
      <c r="M23" s="924"/>
      <c r="N23" s="924">
        <v>3</v>
      </c>
      <c r="O23" s="924">
        <v>54</v>
      </c>
      <c r="P23" s="924">
        <f t="shared" si="0"/>
        <v>2.7</v>
      </c>
      <c r="Q23" s="924">
        <v>9</v>
      </c>
      <c r="R23" s="924"/>
      <c r="S23" s="924">
        <v>4</v>
      </c>
      <c r="T23" s="924">
        <f t="shared" si="2"/>
        <v>13.5</v>
      </c>
      <c r="U23" s="924" t="s">
        <v>642</v>
      </c>
      <c r="V23" s="929"/>
      <c r="W23" s="928" t="s">
        <v>589</v>
      </c>
      <c r="X23" s="928" t="s">
        <v>589</v>
      </c>
      <c r="Y23" s="928" t="s">
        <v>589</v>
      </c>
      <c r="Z23" s="968" t="s">
        <v>685</v>
      </c>
      <c r="AA23" s="966" t="s">
        <v>686</v>
      </c>
      <c r="AB23" s="969" t="s">
        <v>687</v>
      </c>
      <c r="AC23" s="969" t="s">
        <v>688</v>
      </c>
    </row>
    <row r="24" s="903" customFormat="1" ht="22.5" spans="1:29">
      <c r="A24" s="927" t="s">
        <v>620</v>
      </c>
      <c r="B24" s="928" t="s">
        <v>689</v>
      </c>
      <c r="C24" s="924" t="s">
        <v>282</v>
      </c>
      <c r="D24" s="929"/>
      <c r="E24" s="929"/>
      <c r="F24" s="929" t="s">
        <v>14</v>
      </c>
      <c r="G24" s="929"/>
      <c r="H24" s="930">
        <v>0.1</v>
      </c>
      <c r="I24" s="930">
        <v>0.2</v>
      </c>
      <c r="J24" s="930">
        <v>0.4</v>
      </c>
      <c r="K24" s="924">
        <v>809</v>
      </c>
      <c r="L24" s="924">
        <v>1618</v>
      </c>
      <c r="M24" s="924"/>
      <c r="N24" s="924">
        <v>3</v>
      </c>
      <c r="O24" s="924">
        <v>1888</v>
      </c>
      <c r="P24" s="924">
        <f t="shared" si="0"/>
        <v>2.33374536464771</v>
      </c>
      <c r="Q24" s="924">
        <v>327</v>
      </c>
      <c r="R24" s="924"/>
      <c r="S24" s="924">
        <v>29</v>
      </c>
      <c r="T24" s="950">
        <f t="shared" si="2"/>
        <v>65.1034482758621</v>
      </c>
      <c r="U24" s="924" t="s">
        <v>614</v>
      </c>
      <c r="V24" s="929" t="s">
        <v>102</v>
      </c>
      <c r="W24" s="928" t="s">
        <v>690</v>
      </c>
      <c r="X24" s="928" t="s">
        <v>691</v>
      </c>
      <c r="Y24" s="928" t="s">
        <v>692</v>
      </c>
      <c r="Z24" s="968" t="s">
        <v>693</v>
      </c>
      <c r="AA24" s="966" t="s">
        <v>694</v>
      </c>
      <c r="AB24" s="969" t="s">
        <v>695</v>
      </c>
      <c r="AC24" s="969" t="s">
        <v>696</v>
      </c>
    </row>
    <row r="25" s="903" customFormat="1" ht="22.5" spans="1:29">
      <c r="A25" s="927" t="s">
        <v>697</v>
      </c>
      <c r="B25" s="928" t="s">
        <v>698</v>
      </c>
      <c r="C25" s="924" t="s">
        <v>263</v>
      </c>
      <c r="D25" s="929"/>
      <c r="E25" s="929"/>
      <c r="F25" s="929"/>
      <c r="G25" s="929"/>
      <c r="H25" s="930">
        <v>0.7</v>
      </c>
      <c r="I25" s="930">
        <v>0.8</v>
      </c>
      <c r="J25" s="930">
        <v>0.8</v>
      </c>
      <c r="K25" s="924">
        <v>44</v>
      </c>
      <c r="L25" s="924">
        <v>88</v>
      </c>
      <c r="M25" s="924"/>
      <c r="N25" s="924">
        <v>3</v>
      </c>
      <c r="O25" s="924">
        <v>100</v>
      </c>
      <c r="P25" s="924">
        <f t="shared" si="0"/>
        <v>2.27272727272727</v>
      </c>
      <c r="Q25" s="924">
        <v>10</v>
      </c>
      <c r="R25" s="924"/>
      <c r="S25" s="924">
        <v>5</v>
      </c>
      <c r="T25" s="924">
        <f t="shared" si="2"/>
        <v>20</v>
      </c>
      <c r="U25" s="924" t="s">
        <v>614</v>
      </c>
      <c r="V25" s="929" t="s">
        <v>87</v>
      </c>
      <c r="W25" s="928" t="s">
        <v>682</v>
      </c>
      <c r="X25" s="928" t="s">
        <v>654</v>
      </c>
      <c r="Y25" s="928" t="s">
        <v>699</v>
      </c>
      <c r="Z25" s="978" t="s">
        <v>700</v>
      </c>
      <c r="AA25" s="975"/>
      <c r="AB25" s="967"/>
      <c r="AC25" s="967"/>
    </row>
    <row r="26" s="903" customFormat="1" ht="22.5" spans="1:29">
      <c r="A26" s="927" t="s">
        <v>697</v>
      </c>
      <c r="B26" s="928" t="s">
        <v>701</v>
      </c>
      <c r="C26" s="924" t="s">
        <v>255</v>
      </c>
      <c r="D26" s="929"/>
      <c r="E26" s="929"/>
      <c r="F26" s="929" t="s">
        <v>14</v>
      </c>
      <c r="G26" s="929"/>
      <c r="H26" s="930">
        <v>0.85</v>
      </c>
      <c r="I26" s="930">
        <v>0.95</v>
      </c>
      <c r="J26" s="930">
        <v>0.99</v>
      </c>
      <c r="K26" s="924">
        <v>8</v>
      </c>
      <c r="L26" s="924">
        <v>16</v>
      </c>
      <c r="M26" s="924"/>
      <c r="N26" s="924">
        <v>2</v>
      </c>
      <c r="O26" s="924">
        <v>18</v>
      </c>
      <c r="P26" s="924">
        <f t="shared" si="0"/>
        <v>2.25</v>
      </c>
      <c r="Q26" s="924">
        <v>5</v>
      </c>
      <c r="R26" s="924"/>
      <c r="S26" s="924">
        <v>2</v>
      </c>
      <c r="T26" s="924">
        <f t="shared" si="2"/>
        <v>9</v>
      </c>
      <c r="U26" s="924" t="s">
        <v>614</v>
      </c>
      <c r="V26" s="929" t="s">
        <v>105</v>
      </c>
      <c r="W26" s="928" t="s">
        <v>702</v>
      </c>
      <c r="X26" s="928" t="s">
        <v>702</v>
      </c>
      <c r="Y26" s="928" t="s">
        <v>703</v>
      </c>
      <c r="Z26" s="968" t="s">
        <v>702</v>
      </c>
      <c r="AA26" s="966" t="s">
        <v>704</v>
      </c>
      <c r="AB26" s="967"/>
      <c r="AC26" s="967"/>
    </row>
    <row r="27" s="903" customFormat="1" ht="22.5" spans="1:29">
      <c r="A27" s="927" t="s">
        <v>665</v>
      </c>
      <c r="B27" s="928" t="s">
        <v>705</v>
      </c>
      <c r="C27" s="924" t="s">
        <v>253</v>
      </c>
      <c r="D27" s="929" t="s">
        <v>14</v>
      </c>
      <c r="E27" s="929"/>
      <c r="F27" s="929"/>
      <c r="G27" s="929"/>
      <c r="H27" s="930">
        <v>0.4</v>
      </c>
      <c r="I27" s="930">
        <v>0.5</v>
      </c>
      <c r="J27" s="930">
        <v>0.7</v>
      </c>
      <c r="K27" s="924">
        <v>64</v>
      </c>
      <c r="L27" s="924">
        <v>128</v>
      </c>
      <c r="M27" s="924"/>
      <c r="N27" s="924">
        <v>2</v>
      </c>
      <c r="O27" s="924">
        <v>138</v>
      </c>
      <c r="P27" s="924">
        <f t="shared" si="0"/>
        <v>2.15625</v>
      </c>
      <c r="Q27" s="924">
        <v>24</v>
      </c>
      <c r="R27" s="924"/>
      <c r="S27" s="924">
        <v>5</v>
      </c>
      <c r="T27" s="924">
        <f t="shared" si="2"/>
        <v>27.6</v>
      </c>
      <c r="U27" s="924" t="s">
        <v>614</v>
      </c>
      <c r="V27" s="929" t="s">
        <v>102</v>
      </c>
      <c r="W27" s="928" t="s">
        <v>706</v>
      </c>
      <c r="X27" s="928" t="s">
        <v>707</v>
      </c>
      <c r="Y27" s="928"/>
      <c r="Z27" s="968" t="s">
        <v>708</v>
      </c>
      <c r="AA27" s="966" t="s">
        <v>706</v>
      </c>
      <c r="AB27" s="969" t="s">
        <v>707</v>
      </c>
      <c r="AC27" s="967" t="s">
        <v>709</v>
      </c>
    </row>
    <row r="28" s="903" customFormat="1" ht="22.5" spans="1:29">
      <c r="A28" s="927" t="s">
        <v>634</v>
      </c>
      <c r="B28" s="928" t="s">
        <v>425</v>
      </c>
      <c r="C28" s="924" t="s">
        <v>263</v>
      </c>
      <c r="D28" s="929"/>
      <c r="E28" s="929"/>
      <c r="F28" s="929"/>
      <c r="G28" s="929"/>
      <c r="H28" s="930">
        <v>0.8</v>
      </c>
      <c r="I28" s="930">
        <v>0.9</v>
      </c>
      <c r="J28" s="930">
        <v>0.9</v>
      </c>
      <c r="K28" s="924">
        <v>25</v>
      </c>
      <c r="L28" s="924">
        <v>50</v>
      </c>
      <c r="M28" s="924"/>
      <c r="N28" s="924">
        <v>3</v>
      </c>
      <c r="O28" s="924">
        <v>52</v>
      </c>
      <c r="P28" s="924">
        <f t="shared" si="0"/>
        <v>2.08</v>
      </c>
      <c r="Q28" s="924">
        <v>11</v>
      </c>
      <c r="R28" s="924"/>
      <c r="S28" s="924">
        <v>4</v>
      </c>
      <c r="T28" s="924">
        <f t="shared" si="2"/>
        <v>13</v>
      </c>
      <c r="U28" s="924" t="s">
        <v>642</v>
      </c>
      <c r="V28" s="929"/>
      <c r="W28" s="928" t="s">
        <v>396</v>
      </c>
      <c r="X28" s="928" t="s">
        <v>396</v>
      </c>
      <c r="Y28" s="928" t="s">
        <v>396</v>
      </c>
      <c r="Z28" s="968" t="s">
        <v>710</v>
      </c>
      <c r="AA28" s="966" t="s">
        <v>711</v>
      </c>
      <c r="AB28" s="969" t="s">
        <v>712</v>
      </c>
      <c r="AC28" s="969" t="s">
        <v>713</v>
      </c>
    </row>
    <row r="29" s="903" customFormat="1" ht="22.5" spans="1:29">
      <c r="A29" s="927" t="s">
        <v>674</v>
      </c>
      <c r="B29" s="928" t="s">
        <v>714</v>
      </c>
      <c r="C29" s="924" t="s">
        <v>253</v>
      </c>
      <c r="D29" s="929"/>
      <c r="E29" s="929"/>
      <c r="F29" s="929"/>
      <c r="G29" s="929"/>
      <c r="H29" s="930">
        <v>0.6</v>
      </c>
      <c r="I29" s="930">
        <v>0.7</v>
      </c>
      <c r="J29" s="930">
        <v>0.7</v>
      </c>
      <c r="K29" s="924">
        <v>87</v>
      </c>
      <c r="L29" s="924">
        <v>174</v>
      </c>
      <c r="M29" s="924"/>
      <c r="N29" s="924">
        <v>1</v>
      </c>
      <c r="O29" s="924">
        <v>170</v>
      </c>
      <c r="P29" s="924">
        <f t="shared" si="0"/>
        <v>1.95402298850575</v>
      </c>
      <c r="Q29" s="924">
        <v>30</v>
      </c>
      <c r="R29" s="924"/>
      <c r="S29" s="924">
        <v>8</v>
      </c>
      <c r="T29" s="924">
        <f t="shared" si="2"/>
        <v>21.25</v>
      </c>
      <c r="U29" s="924" t="s">
        <v>642</v>
      </c>
      <c r="V29" s="929" t="s">
        <v>87</v>
      </c>
      <c r="W29" s="928" t="s">
        <v>715</v>
      </c>
      <c r="X29" s="928"/>
      <c r="Y29" s="928"/>
      <c r="Z29" s="968" t="s">
        <v>267</v>
      </c>
      <c r="AA29" s="975" t="s">
        <v>715</v>
      </c>
      <c r="AB29" s="967" t="s">
        <v>716</v>
      </c>
      <c r="AC29" s="967"/>
    </row>
    <row r="30" s="903" customFormat="1" ht="22.5" spans="1:29">
      <c r="A30" s="927" t="s">
        <v>641</v>
      </c>
      <c r="B30" s="928" t="s">
        <v>479</v>
      </c>
      <c r="C30" s="924" t="s">
        <v>260</v>
      </c>
      <c r="D30" s="929"/>
      <c r="E30" s="929"/>
      <c r="F30" s="929"/>
      <c r="G30" s="929"/>
      <c r="H30" s="930">
        <v>0.65</v>
      </c>
      <c r="I30" s="930">
        <v>0.75</v>
      </c>
      <c r="J30" s="930">
        <v>0.75</v>
      </c>
      <c r="K30" s="924">
        <v>78</v>
      </c>
      <c r="L30" s="924">
        <v>156</v>
      </c>
      <c r="M30" s="924"/>
      <c r="N30" s="924">
        <v>3</v>
      </c>
      <c r="O30" s="924">
        <v>146</v>
      </c>
      <c r="P30" s="924">
        <f t="shared" si="0"/>
        <v>1.87179487179487</v>
      </c>
      <c r="Q30" s="924">
        <v>40</v>
      </c>
      <c r="R30" s="924"/>
      <c r="S30" s="924">
        <v>8</v>
      </c>
      <c r="T30" s="924">
        <f t="shared" si="2"/>
        <v>18.25</v>
      </c>
      <c r="U30" s="924" t="s">
        <v>614</v>
      </c>
      <c r="V30" s="929"/>
      <c r="W30" s="928" t="s">
        <v>475</v>
      </c>
      <c r="X30" s="928" t="s">
        <v>475</v>
      </c>
      <c r="Y30" s="928" t="s">
        <v>475</v>
      </c>
      <c r="Z30" s="968" t="s">
        <v>717</v>
      </c>
      <c r="AA30" s="966"/>
      <c r="AB30" s="967"/>
      <c r="AC30" s="967"/>
    </row>
    <row r="31" s="903" customFormat="1" ht="22.5" spans="1:29">
      <c r="A31" s="927" t="s">
        <v>718</v>
      </c>
      <c r="B31" s="928" t="s">
        <v>656</v>
      </c>
      <c r="C31" s="924" t="s">
        <v>255</v>
      </c>
      <c r="D31" s="929" t="s">
        <v>14</v>
      </c>
      <c r="E31" s="929"/>
      <c r="F31" s="929"/>
      <c r="G31" s="929"/>
      <c r="H31" s="930">
        <v>0.7</v>
      </c>
      <c r="I31" s="930">
        <v>0.8</v>
      </c>
      <c r="J31" s="930">
        <v>0.99</v>
      </c>
      <c r="K31" s="924">
        <v>10</v>
      </c>
      <c r="L31" s="924">
        <v>20</v>
      </c>
      <c r="M31" s="924"/>
      <c r="N31" s="924">
        <v>2</v>
      </c>
      <c r="O31" s="924">
        <v>18</v>
      </c>
      <c r="P31" s="924">
        <f t="shared" si="0"/>
        <v>1.8</v>
      </c>
      <c r="Q31" s="924">
        <v>4</v>
      </c>
      <c r="R31" s="924"/>
      <c r="S31" s="924">
        <v>2</v>
      </c>
      <c r="T31" s="924">
        <f t="shared" si="2"/>
        <v>9</v>
      </c>
      <c r="U31" s="924" t="s">
        <v>614</v>
      </c>
      <c r="V31" s="929" t="s">
        <v>105</v>
      </c>
      <c r="W31" s="928" t="s">
        <v>616</v>
      </c>
      <c r="X31" s="928" t="s">
        <v>616</v>
      </c>
      <c r="Y31" s="928" t="s">
        <v>703</v>
      </c>
      <c r="Z31" s="968" t="s">
        <v>616</v>
      </c>
      <c r="AA31" s="970"/>
      <c r="AB31" s="971"/>
      <c r="AC31" s="971"/>
    </row>
    <row r="32" s="903" customFormat="1" ht="22.5" spans="1:29">
      <c r="A32" s="927" t="s">
        <v>634</v>
      </c>
      <c r="B32" s="928" t="s">
        <v>596</v>
      </c>
      <c r="C32" s="924" t="s">
        <v>278</v>
      </c>
      <c r="D32" s="929"/>
      <c r="E32" s="929"/>
      <c r="F32" s="929"/>
      <c r="G32" s="929"/>
      <c r="H32" s="930">
        <v>0.85</v>
      </c>
      <c r="I32" s="930">
        <v>0.95</v>
      </c>
      <c r="J32" s="930">
        <v>0.95</v>
      </c>
      <c r="K32" s="924">
        <v>330</v>
      </c>
      <c r="L32" s="924">
        <v>660</v>
      </c>
      <c r="M32" s="924"/>
      <c r="N32" s="924">
        <v>3</v>
      </c>
      <c r="O32" s="924">
        <v>562</v>
      </c>
      <c r="P32" s="924">
        <f t="shared" si="0"/>
        <v>1.7030303030303</v>
      </c>
      <c r="Q32" s="924">
        <v>159</v>
      </c>
      <c r="R32" s="924"/>
      <c r="S32" s="924">
        <v>15</v>
      </c>
      <c r="T32" s="924">
        <f t="shared" si="2"/>
        <v>37.4666666666667</v>
      </c>
      <c r="U32" s="924" t="s">
        <v>614</v>
      </c>
      <c r="V32" s="929"/>
      <c r="W32" s="928" t="s">
        <v>414</v>
      </c>
      <c r="X32" s="928" t="s">
        <v>414</v>
      </c>
      <c r="Y32" s="928" t="s">
        <v>595</v>
      </c>
      <c r="Z32" s="968" t="s">
        <v>719</v>
      </c>
      <c r="AA32" s="977" t="s">
        <v>720</v>
      </c>
      <c r="AB32" s="974" t="s">
        <v>721</v>
      </c>
      <c r="AC32" s="974"/>
    </row>
    <row r="33" s="903" customFormat="1" ht="22.5" spans="1:29">
      <c r="A33" s="927" t="s">
        <v>674</v>
      </c>
      <c r="B33" s="928" t="s">
        <v>722</v>
      </c>
      <c r="C33" s="924" t="s">
        <v>282</v>
      </c>
      <c r="D33" s="929"/>
      <c r="E33" s="929"/>
      <c r="F33" s="929"/>
      <c r="G33" s="929"/>
      <c r="H33" s="930">
        <v>0.25</v>
      </c>
      <c r="I33" s="930">
        <v>0.35</v>
      </c>
      <c r="J33" s="930">
        <v>0.35</v>
      </c>
      <c r="K33" s="924">
        <v>733</v>
      </c>
      <c r="L33" s="924">
        <v>1466</v>
      </c>
      <c r="M33" s="924"/>
      <c r="N33" s="924">
        <v>3</v>
      </c>
      <c r="O33" s="924">
        <v>1248</v>
      </c>
      <c r="P33" s="924">
        <f t="shared" si="0"/>
        <v>1.70259208731241</v>
      </c>
      <c r="Q33" s="924">
        <v>312</v>
      </c>
      <c r="R33" s="924"/>
      <c r="S33" s="924">
        <v>26</v>
      </c>
      <c r="T33" s="924">
        <f t="shared" si="2"/>
        <v>48</v>
      </c>
      <c r="U33" s="924" t="s">
        <v>614</v>
      </c>
      <c r="V33" s="929"/>
      <c r="W33" s="928" t="s">
        <v>714</v>
      </c>
      <c r="X33" s="928" t="s">
        <v>714</v>
      </c>
      <c r="Y33" s="928" t="s">
        <v>723</v>
      </c>
      <c r="Z33" s="968" t="s">
        <v>724</v>
      </c>
      <c r="AA33" s="975" t="s">
        <v>725</v>
      </c>
      <c r="AB33" s="967"/>
      <c r="AC33" s="967"/>
    </row>
    <row r="34" s="903" customFormat="1" ht="22.5" spans="1:29">
      <c r="A34" s="927" t="s">
        <v>641</v>
      </c>
      <c r="B34" s="928" t="s">
        <v>592</v>
      </c>
      <c r="C34" s="924" t="s">
        <v>260</v>
      </c>
      <c r="D34" s="929"/>
      <c r="E34" s="929"/>
      <c r="F34" s="929"/>
      <c r="G34" s="929"/>
      <c r="H34" s="930">
        <v>0.8</v>
      </c>
      <c r="I34" s="930">
        <v>0.9</v>
      </c>
      <c r="J34" s="930">
        <v>0.9</v>
      </c>
      <c r="K34" s="924">
        <v>116</v>
      </c>
      <c r="L34" s="924">
        <v>232</v>
      </c>
      <c r="M34" s="924"/>
      <c r="N34" s="924">
        <v>3</v>
      </c>
      <c r="O34" s="924">
        <v>195</v>
      </c>
      <c r="P34" s="924">
        <f t="shared" si="0"/>
        <v>1.68103448275862</v>
      </c>
      <c r="Q34" s="924">
        <v>27</v>
      </c>
      <c r="R34" s="924"/>
      <c r="S34" s="924">
        <v>8</v>
      </c>
      <c r="T34" s="924">
        <f t="shared" si="2"/>
        <v>24.375</v>
      </c>
      <c r="U34" s="924" t="s">
        <v>642</v>
      </c>
      <c r="V34" s="929"/>
      <c r="W34" s="928" t="s">
        <v>429</v>
      </c>
      <c r="X34" s="928" t="s">
        <v>429</v>
      </c>
      <c r="Y34" s="928" t="s">
        <v>429</v>
      </c>
      <c r="Z34" s="968" t="s">
        <v>726</v>
      </c>
      <c r="AA34" s="966" t="s">
        <v>727</v>
      </c>
      <c r="AB34" s="967"/>
      <c r="AC34" s="967"/>
    </row>
    <row r="35" s="903" customFormat="1" ht="22.5" spans="1:29">
      <c r="A35" s="927" t="s">
        <v>718</v>
      </c>
      <c r="B35" s="928" t="s">
        <v>692</v>
      </c>
      <c r="C35" s="924" t="s">
        <v>260</v>
      </c>
      <c r="D35" s="929"/>
      <c r="E35" s="929"/>
      <c r="F35" s="929" t="s">
        <v>14</v>
      </c>
      <c r="G35" s="929"/>
      <c r="H35" s="930">
        <v>0.45</v>
      </c>
      <c r="I35" s="930">
        <v>0.55</v>
      </c>
      <c r="J35" s="930">
        <v>0.75</v>
      </c>
      <c r="K35" s="924">
        <v>143</v>
      </c>
      <c r="L35" s="924">
        <v>286</v>
      </c>
      <c r="M35" s="924"/>
      <c r="N35" s="924">
        <v>2</v>
      </c>
      <c r="O35" s="924">
        <v>229</v>
      </c>
      <c r="P35" s="924">
        <f t="shared" si="0"/>
        <v>1.6013986013986</v>
      </c>
      <c r="Q35" s="924">
        <v>35</v>
      </c>
      <c r="R35" s="924"/>
      <c r="S35" s="924">
        <v>9</v>
      </c>
      <c r="T35" s="924">
        <f t="shared" si="2"/>
        <v>25.4444444444444</v>
      </c>
      <c r="U35" s="924" t="s">
        <v>614</v>
      </c>
      <c r="V35" s="929" t="s">
        <v>102</v>
      </c>
      <c r="W35" s="928" t="s">
        <v>705</v>
      </c>
      <c r="X35" s="928" t="s">
        <v>728</v>
      </c>
      <c r="Y35" s="979"/>
      <c r="Z35" s="968" t="s">
        <v>729</v>
      </c>
      <c r="AA35" s="966" t="s">
        <v>728</v>
      </c>
      <c r="AB35" s="967" t="s">
        <v>730</v>
      </c>
      <c r="AC35" s="967"/>
    </row>
    <row r="36" s="903" customFormat="1" ht="22.5" spans="1:29">
      <c r="A36" s="927" t="s">
        <v>731</v>
      </c>
      <c r="B36" s="928" t="s">
        <v>732</v>
      </c>
      <c r="C36" s="924" t="s">
        <v>278</v>
      </c>
      <c r="D36" s="929"/>
      <c r="E36" s="929"/>
      <c r="F36" s="929" t="s">
        <v>7</v>
      </c>
      <c r="G36" s="929" t="s">
        <v>7</v>
      </c>
      <c r="H36" s="930">
        <v>0.1</v>
      </c>
      <c r="I36" s="930">
        <v>0.2</v>
      </c>
      <c r="J36" s="930">
        <v>0.6</v>
      </c>
      <c r="K36" s="924">
        <v>1050</v>
      </c>
      <c r="L36" s="924">
        <v>2100</v>
      </c>
      <c r="M36" s="924"/>
      <c r="N36" s="924">
        <v>3</v>
      </c>
      <c r="O36" s="924">
        <v>1666</v>
      </c>
      <c r="P36" s="924">
        <f t="shared" si="0"/>
        <v>1.58666666666667</v>
      </c>
      <c r="Q36" s="924">
        <v>162</v>
      </c>
      <c r="R36" s="924"/>
      <c r="S36" s="924">
        <v>20</v>
      </c>
      <c r="T36" s="950">
        <f t="shared" si="2"/>
        <v>83.3</v>
      </c>
      <c r="U36" s="924" t="s">
        <v>614</v>
      </c>
      <c r="V36" s="929"/>
      <c r="W36" s="928" t="s">
        <v>733</v>
      </c>
      <c r="X36" s="928" t="s">
        <v>733</v>
      </c>
      <c r="Y36" s="928" t="s">
        <v>733</v>
      </c>
      <c r="Z36" s="968" t="s">
        <v>639</v>
      </c>
      <c r="AA36" s="975"/>
      <c r="AB36" s="967"/>
      <c r="AC36" s="967"/>
    </row>
    <row r="37" s="903" customFormat="1" ht="22.5" spans="1:29">
      <c r="A37" s="927" t="s">
        <v>665</v>
      </c>
      <c r="B37" s="928" t="s">
        <v>733</v>
      </c>
      <c r="C37" s="924" t="s">
        <v>274</v>
      </c>
      <c r="D37" s="929"/>
      <c r="E37" s="929"/>
      <c r="F37" s="929"/>
      <c r="G37" s="929"/>
      <c r="H37" s="930">
        <v>0.2</v>
      </c>
      <c r="I37" s="930">
        <v>0.3</v>
      </c>
      <c r="J37" s="930">
        <v>0.3</v>
      </c>
      <c r="K37" s="924">
        <v>283</v>
      </c>
      <c r="L37" s="924">
        <v>566</v>
      </c>
      <c r="M37" s="924"/>
      <c r="N37" s="924">
        <v>3</v>
      </c>
      <c r="O37" s="924">
        <v>441</v>
      </c>
      <c r="P37" s="924">
        <f t="shared" si="0"/>
        <v>1.5583038869258</v>
      </c>
      <c r="Q37" s="924">
        <v>69</v>
      </c>
      <c r="R37" s="924"/>
      <c r="S37" s="924">
        <v>11</v>
      </c>
      <c r="T37" s="924">
        <f t="shared" si="2"/>
        <v>40.0909090909091</v>
      </c>
      <c r="U37" s="924" t="s">
        <v>614</v>
      </c>
      <c r="V37" s="929" t="s">
        <v>102</v>
      </c>
      <c r="W37" s="928" t="s">
        <v>638</v>
      </c>
      <c r="X37" s="928" t="s">
        <v>517</v>
      </c>
      <c r="Y37" s="928" t="s">
        <v>517</v>
      </c>
      <c r="Z37" s="968" t="s">
        <v>734</v>
      </c>
      <c r="AA37" s="966" t="s">
        <v>735</v>
      </c>
      <c r="AB37" s="969"/>
      <c r="AC37" s="967"/>
    </row>
    <row r="38" s="903" customFormat="1" ht="22.5" spans="1:29">
      <c r="A38" s="927" t="s">
        <v>736</v>
      </c>
      <c r="B38" s="928" t="s">
        <v>737</v>
      </c>
      <c r="C38" s="924" t="s">
        <v>260</v>
      </c>
      <c r="D38" s="929"/>
      <c r="E38" s="929"/>
      <c r="F38" s="929"/>
      <c r="G38" s="929"/>
      <c r="H38" s="930">
        <v>0.65</v>
      </c>
      <c r="I38" s="930">
        <v>0.75</v>
      </c>
      <c r="J38" s="930">
        <v>0.75</v>
      </c>
      <c r="K38" s="924">
        <v>166</v>
      </c>
      <c r="L38" s="924">
        <v>332</v>
      </c>
      <c r="M38" s="924"/>
      <c r="N38" s="924">
        <v>3</v>
      </c>
      <c r="O38" s="924">
        <v>253</v>
      </c>
      <c r="P38" s="924">
        <f t="shared" si="0"/>
        <v>1.52409638554217</v>
      </c>
      <c r="Q38" s="924">
        <v>28</v>
      </c>
      <c r="R38" s="924"/>
      <c r="S38" s="924">
        <v>7</v>
      </c>
      <c r="T38" s="924">
        <f t="shared" si="2"/>
        <v>36.1428571428571</v>
      </c>
      <c r="U38" s="924" t="s">
        <v>614</v>
      </c>
      <c r="V38" s="929" t="s">
        <v>102</v>
      </c>
      <c r="W38" s="928" t="s">
        <v>738</v>
      </c>
      <c r="X38" s="928" t="s">
        <v>739</v>
      </c>
      <c r="Y38" s="928" t="s">
        <v>631</v>
      </c>
      <c r="Z38" s="968" t="s">
        <v>740</v>
      </c>
      <c r="AA38" s="975"/>
      <c r="AB38" s="967"/>
      <c r="AC38" s="967"/>
    </row>
    <row r="39" s="903" customFormat="1" ht="22.5" spans="1:29">
      <c r="A39" s="927" t="s">
        <v>665</v>
      </c>
      <c r="B39" s="928" t="s">
        <v>471</v>
      </c>
      <c r="C39" s="924" t="s">
        <v>253</v>
      </c>
      <c r="D39" s="929"/>
      <c r="E39" s="929" t="s">
        <v>14</v>
      </c>
      <c r="F39" s="929"/>
      <c r="G39" s="929"/>
      <c r="H39" s="930">
        <v>0.6</v>
      </c>
      <c r="I39" s="930">
        <v>0.7</v>
      </c>
      <c r="J39" s="930">
        <v>0.9</v>
      </c>
      <c r="K39" s="924">
        <v>74</v>
      </c>
      <c r="L39" s="924">
        <v>148</v>
      </c>
      <c r="M39" s="924"/>
      <c r="N39" s="924">
        <v>3</v>
      </c>
      <c r="O39" s="924">
        <v>111</v>
      </c>
      <c r="P39" s="924">
        <f t="shared" si="0"/>
        <v>1.5</v>
      </c>
      <c r="Q39" s="924">
        <v>22</v>
      </c>
      <c r="R39" s="924"/>
      <c r="S39" s="924">
        <v>8</v>
      </c>
      <c r="T39" s="924">
        <f t="shared" si="2"/>
        <v>13.875</v>
      </c>
      <c r="U39" s="924" t="s">
        <v>642</v>
      </c>
      <c r="V39" s="929"/>
      <c r="W39" s="928" t="s">
        <v>410</v>
      </c>
      <c r="X39" s="928" t="s">
        <v>410</v>
      </c>
      <c r="Y39" s="928" t="s">
        <v>410</v>
      </c>
      <c r="Z39" s="968" t="s">
        <v>741</v>
      </c>
      <c r="AA39" s="966" t="s">
        <v>742</v>
      </c>
      <c r="AB39" s="969" t="s">
        <v>743</v>
      </c>
      <c r="AC39" s="967"/>
    </row>
    <row r="40" s="903" customFormat="1" ht="22.5" spans="1:29">
      <c r="A40" s="927" t="s">
        <v>731</v>
      </c>
      <c r="B40" s="928" t="s">
        <v>651</v>
      </c>
      <c r="C40" s="924" t="s">
        <v>255</v>
      </c>
      <c r="D40" s="929"/>
      <c r="E40" s="929" t="s">
        <v>14</v>
      </c>
      <c r="F40" s="929"/>
      <c r="G40" s="929"/>
      <c r="H40" s="930">
        <v>0.6</v>
      </c>
      <c r="I40" s="930">
        <v>0.7</v>
      </c>
      <c r="J40" s="930">
        <v>0.9</v>
      </c>
      <c r="K40" s="924">
        <v>8</v>
      </c>
      <c r="L40" s="924">
        <v>16</v>
      </c>
      <c r="M40" s="924"/>
      <c r="N40" s="924">
        <v>3</v>
      </c>
      <c r="O40" s="924">
        <v>12</v>
      </c>
      <c r="P40" s="924">
        <f t="shared" si="0"/>
        <v>1.5</v>
      </c>
      <c r="Q40" s="924">
        <v>6</v>
      </c>
      <c r="R40" s="924"/>
      <c r="S40" s="924">
        <v>3</v>
      </c>
      <c r="T40" s="924">
        <f t="shared" si="2"/>
        <v>4</v>
      </c>
      <c r="U40" s="924" t="s">
        <v>614</v>
      </c>
      <c r="V40" s="929" t="s">
        <v>91</v>
      </c>
      <c r="W40" s="928" t="s">
        <v>631</v>
      </c>
      <c r="X40" s="928" t="s">
        <v>631</v>
      </c>
      <c r="Y40" s="928" t="s">
        <v>744</v>
      </c>
      <c r="Z40" s="968" t="s">
        <v>631</v>
      </c>
      <c r="AA40" s="966" t="s">
        <v>745</v>
      </c>
      <c r="AB40" s="969"/>
      <c r="AC40" s="967"/>
    </row>
    <row r="41" s="903" customFormat="1" ht="22.5" spans="1:29">
      <c r="A41" s="927" t="s">
        <v>620</v>
      </c>
      <c r="B41" s="928" t="s">
        <v>590</v>
      </c>
      <c r="C41" s="924" t="s">
        <v>253</v>
      </c>
      <c r="D41" s="929"/>
      <c r="E41" s="929"/>
      <c r="F41" s="929" t="s">
        <v>14</v>
      </c>
      <c r="G41" s="929"/>
      <c r="H41" s="930">
        <v>0.4</v>
      </c>
      <c r="I41" s="930">
        <v>0.5</v>
      </c>
      <c r="J41" s="930">
        <v>0.7</v>
      </c>
      <c r="K41" s="924">
        <v>70</v>
      </c>
      <c r="L41" s="924">
        <v>140</v>
      </c>
      <c r="M41" s="924"/>
      <c r="N41" s="924">
        <v>2</v>
      </c>
      <c r="O41" s="924">
        <v>100</v>
      </c>
      <c r="P41" s="924">
        <f t="shared" si="0"/>
        <v>1.42857142857143</v>
      </c>
      <c r="Q41" s="924">
        <v>23</v>
      </c>
      <c r="R41" s="924"/>
      <c r="S41" s="924">
        <v>7</v>
      </c>
      <c r="T41" s="924">
        <f t="shared" si="2"/>
        <v>14.2857142857143</v>
      </c>
      <c r="U41" s="924" t="s">
        <v>642</v>
      </c>
      <c r="V41" s="929"/>
      <c r="W41" s="928" t="s">
        <v>593</v>
      </c>
      <c r="X41" s="928" t="s">
        <v>746</v>
      </c>
      <c r="Y41" s="979"/>
      <c r="Z41" s="968" t="s">
        <v>747</v>
      </c>
      <c r="AA41" s="970" t="s">
        <v>746</v>
      </c>
      <c r="AB41" s="980" t="s">
        <v>748</v>
      </c>
      <c r="AC41" s="971"/>
    </row>
    <row r="42" s="903" customFormat="1" ht="22.5" spans="1:29">
      <c r="A42" s="927" t="s">
        <v>620</v>
      </c>
      <c r="B42" s="928" t="s">
        <v>738</v>
      </c>
      <c r="C42" s="924" t="s">
        <v>253</v>
      </c>
      <c r="D42" s="929"/>
      <c r="E42" s="929"/>
      <c r="F42" s="929"/>
      <c r="G42" s="929"/>
      <c r="H42" s="930">
        <v>0.25</v>
      </c>
      <c r="I42" s="930">
        <v>0.35</v>
      </c>
      <c r="J42" s="930">
        <v>0.35</v>
      </c>
      <c r="K42" s="924">
        <v>86</v>
      </c>
      <c r="L42" s="924">
        <v>172</v>
      </c>
      <c r="M42" s="924"/>
      <c r="N42" s="924">
        <v>3</v>
      </c>
      <c r="O42" s="924">
        <v>122</v>
      </c>
      <c r="P42" s="924">
        <f t="shared" si="0"/>
        <v>1.41860465116279</v>
      </c>
      <c r="Q42" s="924">
        <v>20</v>
      </c>
      <c r="R42" s="924"/>
      <c r="S42" s="924">
        <v>7</v>
      </c>
      <c r="T42" s="924">
        <f t="shared" si="2"/>
        <v>17.4285714285714</v>
      </c>
      <c r="U42" s="924" t="s">
        <v>614</v>
      </c>
      <c r="V42" s="929" t="s">
        <v>102</v>
      </c>
      <c r="W42" s="928" t="s">
        <v>749</v>
      </c>
      <c r="X42" s="928" t="s">
        <v>749</v>
      </c>
      <c r="Y42" s="979" t="s">
        <v>749</v>
      </c>
      <c r="Z42" s="968" t="s">
        <v>299</v>
      </c>
      <c r="AA42" s="972" t="s">
        <v>750</v>
      </c>
      <c r="AB42" s="973"/>
      <c r="AC42" s="974"/>
    </row>
    <row r="43" s="903" customFormat="1" ht="22.5" spans="1:29">
      <c r="A43" s="927" t="s">
        <v>641</v>
      </c>
      <c r="B43" s="928" t="s">
        <v>511</v>
      </c>
      <c r="C43" s="924" t="s">
        <v>278</v>
      </c>
      <c r="D43" s="929"/>
      <c r="E43" s="929"/>
      <c r="F43" s="929"/>
      <c r="G43" s="929"/>
      <c r="H43" s="930">
        <v>0.7</v>
      </c>
      <c r="I43" s="930">
        <v>0.8</v>
      </c>
      <c r="J43" s="930">
        <v>0.8</v>
      </c>
      <c r="K43" s="924">
        <v>276</v>
      </c>
      <c r="L43" s="924">
        <v>552</v>
      </c>
      <c r="M43" s="924"/>
      <c r="N43" s="924">
        <v>3</v>
      </c>
      <c r="O43" s="924">
        <v>380</v>
      </c>
      <c r="P43" s="924">
        <f t="shared" si="0"/>
        <v>1.3768115942029</v>
      </c>
      <c r="Q43" s="924">
        <v>142</v>
      </c>
      <c r="R43" s="924"/>
      <c r="S43" s="924">
        <v>16</v>
      </c>
      <c r="T43" s="924">
        <f t="shared" si="2"/>
        <v>23.75</v>
      </c>
      <c r="U43" s="924" t="s">
        <v>614</v>
      </c>
      <c r="V43" s="929"/>
      <c r="W43" s="928" t="s">
        <v>706</v>
      </c>
      <c r="X43" s="928" t="s">
        <v>706</v>
      </c>
      <c r="Y43" s="928" t="s">
        <v>706</v>
      </c>
      <c r="Z43" s="968" t="s">
        <v>751</v>
      </c>
      <c r="AA43" s="975" t="s">
        <v>752</v>
      </c>
      <c r="AB43" s="967" t="s">
        <v>753</v>
      </c>
      <c r="AC43" s="967"/>
    </row>
    <row r="44" s="903" customFormat="1" ht="22.5" spans="1:29">
      <c r="A44" s="922" t="s">
        <v>612</v>
      </c>
      <c r="B44" s="923" t="s">
        <v>754</v>
      </c>
      <c r="C44" s="931" t="s">
        <v>254</v>
      </c>
      <c r="D44" s="932"/>
      <c r="E44" s="932"/>
      <c r="F44" s="932" t="s">
        <v>14</v>
      </c>
      <c r="G44" s="932"/>
      <c r="H44" s="933">
        <v>0.75</v>
      </c>
      <c r="I44" s="933">
        <v>0.85</v>
      </c>
      <c r="J44" s="933">
        <v>0.99</v>
      </c>
      <c r="K44" s="931">
        <v>24</v>
      </c>
      <c r="L44" s="931">
        <v>48</v>
      </c>
      <c r="M44" s="931"/>
      <c r="N44" s="931">
        <v>3</v>
      </c>
      <c r="O44" s="931">
        <v>32</v>
      </c>
      <c r="P44" s="931">
        <f t="shared" si="0"/>
        <v>1.33333333333333</v>
      </c>
      <c r="Q44" s="931">
        <v>6</v>
      </c>
      <c r="R44" s="931"/>
      <c r="S44" s="931">
        <v>5</v>
      </c>
      <c r="T44" s="931">
        <f t="shared" si="2"/>
        <v>6.4</v>
      </c>
      <c r="U44" s="931" t="s">
        <v>614</v>
      </c>
      <c r="V44" s="932" t="s">
        <v>112</v>
      </c>
      <c r="W44" s="923" t="s">
        <v>755</v>
      </c>
      <c r="X44" s="923" t="s">
        <v>756</v>
      </c>
      <c r="Y44" s="923" t="s">
        <v>757</v>
      </c>
      <c r="Z44" s="981" t="s">
        <v>755</v>
      </c>
      <c r="AA44" s="966" t="s">
        <v>758</v>
      </c>
      <c r="AB44" s="967"/>
      <c r="AC44" s="967"/>
    </row>
    <row r="45" s="903" customFormat="1" ht="22.5" spans="1:29">
      <c r="A45" s="922" t="s">
        <v>759</v>
      </c>
      <c r="B45" s="923" t="s">
        <v>624</v>
      </c>
      <c r="C45" s="931" t="s">
        <v>252</v>
      </c>
      <c r="D45" s="932"/>
      <c r="E45" s="932"/>
      <c r="F45" s="932"/>
      <c r="G45" s="932"/>
      <c r="H45" s="933">
        <v>0.35</v>
      </c>
      <c r="I45" s="933">
        <v>0.45</v>
      </c>
      <c r="J45" s="933">
        <v>0.45</v>
      </c>
      <c r="K45" s="931">
        <v>3</v>
      </c>
      <c r="L45" s="931">
        <v>6</v>
      </c>
      <c r="M45" s="931"/>
      <c r="N45" s="931">
        <v>2</v>
      </c>
      <c r="O45" s="931">
        <v>4</v>
      </c>
      <c r="P45" s="931">
        <f t="shared" si="0"/>
        <v>1.33333333333333</v>
      </c>
      <c r="Q45" s="931">
        <v>2</v>
      </c>
      <c r="R45" s="931"/>
      <c r="S45" s="931">
        <v>1</v>
      </c>
      <c r="T45" s="931">
        <f t="shared" si="2"/>
        <v>4</v>
      </c>
      <c r="U45" s="931" t="s">
        <v>614</v>
      </c>
      <c r="V45" s="932" t="s">
        <v>102</v>
      </c>
      <c r="W45" s="923" t="s">
        <v>424</v>
      </c>
      <c r="X45" s="923" t="s">
        <v>638</v>
      </c>
      <c r="Y45" s="982"/>
      <c r="Z45" s="981" t="s">
        <v>760</v>
      </c>
      <c r="AA45" s="966" t="s">
        <v>761</v>
      </c>
      <c r="AB45" s="967"/>
      <c r="AC45" s="967"/>
    </row>
    <row r="46" s="903" customFormat="1" ht="22.5" spans="1:29">
      <c r="A46" s="922" t="s">
        <v>665</v>
      </c>
      <c r="B46" s="923" t="s">
        <v>525</v>
      </c>
      <c r="C46" s="931" t="s">
        <v>274</v>
      </c>
      <c r="D46" s="932"/>
      <c r="E46" s="932" t="s">
        <v>14</v>
      </c>
      <c r="F46" s="932"/>
      <c r="G46" s="932"/>
      <c r="H46" s="933">
        <v>0.5</v>
      </c>
      <c r="I46" s="933">
        <v>0.6</v>
      </c>
      <c r="J46" s="933">
        <v>0.8</v>
      </c>
      <c r="K46" s="931">
        <v>250</v>
      </c>
      <c r="L46" s="931">
        <v>500</v>
      </c>
      <c r="M46" s="931"/>
      <c r="N46" s="931">
        <v>3</v>
      </c>
      <c r="O46" s="931">
        <v>312</v>
      </c>
      <c r="P46" s="931">
        <f t="shared" si="0"/>
        <v>1.248</v>
      </c>
      <c r="Q46" s="931">
        <v>56</v>
      </c>
      <c r="R46" s="931"/>
      <c r="S46" s="931">
        <v>14</v>
      </c>
      <c r="T46" s="931">
        <f t="shared" si="2"/>
        <v>22.2857142857143</v>
      </c>
      <c r="U46" s="931" t="s">
        <v>642</v>
      </c>
      <c r="V46" s="932"/>
      <c r="W46" s="923" t="s">
        <v>471</v>
      </c>
      <c r="X46" s="923" t="s">
        <v>471</v>
      </c>
      <c r="Y46" s="923" t="s">
        <v>471</v>
      </c>
      <c r="Z46" s="981" t="s">
        <v>762</v>
      </c>
      <c r="AA46" s="966" t="s">
        <v>763</v>
      </c>
      <c r="AB46" s="969" t="s">
        <v>764</v>
      </c>
      <c r="AC46" s="967"/>
    </row>
    <row r="47" s="903" customFormat="1" ht="22.5" spans="1:29">
      <c r="A47" s="927" t="s">
        <v>634</v>
      </c>
      <c r="B47" s="928" t="s">
        <v>591</v>
      </c>
      <c r="C47" s="924" t="s">
        <v>260</v>
      </c>
      <c r="D47" s="929"/>
      <c r="E47" s="929"/>
      <c r="F47" s="929"/>
      <c r="G47" s="929"/>
      <c r="H47" s="930">
        <v>0.8</v>
      </c>
      <c r="I47" s="930">
        <v>0.9</v>
      </c>
      <c r="J47" s="930">
        <v>0.9</v>
      </c>
      <c r="K47" s="924">
        <v>151</v>
      </c>
      <c r="L47" s="924">
        <v>302</v>
      </c>
      <c r="M47" s="924"/>
      <c r="N47" s="924">
        <v>3</v>
      </c>
      <c r="O47" s="924">
        <v>180</v>
      </c>
      <c r="P47" s="924">
        <f t="shared" si="0"/>
        <v>1.19205298013245</v>
      </c>
      <c r="Q47" s="924">
        <v>28</v>
      </c>
      <c r="R47" s="924"/>
      <c r="S47" s="924">
        <v>9</v>
      </c>
      <c r="T47" s="924">
        <f t="shared" si="2"/>
        <v>20</v>
      </c>
      <c r="U47" s="924" t="s">
        <v>642</v>
      </c>
      <c r="V47" s="929"/>
      <c r="W47" s="928" t="s">
        <v>425</v>
      </c>
      <c r="X47" s="928" t="s">
        <v>425</v>
      </c>
      <c r="Y47" s="928" t="s">
        <v>425</v>
      </c>
      <c r="Z47" s="968" t="s">
        <v>765</v>
      </c>
      <c r="AA47" s="966" t="s">
        <v>766</v>
      </c>
      <c r="AB47" s="969" t="s">
        <v>767</v>
      </c>
      <c r="AC47" s="967"/>
    </row>
    <row r="48" s="903" customFormat="1" ht="22.5" spans="1:29">
      <c r="A48" s="927" t="s">
        <v>768</v>
      </c>
      <c r="B48" s="928" t="s">
        <v>517</v>
      </c>
      <c r="C48" s="924" t="s">
        <v>260</v>
      </c>
      <c r="D48" s="929"/>
      <c r="E48" s="929"/>
      <c r="F48" s="929"/>
      <c r="G48" s="929"/>
      <c r="H48" s="930">
        <v>0.3</v>
      </c>
      <c r="I48" s="930">
        <v>0.4</v>
      </c>
      <c r="J48" s="930">
        <v>0.4</v>
      </c>
      <c r="K48" s="924">
        <v>115</v>
      </c>
      <c r="L48" s="924">
        <v>230</v>
      </c>
      <c r="M48" s="924"/>
      <c r="N48" s="924">
        <v>3</v>
      </c>
      <c r="O48" s="924">
        <v>135</v>
      </c>
      <c r="P48" s="924">
        <f t="shared" si="0"/>
        <v>1.17391304347826</v>
      </c>
      <c r="Q48" s="924">
        <v>37</v>
      </c>
      <c r="R48" s="924"/>
      <c r="S48" s="924">
        <v>10</v>
      </c>
      <c r="T48" s="924">
        <f t="shared" si="2"/>
        <v>13.5</v>
      </c>
      <c r="U48" s="924" t="s">
        <v>614</v>
      </c>
      <c r="V48" s="929" t="s">
        <v>102</v>
      </c>
      <c r="W48" s="928" t="s">
        <v>424</v>
      </c>
      <c r="X48" s="928" t="s">
        <v>424</v>
      </c>
      <c r="Y48" s="928" t="s">
        <v>733</v>
      </c>
      <c r="Z48" s="968" t="s">
        <v>769</v>
      </c>
      <c r="AA48" s="975" t="s">
        <v>681</v>
      </c>
      <c r="AB48" s="967"/>
      <c r="AC48" s="967"/>
    </row>
    <row r="49" s="903" customFormat="1" ht="22.5" spans="1:29">
      <c r="A49" s="922" t="s">
        <v>661</v>
      </c>
      <c r="B49" s="923" t="s">
        <v>770</v>
      </c>
      <c r="C49" s="931" t="s">
        <v>254</v>
      </c>
      <c r="D49" s="932"/>
      <c r="E49" s="932"/>
      <c r="F49" s="932"/>
      <c r="G49" s="932"/>
      <c r="H49" s="933">
        <v>0.8</v>
      </c>
      <c r="I49" s="933">
        <v>0.9</v>
      </c>
      <c r="J49" s="933">
        <v>0.9</v>
      </c>
      <c r="K49" s="931">
        <v>23</v>
      </c>
      <c r="L49" s="931">
        <v>46</v>
      </c>
      <c r="M49" s="931"/>
      <c r="N49" s="931">
        <v>3</v>
      </c>
      <c r="O49" s="931">
        <v>27</v>
      </c>
      <c r="P49" s="931">
        <f t="shared" si="0"/>
        <v>1.17391304347826</v>
      </c>
      <c r="Q49" s="931">
        <v>9</v>
      </c>
      <c r="R49" s="931"/>
      <c r="S49" s="931">
        <v>4</v>
      </c>
      <c r="T49" s="931">
        <f t="shared" si="2"/>
        <v>6.75</v>
      </c>
      <c r="U49" s="931" t="s">
        <v>614</v>
      </c>
      <c r="V49" s="932" t="s">
        <v>105</v>
      </c>
      <c r="W49" s="923" t="s">
        <v>757</v>
      </c>
      <c r="X49" s="923" t="s">
        <v>757</v>
      </c>
      <c r="Y49" s="923" t="s">
        <v>771</v>
      </c>
      <c r="Z49" s="981" t="s">
        <v>757</v>
      </c>
      <c r="AA49" s="975" t="s">
        <v>772</v>
      </c>
      <c r="AB49" s="967"/>
      <c r="AC49" s="967"/>
    </row>
    <row r="50" s="903" customFormat="1" ht="22.5" spans="1:29">
      <c r="A50" s="922" t="s">
        <v>674</v>
      </c>
      <c r="B50" s="923" t="s">
        <v>773</v>
      </c>
      <c r="C50" s="931" t="s">
        <v>254</v>
      </c>
      <c r="D50" s="932"/>
      <c r="E50" s="932"/>
      <c r="F50" s="932"/>
      <c r="G50" s="932"/>
      <c r="H50" s="933">
        <v>0.75</v>
      </c>
      <c r="I50" s="933">
        <v>0.85</v>
      </c>
      <c r="J50" s="933">
        <v>0.85</v>
      </c>
      <c r="K50" s="931">
        <v>24</v>
      </c>
      <c r="L50" s="931">
        <v>48</v>
      </c>
      <c r="M50" s="931"/>
      <c r="N50" s="931">
        <v>3</v>
      </c>
      <c r="O50" s="931">
        <v>28</v>
      </c>
      <c r="P50" s="931">
        <f t="shared" si="0"/>
        <v>1.16666666666667</v>
      </c>
      <c r="Q50" s="931">
        <v>10</v>
      </c>
      <c r="R50" s="931"/>
      <c r="S50" s="931">
        <v>4</v>
      </c>
      <c r="T50" s="931">
        <f t="shared" si="2"/>
        <v>7</v>
      </c>
      <c r="U50" s="931" t="s">
        <v>614</v>
      </c>
      <c r="V50" s="932" t="s">
        <v>105</v>
      </c>
      <c r="W50" s="923" t="s">
        <v>615</v>
      </c>
      <c r="X50" s="923" t="s">
        <v>615</v>
      </c>
      <c r="Y50" s="923" t="s">
        <v>771</v>
      </c>
      <c r="Z50" s="981" t="s">
        <v>615</v>
      </c>
      <c r="AA50" s="966" t="s">
        <v>772</v>
      </c>
      <c r="AB50" s="967"/>
      <c r="AC50" s="967"/>
    </row>
    <row r="51" s="903" customFormat="1" ht="22.5" spans="1:29">
      <c r="A51" s="922" t="s">
        <v>736</v>
      </c>
      <c r="B51" s="923" t="s">
        <v>704</v>
      </c>
      <c r="C51" s="931" t="s">
        <v>263</v>
      </c>
      <c r="D51" s="932"/>
      <c r="E51" s="932"/>
      <c r="F51" s="932"/>
      <c r="G51" s="932"/>
      <c r="H51" s="933">
        <v>0.8</v>
      </c>
      <c r="I51" s="933">
        <v>0.9</v>
      </c>
      <c r="J51" s="933">
        <v>0.9</v>
      </c>
      <c r="K51" s="931">
        <v>40</v>
      </c>
      <c r="L51" s="931">
        <v>80</v>
      </c>
      <c r="M51" s="931"/>
      <c r="N51" s="931">
        <v>3</v>
      </c>
      <c r="O51" s="931">
        <v>46</v>
      </c>
      <c r="P51" s="931">
        <f t="shared" si="0"/>
        <v>1.15</v>
      </c>
      <c r="Q51" s="931">
        <v>13</v>
      </c>
      <c r="R51" s="931"/>
      <c r="S51" s="931">
        <v>4</v>
      </c>
      <c r="T51" s="931">
        <f t="shared" si="2"/>
        <v>11.5</v>
      </c>
      <c r="U51" s="931" t="s">
        <v>614</v>
      </c>
      <c r="V51" s="932" t="s">
        <v>105</v>
      </c>
      <c r="W51" s="923" t="s">
        <v>774</v>
      </c>
      <c r="X51" s="923" t="s">
        <v>701</v>
      </c>
      <c r="Y51" s="982" t="s">
        <v>699</v>
      </c>
      <c r="Z51" s="981" t="s">
        <v>701</v>
      </c>
      <c r="AA51" s="976"/>
      <c r="AB51" s="971"/>
      <c r="AC51" s="971"/>
    </row>
    <row r="52" s="903" customFormat="1" ht="22.5" spans="1:29">
      <c r="A52" s="922" t="s">
        <v>768</v>
      </c>
      <c r="B52" s="923" t="s">
        <v>772</v>
      </c>
      <c r="C52" s="931" t="s">
        <v>263</v>
      </c>
      <c r="D52" s="932"/>
      <c r="E52" s="932"/>
      <c r="F52" s="932"/>
      <c r="G52" s="932"/>
      <c r="H52" s="933">
        <v>0.8</v>
      </c>
      <c r="I52" s="933">
        <v>0.9</v>
      </c>
      <c r="J52" s="933">
        <v>0.9</v>
      </c>
      <c r="K52" s="931">
        <v>44</v>
      </c>
      <c r="L52" s="931">
        <v>88</v>
      </c>
      <c r="M52" s="931"/>
      <c r="N52" s="931">
        <v>3</v>
      </c>
      <c r="O52" s="931">
        <v>50</v>
      </c>
      <c r="P52" s="931">
        <f t="shared" si="0"/>
        <v>1.13636363636364</v>
      </c>
      <c r="Q52" s="931">
        <v>13</v>
      </c>
      <c r="R52" s="931"/>
      <c r="S52" s="931">
        <v>6</v>
      </c>
      <c r="T52" s="931">
        <f t="shared" si="2"/>
        <v>8.33333333333333</v>
      </c>
      <c r="U52" s="931" t="s">
        <v>614</v>
      </c>
      <c r="V52" s="932" t="s">
        <v>105</v>
      </c>
      <c r="W52" s="923" t="s">
        <v>773</v>
      </c>
      <c r="X52" s="923" t="s">
        <v>770</v>
      </c>
      <c r="Y52" s="923" t="s">
        <v>699</v>
      </c>
      <c r="Z52" s="981" t="s">
        <v>775</v>
      </c>
      <c r="AA52" s="977"/>
      <c r="AB52" s="974"/>
      <c r="AC52" s="974"/>
    </row>
    <row r="53" s="903" customFormat="1" ht="22.5" spans="1:29">
      <c r="A53" s="922" t="s">
        <v>620</v>
      </c>
      <c r="B53" s="923" t="s">
        <v>593</v>
      </c>
      <c r="C53" s="931" t="s">
        <v>274</v>
      </c>
      <c r="D53" s="932"/>
      <c r="E53" s="932"/>
      <c r="F53" s="932" t="s">
        <v>14</v>
      </c>
      <c r="G53" s="932"/>
      <c r="H53" s="933">
        <v>0.35</v>
      </c>
      <c r="I53" s="933">
        <v>0.45</v>
      </c>
      <c r="J53" s="933">
        <v>0.65</v>
      </c>
      <c r="K53" s="931">
        <v>264</v>
      </c>
      <c r="L53" s="931">
        <v>528</v>
      </c>
      <c r="M53" s="931"/>
      <c r="N53" s="931">
        <v>3</v>
      </c>
      <c r="O53" s="931">
        <v>297</v>
      </c>
      <c r="P53" s="931">
        <f t="shared" si="0"/>
        <v>1.125</v>
      </c>
      <c r="Q53" s="931">
        <v>45</v>
      </c>
      <c r="R53" s="931"/>
      <c r="S53" s="931">
        <v>14</v>
      </c>
      <c r="T53" s="931">
        <f t="shared" si="2"/>
        <v>21.2142857142857</v>
      </c>
      <c r="U53" s="931" t="s">
        <v>642</v>
      </c>
      <c r="V53" s="932"/>
      <c r="W53" s="923" t="s">
        <v>590</v>
      </c>
      <c r="X53" s="923" t="s">
        <v>590</v>
      </c>
      <c r="Y53" s="923" t="s">
        <v>590</v>
      </c>
      <c r="Z53" s="981" t="s">
        <v>776</v>
      </c>
      <c r="AA53" s="966" t="s">
        <v>777</v>
      </c>
      <c r="AB53" s="967"/>
      <c r="AC53" s="967"/>
    </row>
    <row r="54" s="903" customFormat="1" ht="22.5" spans="1:29">
      <c r="A54" s="927" t="s">
        <v>620</v>
      </c>
      <c r="B54" s="928" t="s">
        <v>594</v>
      </c>
      <c r="C54" s="924" t="s">
        <v>282</v>
      </c>
      <c r="D54" s="929"/>
      <c r="E54" s="929"/>
      <c r="F54" s="929" t="s">
        <v>14</v>
      </c>
      <c r="G54" s="929"/>
      <c r="H54" s="930">
        <v>0.2</v>
      </c>
      <c r="I54" s="930">
        <v>0.3</v>
      </c>
      <c r="J54" s="930">
        <v>0.5</v>
      </c>
      <c r="K54" s="924">
        <v>675</v>
      </c>
      <c r="L54" s="924">
        <v>1350</v>
      </c>
      <c r="M54" s="924"/>
      <c r="N54" s="924">
        <v>3</v>
      </c>
      <c r="O54" s="924">
        <v>750</v>
      </c>
      <c r="P54" s="924">
        <f t="shared" si="0"/>
        <v>1.11111111111111</v>
      </c>
      <c r="Q54" s="924">
        <v>217</v>
      </c>
      <c r="R54" s="924"/>
      <c r="S54" s="924">
        <v>22</v>
      </c>
      <c r="T54" s="924">
        <f t="shared" si="2"/>
        <v>34.0909090909091</v>
      </c>
      <c r="U54" s="924" t="s">
        <v>642</v>
      </c>
      <c r="V54" s="929"/>
      <c r="W54" s="928" t="s">
        <v>593</v>
      </c>
      <c r="X54" s="928" t="s">
        <v>593</v>
      </c>
      <c r="Y54" s="928" t="s">
        <v>593</v>
      </c>
      <c r="Z54" s="968" t="s">
        <v>778</v>
      </c>
      <c r="AA54" s="966" t="s">
        <v>779</v>
      </c>
      <c r="AB54" s="969" t="s">
        <v>780</v>
      </c>
      <c r="AC54" s="969" t="s">
        <v>781</v>
      </c>
    </row>
    <row r="55" s="903" customFormat="1" ht="22.5" spans="1:29">
      <c r="A55" s="927" t="s">
        <v>768</v>
      </c>
      <c r="B55" s="928" t="s">
        <v>774</v>
      </c>
      <c r="C55" s="924" t="s">
        <v>255</v>
      </c>
      <c r="D55" s="929" t="s">
        <v>14</v>
      </c>
      <c r="E55" s="929"/>
      <c r="F55" s="929"/>
      <c r="G55" s="929"/>
      <c r="H55" s="930">
        <v>0.8</v>
      </c>
      <c r="I55" s="930">
        <v>0.9</v>
      </c>
      <c r="J55" s="930">
        <v>0.99</v>
      </c>
      <c r="K55" s="924">
        <v>10</v>
      </c>
      <c r="L55" s="924">
        <v>20</v>
      </c>
      <c r="M55" s="924"/>
      <c r="N55" s="924">
        <v>2</v>
      </c>
      <c r="O55" s="924">
        <v>11</v>
      </c>
      <c r="P55" s="924">
        <f t="shared" si="0"/>
        <v>1.1</v>
      </c>
      <c r="Q55" s="924">
        <v>6</v>
      </c>
      <c r="R55" s="924"/>
      <c r="S55" s="924">
        <v>3</v>
      </c>
      <c r="T55" s="924">
        <f t="shared" si="2"/>
        <v>3.66666666666667</v>
      </c>
      <c r="U55" s="924" t="s">
        <v>614</v>
      </c>
      <c r="V55" s="929" t="s">
        <v>94</v>
      </c>
      <c r="W55" s="928" t="s">
        <v>647</v>
      </c>
      <c r="X55" s="928" t="s">
        <v>647</v>
      </c>
      <c r="Y55" s="928" t="s">
        <v>744</v>
      </c>
      <c r="Z55" s="968" t="s">
        <v>782</v>
      </c>
      <c r="AA55" s="966" t="s">
        <v>755</v>
      </c>
      <c r="AB55" s="967" t="s">
        <v>783</v>
      </c>
      <c r="AC55" s="967"/>
    </row>
    <row r="56" s="903" customFormat="1" ht="22.5" spans="1:29">
      <c r="A56" s="922" t="s">
        <v>645</v>
      </c>
      <c r="B56" s="923" t="s">
        <v>784</v>
      </c>
      <c r="C56" s="931" t="s">
        <v>254</v>
      </c>
      <c r="D56" s="932"/>
      <c r="E56" s="932"/>
      <c r="F56" s="932"/>
      <c r="G56" s="932"/>
      <c r="H56" s="933">
        <v>0.95</v>
      </c>
      <c r="I56" s="933">
        <v>0.99</v>
      </c>
      <c r="J56" s="933">
        <v>0.99</v>
      </c>
      <c r="K56" s="931">
        <v>18</v>
      </c>
      <c r="L56" s="931">
        <v>36</v>
      </c>
      <c r="M56" s="931"/>
      <c r="N56" s="931">
        <v>3</v>
      </c>
      <c r="O56" s="931">
        <v>19</v>
      </c>
      <c r="P56" s="931">
        <f t="shared" si="0"/>
        <v>1.05555555555556</v>
      </c>
      <c r="Q56" s="931">
        <v>8</v>
      </c>
      <c r="R56" s="931"/>
      <c r="S56" s="931">
        <v>4</v>
      </c>
      <c r="T56" s="931">
        <f t="shared" si="2"/>
        <v>4.75</v>
      </c>
      <c r="U56" s="931" t="s">
        <v>614</v>
      </c>
      <c r="V56" s="932" t="s">
        <v>115</v>
      </c>
      <c r="W56" s="923" t="s">
        <v>783</v>
      </c>
      <c r="X56" s="923" t="s">
        <v>783</v>
      </c>
      <c r="Y56" s="982" t="s">
        <v>783</v>
      </c>
      <c r="Z56" s="981" t="s">
        <v>783</v>
      </c>
      <c r="AA56" s="966" t="s">
        <v>785</v>
      </c>
      <c r="AB56" s="967"/>
      <c r="AC56" s="967"/>
    </row>
    <row r="57" s="903" customFormat="1" ht="22.5" spans="1:29">
      <c r="A57" s="927" t="s">
        <v>786</v>
      </c>
      <c r="B57" s="928" t="s">
        <v>761</v>
      </c>
      <c r="C57" s="924" t="s">
        <v>255</v>
      </c>
      <c r="D57" s="929"/>
      <c r="E57" s="929"/>
      <c r="F57" s="929"/>
      <c r="G57" s="929"/>
      <c r="H57" s="930">
        <v>0.7</v>
      </c>
      <c r="I57" s="930">
        <v>0.7</v>
      </c>
      <c r="J57" s="930">
        <v>0.7</v>
      </c>
      <c r="K57" s="924">
        <v>12</v>
      </c>
      <c r="L57" s="924">
        <v>24</v>
      </c>
      <c r="M57" s="924"/>
      <c r="N57" s="924">
        <v>3</v>
      </c>
      <c r="O57" s="924">
        <v>12</v>
      </c>
      <c r="P57" s="924">
        <f t="shared" si="0"/>
        <v>1</v>
      </c>
      <c r="Q57" s="924">
        <v>6</v>
      </c>
      <c r="R57" s="924"/>
      <c r="S57" s="924">
        <v>2</v>
      </c>
      <c r="T57" s="924">
        <f t="shared" si="2"/>
        <v>6</v>
      </c>
      <c r="U57" s="924" t="s">
        <v>614</v>
      </c>
      <c r="V57" s="929"/>
      <c r="W57" s="928" t="s">
        <v>424</v>
      </c>
      <c r="X57" s="928" t="s">
        <v>624</v>
      </c>
      <c r="Y57" s="979" t="s">
        <v>624</v>
      </c>
      <c r="Z57" s="968" t="s">
        <v>624</v>
      </c>
      <c r="AA57" s="966" t="s">
        <v>699</v>
      </c>
      <c r="AB57" s="967"/>
      <c r="AC57" s="967"/>
    </row>
    <row r="58" s="903" customFormat="1" ht="22.5" spans="1:29">
      <c r="A58" s="927" t="s">
        <v>787</v>
      </c>
      <c r="B58" s="928" t="s">
        <v>755</v>
      </c>
      <c r="C58" s="924" t="s">
        <v>255</v>
      </c>
      <c r="D58" s="929" t="s">
        <v>14</v>
      </c>
      <c r="E58" s="929"/>
      <c r="F58" s="929"/>
      <c r="G58" s="929"/>
      <c r="H58" s="930">
        <v>0.65</v>
      </c>
      <c r="I58" s="930">
        <v>0.75</v>
      </c>
      <c r="J58" s="930">
        <v>0.95</v>
      </c>
      <c r="K58" s="924">
        <v>11</v>
      </c>
      <c r="L58" s="924">
        <v>22</v>
      </c>
      <c r="M58" s="924"/>
      <c r="N58" s="924">
        <v>3</v>
      </c>
      <c r="O58" s="924">
        <v>11</v>
      </c>
      <c r="P58" s="924">
        <f t="shared" si="0"/>
        <v>1</v>
      </c>
      <c r="Q58" s="924">
        <v>5</v>
      </c>
      <c r="R58" s="924"/>
      <c r="S58" s="924">
        <v>3</v>
      </c>
      <c r="T58" s="924">
        <f t="shared" si="2"/>
        <v>3.66666666666667</v>
      </c>
      <c r="U58" s="924" t="s">
        <v>614</v>
      </c>
      <c r="V58" s="929" t="s">
        <v>112</v>
      </c>
      <c r="W58" s="928" t="s">
        <v>647</v>
      </c>
      <c r="X58" s="928" t="s">
        <v>647</v>
      </c>
      <c r="Y58" s="928" t="s">
        <v>703</v>
      </c>
      <c r="Z58" s="968" t="s">
        <v>656</v>
      </c>
      <c r="AA58" s="966" t="s">
        <v>754</v>
      </c>
      <c r="AB58" s="967"/>
      <c r="AC58" s="967"/>
    </row>
    <row r="59" s="903" customFormat="1" ht="22.5" spans="1:29">
      <c r="A59" s="927" t="s">
        <v>634</v>
      </c>
      <c r="B59" s="928" t="s">
        <v>788</v>
      </c>
      <c r="C59" s="924" t="s">
        <v>285</v>
      </c>
      <c r="D59" s="929"/>
      <c r="E59" s="929"/>
      <c r="F59" s="929"/>
      <c r="G59" s="929"/>
      <c r="H59" s="930">
        <v>0.75</v>
      </c>
      <c r="I59" s="930">
        <v>0.85</v>
      </c>
      <c r="J59" s="930">
        <v>0.85</v>
      </c>
      <c r="K59" s="924">
        <v>2777</v>
      </c>
      <c r="L59" s="924">
        <v>5554</v>
      </c>
      <c r="M59" s="924"/>
      <c r="N59" s="924">
        <v>3</v>
      </c>
      <c r="O59" s="924">
        <v>2678</v>
      </c>
      <c r="P59" s="924">
        <f t="shared" si="0"/>
        <v>0.964350018005041</v>
      </c>
      <c r="Q59" s="924">
        <v>418</v>
      </c>
      <c r="R59" s="924"/>
      <c r="S59" s="924">
        <v>42</v>
      </c>
      <c r="T59" s="950">
        <f t="shared" si="2"/>
        <v>63.7619047619048</v>
      </c>
      <c r="U59" s="924" t="s">
        <v>642</v>
      </c>
      <c r="V59" s="929"/>
      <c r="W59" s="928" t="s">
        <v>789</v>
      </c>
      <c r="X59" s="928" t="s">
        <v>790</v>
      </c>
      <c r="Y59" s="928" t="s">
        <v>537</v>
      </c>
      <c r="Z59" s="968" t="s">
        <v>791</v>
      </c>
      <c r="AA59" s="966" t="s">
        <v>792</v>
      </c>
      <c r="AB59" s="967"/>
      <c r="AC59" s="967"/>
    </row>
    <row r="60" s="903" customFormat="1" ht="22.5" spans="1:29">
      <c r="A60" s="922" t="s">
        <v>661</v>
      </c>
      <c r="B60" s="923" t="s">
        <v>793</v>
      </c>
      <c r="C60" s="931" t="s">
        <v>254</v>
      </c>
      <c r="D60" s="932"/>
      <c r="E60" s="932"/>
      <c r="F60" s="932"/>
      <c r="G60" s="932"/>
      <c r="H60" s="933">
        <v>0.8</v>
      </c>
      <c r="I60" s="933">
        <v>0.9</v>
      </c>
      <c r="J60" s="933">
        <v>0.9</v>
      </c>
      <c r="K60" s="931">
        <v>70</v>
      </c>
      <c r="L60" s="931">
        <v>140</v>
      </c>
      <c r="M60" s="931"/>
      <c r="N60" s="931">
        <v>3</v>
      </c>
      <c r="O60" s="931">
        <v>66</v>
      </c>
      <c r="P60" s="931">
        <f t="shared" si="0"/>
        <v>0.942857142857143</v>
      </c>
      <c r="Q60" s="931">
        <v>5</v>
      </c>
      <c r="R60" s="931"/>
      <c r="S60" s="931">
        <v>3</v>
      </c>
      <c r="T60" s="931">
        <f t="shared" si="2"/>
        <v>22</v>
      </c>
      <c r="U60" s="931" t="s">
        <v>794</v>
      </c>
      <c r="V60" s="932" t="s">
        <v>87</v>
      </c>
      <c r="W60" s="923" t="s">
        <v>653</v>
      </c>
      <c r="X60" s="923" t="s">
        <v>395</v>
      </c>
      <c r="Y60" s="923" t="s">
        <v>617</v>
      </c>
      <c r="Z60" s="981" t="s">
        <v>676</v>
      </c>
      <c r="AA60" s="975"/>
      <c r="AB60" s="967"/>
      <c r="AC60" s="967"/>
    </row>
    <row r="61" s="903" customFormat="1" ht="22.5" spans="1:29">
      <c r="A61" s="927" t="s">
        <v>641</v>
      </c>
      <c r="B61" s="928" t="s">
        <v>795</v>
      </c>
      <c r="C61" s="924" t="s">
        <v>285</v>
      </c>
      <c r="D61" s="929" t="s">
        <v>14</v>
      </c>
      <c r="E61" s="929"/>
      <c r="F61" s="929" t="s">
        <v>14</v>
      </c>
      <c r="G61" s="929"/>
      <c r="H61" s="930">
        <v>0.8</v>
      </c>
      <c r="I61" s="930">
        <v>0.9</v>
      </c>
      <c r="J61" s="930">
        <v>0.99</v>
      </c>
      <c r="K61" s="924">
        <v>3216</v>
      </c>
      <c r="L61" s="924">
        <v>6432</v>
      </c>
      <c r="M61" s="924"/>
      <c r="N61" s="924">
        <v>3</v>
      </c>
      <c r="O61" s="924">
        <v>2800</v>
      </c>
      <c r="P61" s="924">
        <f t="shared" si="0"/>
        <v>0.870646766169154</v>
      </c>
      <c r="Q61" s="924">
        <v>325</v>
      </c>
      <c r="R61" s="924"/>
      <c r="S61" s="924">
        <v>45</v>
      </c>
      <c r="T61" s="950">
        <f t="shared" si="2"/>
        <v>62.2222222222222</v>
      </c>
      <c r="U61" s="924" t="s">
        <v>614</v>
      </c>
      <c r="V61" s="929" t="s">
        <v>94</v>
      </c>
      <c r="W61" s="928" t="s">
        <v>537</v>
      </c>
      <c r="X61" s="928" t="s">
        <v>594</v>
      </c>
      <c r="Y61" s="928" t="s">
        <v>796</v>
      </c>
      <c r="Z61" s="968" t="s">
        <v>594</v>
      </c>
      <c r="AA61" s="976"/>
      <c r="AB61" s="971"/>
      <c r="AC61" s="971"/>
    </row>
    <row r="62" s="903" customFormat="1" ht="22.5" spans="1:29">
      <c r="A62" s="922" t="s">
        <v>674</v>
      </c>
      <c r="B62" s="923" t="s">
        <v>797</v>
      </c>
      <c r="C62" s="931" t="s">
        <v>274</v>
      </c>
      <c r="D62" s="932"/>
      <c r="E62" s="932"/>
      <c r="F62" s="932"/>
      <c r="G62" s="932"/>
      <c r="H62" s="933">
        <v>0.7</v>
      </c>
      <c r="I62" s="933">
        <v>0.8</v>
      </c>
      <c r="J62" s="933">
        <v>0.8</v>
      </c>
      <c r="K62" s="931">
        <v>444</v>
      </c>
      <c r="L62" s="931">
        <v>888</v>
      </c>
      <c r="M62" s="931"/>
      <c r="N62" s="931">
        <v>3</v>
      </c>
      <c r="O62" s="931">
        <v>384</v>
      </c>
      <c r="P62" s="931">
        <f t="shared" si="0"/>
        <v>0.864864864864865</v>
      </c>
      <c r="Q62" s="931">
        <v>49</v>
      </c>
      <c r="R62" s="931"/>
      <c r="S62" s="931">
        <v>13</v>
      </c>
      <c r="T62" s="931">
        <f t="shared" si="2"/>
        <v>29.5384615384615</v>
      </c>
      <c r="U62" s="931" t="s">
        <v>642</v>
      </c>
      <c r="V62" s="932" t="s">
        <v>105</v>
      </c>
      <c r="W62" s="923" t="s">
        <v>704</v>
      </c>
      <c r="X62" s="923" t="s">
        <v>772</v>
      </c>
      <c r="Y62" s="923" t="s">
        <v>739</v>
      </c>
      <c r="Z62" s="981" t="s">
        <v>739</v>
      </c>
      <c r="AA62" s="977" t="s">
        <v>798</v>
      </c>
      <c r="AB62" s="974"/>
      <c r="AC62" s="974"/>
    </row>
    <row r="63" s="903" customFormat="1" ht="22.5" spans="1:29">
      <c r="A63" s="927" t="s">
        <v>697</v>
      </c>
      <c r="B63" s="928" t="s">
        <v>799</v>
      </c>
      <c r="C63" s="924" t="s">
        <v>260</v>
      </c>
      <c r="D63" s="929"/>
      <c r="E63" s="929"/>
      <c r="F63" s="929"/>
      <c r="G63" s="929"/>
      <c r="H63" s="930">
        <v>0.7</v>
      </c>
      <c r="I63" s="930">
        <v>0.8</v>
      </c>
      <c r="J63" s="930">
        <v>0.8</v>
      </c>
      <c r="K63" s="924">
        <v>183</v>
      </c>
      <c r="L63" s="924">
        <v>366</v>
      </c>
      <c r="M63" s="924"/>
      <c r="N63" s="924">
        <v>3</v>
      </c>
      <c r="O63" s="924">
        <v>154</v>
      </c>
      <c r="P63" s="924">
        <f t="shared" si="0"/>
        <v>0.841530054644809</v>
      </c>
      <c r="Q63" s="924">
        <v>25</v>
      </c>
      <c r="R63" s="924"/>
      <c r="S63" s="924">
        <v>9</v>
      </c>
      <c r="T63" s="924">
        <f t="shared" si="2"/>
        <v>17.1111111111111</v>
      </c>
      <c r="U63" s="924" t="s">
        <v>614</v>
      </c>
      <c r="V63" s="929" t="s">
        <v>94</v>
      </c>
      <c r="W63" s="928" t="s">
        <v>771</v>
      </c>
      <c r="X63" s="928" t="s">
        <v>771</v>
      </c>
      <c r="Y63" s="928" t="s">
        <v>738</v>
      </c>
      <c r="Z63" s="968" t="s">
        <v>800</v>
      </c>
      <c r="AA63" s="975" t="s">
        <v>801</v>
      </c>
      <c r="AB63" s="967"/>
      <c r="AC63" s="967"/>
    </row>
    <row r="64" s="903" customFormat="1" ht="22.5" spans="1:29">
      <c r="A64" s="927" t="s">
        <v>802</v>
      </c>
      <c r="B64" s="928" t="s">
        <v>681</v>
      </c>
      <c r="C64" s="924" t="s">
        <v>255</v>
      </c>
      <c r="D64" s="929"/>
      <c r="E64" s="929"/>
      <c r="F64" s="929"/>
      <c r="G64" s="929"/>
      <c r="H64" s="930">
        <v>0.6</v>
      </c>
      <c r="I64" s="930">
        <v>0.7</v>
      </c>
      <c r="J64" s="930">
        <v>0.7</v>
      </c>
      <c r="K64" s="924">
        <v>12</v>
      </c>
      <c r="L64" s="924">
        <v>24</v>
      </c>
      <c r="M64" s="924"/>
      <c r="N64" s="924">
        <v>3</v>
      </c>
      <c r="O64" s="924">
        <v>10</v>
      </c>
      <c r="P64" s="924">
        <f t="shared" si="0"/>
        <v>0.833333333333333</v>
      </c>
      <c r="Q64" s="924">
        <v>6</v>
      </c>
      <c r="R64" s="924"/>
      <c r="S64" s="924">
        <v>3</v>
      </c>
      <c r="T64" s="924">
        <f t="shared" si="2"/>
        <v>3.33333333333333</v>
      </c>
      <c r="U64" s="924" t="s">
        <v>614</v>
      </c>
      <c r="V64" s="929" t="s">
        <v>102</v>
      </c>
      <c r="W64" s="928" t="s">
        <v>424</v>
      </c>
      <c r="X64" s="928" t="s">
        <v>424</v>
      </c>
      <c r="Y64" s="928" t="s">
        <v>703</v>
      </c>
      <c r="Z64" s="968" t="s">
        <v>424</v>
      </c>
      <c r="AA64" s="966" t="s">
        <v>803</v>
      </c>
      <c r="AB64" s="969"/>
      <c r="AC64" s="967"/>
    </row>
    <row r="65" s="903" customFormat="1" ht="22.5" spans="1:29">
      <c r="A65" s="927" t="s">
        <v>718</v>
      </c>
      <c r="B65" s="928" t="s">
        <v>785</v>
      </c>
      <c r="C65" s="924" t="s">
        <v>263</v>
      </c>
      <c r="D65" s="929"/>
      <c r="E65" s="929"/>
      <c r="F65" s="929"/>
      <c r="G65" s="929"/>
      <c r="H65" s="930">
        <v>0.75</v>
      </c>
      <c r="I65" s="930">
        <v>0.85</v>
      </c>
      <c r="J65" s="930">
        <v>0.85</v>
      </c>
      <c r="K65" s="924">
        <v>35</v>
      </c>
      <c r="L65" s="924">
        <v>70</v>
      </c>
      <c r="M65" s="924"/>
      <c r="N65" s="924">
        <v>3</v>
      </c>
      <c r="O65" s="924">
        <v>29</v>
      </c>
      <c r="P65" s="924">
        <f t="shared" si="0"/>
        <v>0.828571428571429</v>
      </c>
      <c r="Q65" s="924">
        <v>9</v>
      </c>
      <c r="R65" s="924"/>
      <c r="S65" s="924">
        <v>6</v>
      </c>
      <c r="T65" s="924">
        <f t="shared" si="2"/>
        <v>4.83333333333333</v>
      </c>
      <c r="U65" s="924" t="s">
        <v>614</v>
      </c>
      <c r="V65" s="929" t="s">
        <v>115</v>
      </c>
      <c r="W65" s="928" t="s">
        <v>446</v>
      </c>
      <c r="X65" s="928" t="s">
        <v>446</v>
      </c>
      <c r="Y65" s="928" t="s">
        <v>784</v>
      </c>
      <c r="Z65" s="968" t="s">
        <v>784</v>
      </c>
      <c r="AA65" s="966" t="s">
        <v>804</v>
      </c>
      <c r="AB65" s="967" t="s">
        <v>805</v>
      </c>
      <c r="AC65" s="967" t="s">
        <v>806</v>
      </c>
    </row>
    <row r="66" s="903" customFormat="1" ht="22.5" spans="1:29">
      <c r="A66" s="922" t="s">
        <v>679</v>
      </c>
      <c r="B66" s="923" t="s">
        <v>807</v>
      </c>
      <c r="C66" s="931" t="s">
        <v>254</v>
      </c>
      <c r="D66" s="932"/>
      <c r="E66" s="932"/>
      <c r="F66" s="932"/>
      <c r="G66" s="932"/>
      <c r="H66" s="933">
        <v>0.7</v>
      </c>
      <c r="I66" s="933">
        <v>0.8</v>
      </c>
      <c r="J66" s="933">
        <v>0.8</v>
      </c>
      <c r="K66" s="931">
        <v>23</v>
      </c>
      <c r="L66" s="931">
        <v>46</v>
      </c>
      <c r="M66" s="931"/>
      <c r="N66" s="931">
        <v>3</v>
      </c>
      <c r="O66" s="931">
        <v>19</v>
      </c>
      <c r="P66" s="931">
        <f t="shared" si="0"/>
        <v>0.826086956521739</v>
      </c>
      <c r="Q66" s="931">
        <v>9</v>
      </c>
      <c r="R66" s="931"/>
      <c r="S66" s="931">
        <v>4</v>
      </c>
      <c r="T66" s="931">
        <f t="shared" si="2"/>
        <v>4.75</v>
      </c>
      <c r="U66" s="931" t="s">
        <v>614</v>
      </c>
      <c r="V66" s="932" t="s">
        <v>112</v>
      </c>
      <c r="W66" s="923" t="s">
        <v>749</v>
      </c>
      <c r="X66" s="923" t="s">
        <v>647</v>
      </c>
      <c r="Y66" s="923" t="s">
        <v>744</v>
      </c>
      <c r="Z66" s="981" t="s">
        <v>749</v>
      </c>
      <c r="AA66" s="966" t="s">
        <v>808</v>
      </c>
      <c r="AB66" s="967"/>
      <c r="AC66" s="967"/>
    </row>
    <row r="67" s="903" customFormat="1" ht="22.5" spans="1:29">
      <c r="A67" s="927" t="s">
        <v>736</v>
      </c>
      <c r="B67" s="928" t="s">
        <v>745</v>
      </c>
      <c r="C67" s="924" t="s">
        <v>255</v>
      </c>
      <c r="D67" s="929"/>
      <c r="E67" s="929"/>
      <c r="F67" s="929" t="s">
        <v>14</v>
      </c>
      <c r="G67" s="929"/>
      <c r="H67" s="930">
        <v>0.65</v>
      </c>
      <c r="I67" s="930">
        <v>0.75</v>
      </c>
      <c r="J67" s="930">
        <v>0.95</v>
      </c>
      <c r="K67" s="924">
        <v>11</v>
      </c>
      <c r="L67" s="924">
        <v>22</v>
      </c>
      <c r="M67" s="924"/>
      <c r="N67" s="924">
        <v>3</v>
      </c>
      <c r="O67" s="924">
        <v>9</v>
      </c>
      <c r="P67" s="924">
        <f t="shared" ref="P67:P130" si="3">O67/K67</f>
        <v>0.818181818181818</v>
      </c>
      <c r="Q67" s="924">
        <v>4</v>
      </c>
      <c r="R67" s="924"/>
      <c r="S67" s="924">
        <v>2</v>
      </c>
      <c r="T67" s="924">
        <f t="shared" ref="T67:T130" si="4">O67/S67</f>
        <v>4.5</v>
      </c>
      <c r="U67" s="924" t="s">
        <v>614</v>
      </c>
      <c r="V67" s="929" t="s">
        <v>35</v>
      </c>
      <c r="W67" s="928" t="s">
        <v>616</v>
      </c>
      <c r="X67" s="928" t="s">
        <v>702</v>
      </c>
      <c r="Y67" s="928" t="s">
        <v>744</v>
      </c>
      <c r="Z67" s="968" t="s">
        <v>651</v>
      </c>
      <c r="AA67" s="966"/>
      <c r="AB67" s="967"/>
      <c r="AC67" s="967"/>
    </row>
    <row r="68" s="903" customFormat="1" ht="22.5" spans="1:29">
      <c r="A68" s="927" t="s">
        <v>641</v>
      </c>
      <c r="B68" s="928" t="s">
        <v>809</v>
      </c>
      <c r="C68" s="924" t="s">
        <v>285</v>
      </c>
      <c r="D68" s="929"/>
      <c r="E68" s="929" t="s">
        <v>14</v>
      </c>
      <c r="F68" s="929"/>
      <c r="G68" s="929" t="s">
        <v>14</v>
      </c>
      <c r="H68" s="930">
        <v>0.6</v>
      </c>
      <c r="I68" s="930">
        <v>0.7</v>
      </c>
      <c r="J68" s="930">
        <v>0.9</v>
      </c>
      <c r="K68" s="924">
        <v>2600</v>
      </c>
      <c r="L68" s="924">
        <v>5200</v>
      </c>
      <c r="M68" s="924"/>
      <c r="N68" s="924">
        <v>3</v>
      </c>
      <c r="O68" s="924">
        <v>2076</v>
      </c>
      <c r="P68" s="924">
        <f t="shared" si="3"/>
        <v>0.798461538461538</v>
      </c>
      <c r="Q68" s="924">
        <v>626</v>
      </c>
      <c r="R68" s="924"/>
      <c r="S68" s="924">
        <v>42</v>
      </c>
      <c r="T68" s="924">
        <f t="shared" si="4"/>
        <v>49.4285714285714</v>
      </c>
      <c r="U68" s="924" t="s">
        <v>642</v>
      </c>
      <c r="V68" s="929" t="s">
        <v>94</v>
      </c>
      <c r="W68" s="928" t="s">
        <v>796</v>
      </c>
      <c r="X68" s="928" t="s">
        <v>796</v>
      </c>
      <c r="Y68" s="928" t="s">
        <v>690</v>
      </c>
      <c r="Z68" s="968" t="s">
        <v>796</v>
      </c>
      <c r="AA68" s="975" t="s">
        <v>810</v>
      </c>
      <c r="AB68" s="967"/>
      <c r="AC68" s="967"/>
    </row>
    <row r="69" s="903" customFormat="1" ht="22.5" spans="1:29">
      <c r="A69" s="922" t="s">
        <v>759</v>
      </c>
      <c r="B69" s="923" t="s">
        <v>699</v>
      </c>
      <c r="C69" s="931" t="s">
        <v>254</v>
      </c>
      <c r="D69" s="932"/>
      <c r="E69" s="932"/>
      <c r="F69" s="932"/>
      <c r="G69" s="932"/>
      <c r="H69" s="933">
        <v>0.95</v>
      </c>
      <c r="I69" s="933">
        <v>0.99</v>
      </c>
      <c r="J69" s="933">
        <v>0.99</v>
      </c>
      <c r="K69" s="931">
        <v>23</v>
      </c>
      <c r="L69" s="931">
        <v>46</v>
      </c>
      <c r="M69" s="931"/>
      <c r="N69" s="931">
        <v>3</v>
      </c>
      <c r="O69" s="931">
        <v>18</v>
      </c>
      <c r="P69" s="931">
        <f t="shared" si="3"/>
        <v>0.782608695652174</v>
      </c>
      <c r="Q69" s="931">
        <v>7</v>
      </c>
      <c r="R69" s="931"/>
      <c r="S69" s="931">
        <v>4</v>
      </c>
      <c r="T69" s="931">
        <f t="shared" si="4"/>
        <v>4.5</v>
      </c>
      <c r="U69" s="931" t="s">
        <v>614</v>
      </c>
      <c r="V69" s="932"/>
      <c r="W69" s="923" t="s">
        <v>424</v>
      </c>
      <c r="X69" s="923" t="s">
        <v>638</v>
      </c>
      <c r="Y69" s="923" t="s">
        <v>638</v>
      </c>
      <c r="Z69" s="981" t="s">
        <v>761</v>
      </c>
      <c r="AA69" s="966" t="s">
        <v>811</v>
      </c>
      <c r="AB69" s="967"/>
      <c r="AC69" s="967"/>
    </row>
    <row r="70" s="903" customFormat="1" ht="22.5" spans="1:29">
      <c r="A70" s="922" t="s">
        <v>630</v>
      </c>
      <c r="B70" s="923" t="s">
        <v>739</v>
      </c>
      <c r="C70" s="931" t="s">
        <v>253</v>
      </c>
      <c r="D70" s="932"/>
      <c r="E70" s="932"/>
      <c r="F70" s="932"/>
      <c r="G70" s="932"/>
      <c r="H70" s="933">
        <v>0.3</v>
      </c>
      <c r="I70" s="933">
        <v>0.4</v>
      </c>
      <c r="J70" s="933">
        <v>0.4</v>
      </c>
      <c r="K70" s="931">
        <v>128</v>
      </c>
      <c r="L70" s="931">
        <v>256</v>
      </c>
      <c r="M70" s="931"/>
      <c r="N70" s="931">
        <v>3</v>
      </c>
      <c r="O70" s="931">
        <v>100</v>
      </c>
      <c r="P70" s="931">
        <f t="shared" si="3"/>
        <v>0.78125</v>
      </c>
      <c r="Q70" s="931">
        <v>27</v>
      </c>
      <c r="R70" s="931"/>
      <c r="S70" s="931">
        <v>8</v>
      </c>
      <c r="T70" s="931">
        <f t="shared" si="4"/>
        <v>12.5</v>
      </c>
      <c r="U70" s="931" t="s">
        <v>614</v>
      </c>
      <c r="V70" s="932"/>
      <c r="W70" s="923" t="s">
        <v>739</v>
      </c>
      <c r="X70" s="923" t="s">
        <v>739</v>
      </c>
      <c r="Y70" s="923" t="s">
        <v>771</v>
      </c>
      <c r="Z70" s="983" t="s">
        <v>739</v>
      </c>
      <c r="AA70" s="966" t="s">
        <v>797</v>
      </c>
      <c r="AB70" s="969"/>
      <c r="AC70" s="967"/>
    </row>
    <row r="71" s="903" customFormat="1" ht="22.5" spans="1:29">
      <c r="A71" s="927" t="s">
        <v>786</v>
      </c>
      <c r="B71" s="928" t="s">
        <v>723</v>
      </c>
      <c r="C71" s="924" t="s">
        <v>278</v>
      </c>
      <c r="D71" s="929"/>
      <c r="E71" s="929"/>
      <c r="F71" s="929"/>
      <c r="G71" s="929"/>
      <c r="H71" s="930">
        <v>0.3</v>
      </c>
      <c r="I71" s="930">
        <v>0.4</v>
      </c>
      <c r="J71" s="930">
        <v>0.4</v>
      </c>
      <c r="K71" s="924">
        <v>514</v>
      </c>
      <c r="L71" s="924">
        <v>1028</v>
      </c>
      <c r="M71" s="924"/>
      <c r="N71" s="924">
        <v>1</v>
      </c>
      <c r="O71" s="924">
        <v>399</v>
      </c>
      <c r="P71" s="924">
        <f t="shared" si="3"/>
        <v>0.776264591439689</v>
      </c>
      <c r="Q71" s="924">
        <v>167</v>
      </c>
      <c r="R71" s="924"/>
      <c r="S71" s="924">
        <v>16</v>
      </c>
      <c r="T71" s="924">
        <f t="shared" si="4"/>
        <v>24.9375</v>
      </c>
      <c r="U71" s="924" t="s">
        <v>614</v>
      </c>
      <c r="V71" s="929" t="s">
        <v>35</v>
      </c>
      <c r="W71" s="928" t="s">
        <v>810</v>
      </c>
      <c r="X71" s="928"/>
      <c r="Y71" s="928"/>
      <c r="Z71" s="968" t="s">
        <v>812</v>
      </c>
      <c r="AA71" s="976"/>
      <c r="AB71" s="971"/>
      <c r="AC71" s="971"/>
    </row>
    <row r="72" s="903" customFormat="1" ht="22.5" spans="1:29">
      <c r="A72" s="922" t="s">
        <v>620</v>
      </c>
      <c r="B72" s="923" t="s">
        <v>813</v>
      </c>
      <c r="C72" s="931" t="s">
        <v>274</v>
      </c>
      <c r="D72" s="932" t="s">
        <v>14</v>
      </c>
      <c r="E72" s="932"/>
      <c r="F72" s="932"/>
      <c r="G72" s="932"/>
      <c r="H72" s="933">
        <v>0.55</v>
      </c>
      <c r="I72" s="933">
        <v>0.65</v>
      </c>
      <c r="J72" s="933">
        <v>0.85</v>
      </c>
      <c r="K72" s="931">
        <v>435</v>
      </c>
      <c r="L72" s="931">
        <v>870</v>
      </c>
      <c r="M72" s="931"/>
      <c r="N72" s="931">
        <v>3</v>
      </c>
      <c r="O72" s="931">
        <v>336</v>
      </c>
      <c r="P72" s="931">
        <f t="shared" si="3"/>
        <v>0.772413793103448</v>
      </c>
      <c r="Q72" s="931">
        <v>64</v>
      </c>
      <c r="R72" s="931"/>
      <c r="S72" s="931">
        <v>15</v>
      </c>
      <c r="T72" s="931">
        <f t="shared" si="4"/>
        <v>22.4</v>
      </c>
      <c r="U72" s="931" t="s">
        <v>614</v>
      </c>
      <c r="V72" s="932"/>
      <c r="W72" s="923" t="s">
        <v>646</v>
      </c>
      <c r="X72" s="923" t="s">
        <v>692</v>
      </c>
      <c r="Y72" s="923" t="s">
        <v>692</v>
      </c>
      <c r="Z72" s="981" t="s">
        <v>814</v>
      </c>
      <c r="AA72" s="972" t="s">
        <v>815</v>
      </c>
      <c r="AB72" s="974"/>
      <c r="AC72" s="974"/>
    </row>
    <row r="73" s="903" customFormat="1" ht="22.5" spans="1:29">
      <c r="A73" s="927" t="s">
        <v>731</v>
      </c>
      <c r="B73" s="928" t="s">
        <v>816</v>
      </c>
      <c r="C73" s="924" t="s">
        <v>263</v>
      </c>
      <c r="D73" s="929"/>
      <c r="E73" s="929"/>
      <c r="F73" s="929"/>
      <c r="G73" s="929"/>
      <c r="H73" s="930">
        <v>0.6</v>
      </c>
      <c r="I73" s="930">
        <v>0.7</v>
      </c>
      <c r="J73" s="930">
        <v>0.7</v>
      </c>
      <c r="K73" s="924">
        <v>52</v>
      </c>
      <c r="L73" s="924">
        <v>104</v>
      </c>
      <c r="M73" s="924"/>
      <c r="N73" s="924">
        <v>2</v>
      </c>
      <c r="O73" s="924">
        <v>40</v>
      </c>
      <c r="P73" s="924">
        <f t="shared" si="3"/>
        <v>0.769230769230769</v>
      </c>
      <c r="Q73" s="924">
        <v>11</v>
      </c>
      <c r="R73" s="924"/>
      <c r="S73" s="924">
        <v>4</v>
      </c>
      <c r="T73" s="924">
        <f t="shared" si="4"/>
        <v>10</v>
      </c>
      <c r="U73" s="924" t="s">
        <v>817</v>
      </c>
      <c r="V73" s="929" t="s">
        <v>109</v>
      </c>
      <c r="W73" s="928" t="s">
        <v>818</v>
      </c>
      <c r="X73" s="928" t="s">
        <v>819</v>
      </c>
      <c r="Y73" s="979"/>
      <c r="Z73" s="968" t="s">
        <v>818</v>
      </c>
      <c r="AA73" s="966" t="s">
        <v>820</v>
      </c>
      <c r="AB73" s="967"/>
      <c r="AC73" s="967"/>
    </row>
    <row r="74" s="903" customFormat="1" ht="22.5" spans="1:29">
      <c r="A74" s="922" t="s">
        <v>658</v>
      </c>
      <c r="B74" s="923" t="s">
        <v>783</v>
      </c>
      <c r="C74" s="931" t="s">
        <v>254</v>
      </c>
      <c r="D74" s="932"/>
      <c r="E74" s="932"/>
      <c r="F74" s="932"/>
      <c r="G74" s="932"/>
      <c r="H74" s="933">
        <v>0.4</v>
      </c>
      <c r="I74" s="933">
        <v>0.5</v>
      </c>
      <c r="J74" s="933">
        <v>0.5</v>
      </c>
      <c r="K74" s="931">
        <v>26</v>
      </c>
      <c r="L74" s="931">
        <v>52</v>
      </c>
      <c r="M74" s="931"/>
      <c r="N74" s="931">
        <v>3</v>
      </c>
      <c r="O74" s="931">
        <v>20</v>
      </c>
      <c r="P74" s="931">
        <f t="shared" si="3"/>
        <v>0.769230769230769</v>
      </c>
      <c r="Q74" s="931">
        <v>7</v>
      </c>
      <c r="R74" s="931"/>
      <c r="S74" s="931">
        <v>3</v>
      </c>
      <c r="T74" s="931">
        <f t="shared" si="4"/>
        <v>6.66666666666667</v>
      </c>
      <c r="U74" s="931" t="s">
        <v>614</v>
      </c>
      <c r="V74" s="932" t="s">
        <v>91</v>
      </c>
      <c r="W74" s="923" t="s">
        <v>647</v>
      </c>
      <c r="X74" s="923" t="s">
        <v>638</v>
      </c>
      <c r="Y74" s="982" t="s">
        <v>648</v>
      </c>
      <c r="Z74" s="981" t="s">
        <v>656</v>
      </c>
      <c r="AA74" s="975" t="s">
        <v>784</v>
      </c>
      <c r="AB74" s="967" t="s">
        <v>821</v>
      </c>
      <c r="AC74" s="967"/>
    </row>
    <row r="75" s="903" customFormat="1" ht="22.5" spans="1:29">
      <c r="A75" s="922" t="s">
        <v>630</v>
      </c>
      <c r="B75" s="923" t="s">
        <v>822</v>
      </c>
      <c r="C75" s="931" t="s">
        <v>254</v>
      </c>
      <c r="D75" s="932"/>
      <c r="E75" s="932"/>
      <c r="F75" s="932"/>
      <c r="G75" s="932"/>
      <c r="H75" s="933">
        <v>0.7</v>
      </c>
      <c r="I75" s="933">
        <v>0.8</v>
      </c>
      <c r="J75" s="933">
        <v>0.8</v>
      </c>
      <c r="K75" s="931">
        <v>24</v>
      </c>
      <c r="L75" s="931">
        <v>48</v>
      </c>
      <c r="M75" s="931"/>
      <c r="N75" s="931">
        <v>3</v>
      </c>
      <c r="O75" s="931">
        <v>18</v>
      </c>
      <c r="P75" s="931">
        <f t="shared" si="3"/>
        <v>0.75</v>
      </c>
      <c r="Q75" s="931">
        <v>9</v>
      </c>
      <c r="R75" s="931"/>
      <c r="S75" s="931">
        <v>4</v>
      </c>
      <c r="T75" s="931">
        <f t="shared" si="4"/>
        <v>4.5</v>
      </c>
      <c r="U75" s="931" t="s">
        <v>614</v>
      </c>
      <c r="V75" s="932" t="s">
        <v>35</v>
      </c>
      <c r="W75" s="923" t="s">
        <v>648</v>
      </c>
      <c r="X75" s="923" t="s">
        <v>648</v>
      </c>
      <c r="Y75" s="982" t="s">
        <v>656</v>
      </c>
      <c r="Z75" s="981" t="s">
        <v>648</v>
      </c>
      <c r="AA75" s="966"/>
      <c r="AB75" s="969"/>
      <c r="AC75" s="967"/>
    </row>
    <row r="76" s="903" customFormat="1" ht="22.5" spans="1:29">
      <c r="A76" s="922" t="s">
        <v>665</v>
      </c>
      <c r="B76" s="923" t="s">
        <v>639</v>
      </c>
      <c r="C76" s="931" t="s">
        <v>254</v>
      </c>
      <c r="D76" s="932"/>
      <c r="E76" s="932"/>
      <c r="F76" s="932" t="s">
        <v>7</v>
      </c>
      <c r="G76" s="932" t="s">
        <v>7</v>
      </c>
      <c r="H76" s="933">
        <v>0.2</v>
      </c>
      <c r="I76" s="933">
        <v>0.3</v>
      </c>
      <c r="J76" s="933">
        <v>0.7</v>
      </c>
      <c r="K76" s="931">
        <v>24</v>
      </c>
      <c r="L76" s="931">
        <v>48</v>
      </c>
      <c r="M76" s="931"/>
      <c r="N76" s="931">
        <v>3</v>
      </c>
      <c r="O76" s="931">
        <v>18</v>
      </c>
      <c r="P76" s="931">
        <f t="shared" si="3"/>
        <v>0.75</v>
      </c>
      <c r="Q76" s="931">
        <v>8</v>
      </c>
      <c r="R76" s="931"/>
      <c r="S76" s="931">
        <v>4</v>
      </c>
      <c r="T76" s="931">
        <f t="shared" si="4"/>
        <v>4.5</v>
      </c>
      <c r="U76" s="931" t="s">
        <v>614</v>
      </c>
      <c r="V76" s="932"/>
      <c r="W76" s="923" t="s">
        <v>638</v>
      </c>
      <c r="X76" s="923" t="s">
        <v>638</v>
      </c>
      <c r="Y76" s="923" t="s">
        <v>638</v>
      </c>
      <c r="Z76" s="981" t="s">
        <v>638</v>
      </c>
      <c r="AA76" s="966" t="s">
        <v>823</v>
      </c>
      <c r="AB76" s="969"/>
      <c r="AC76" s="969"/>
    </row>
    <row r="77" s="903" customFormat="1" ht="22.5" spans="1:29">
      <c r="A77" s="927" t="s">
        <v>802</v>
      </c>
      <c r="B77" s="928" t="s">
        <v>824</v>
      </c>
      <c r="C77" s="924" t="s">
        <v>278</v>
      </c>
      <c r="D77" s="929"/>
      <c r="E77" s="929"/>
      <c r="F77" s="929"/>
      <c r="G77" s="929"/>
      <c r="H77" s="930">
        <v>0.45</v>
      </c>
      <c r="I77" s="930">
        <v>0.55</v>
      </c>
      <c r="J77" s="930">
        <v>0.55</v>
      </c>
      <c r="K77" s="924">
        <v>560</v>
      </c>
      <c r="L77" s="924">
        <v>1120</v>
      </c>
      <c r="M77" s="924"/>
      <c r="N77" s="924">
        <v>3</v>
      </c>
      <c r="O77" s="924">
        <v>402</v>
      </c>
      <c r="P77" s="924">
        <f t="shared" si="3"/>
        <v>0.717857142857143</v>
      </c>
      <c r="Q77" s="924">
        <v>154</v>
      </c>
      <c r="R77" s="924"/>
      <c r="S77" s="924">
        <v>15</v>
      </c>
      <c r="T77" s="924">
        <f t="shared" si="4"/>
        <v>26.8</v>
      </c>
      <c r="U77" s="924" t="s">
        <v>614</v>
      </c>
      <c r="V77" s="929" t="s">
        <v>102</v>
      </c>
      <c r="W77" s="928" t="s">
        <v>624</v>
      </c>
      <c r="X77" s="928" t="s">
        <v>595</v>
      </c>
      <c r="Y77" s="928" t="s">
        <v>595</v>
      </c>
      <c r="Z77" s="968" t="s">
        <v>825</v>
      </c>
      <c r="AA77" s="975"/>
      <c r="AB77" s="967"/>
      <c r="AC77" s="967"/>
    </row>
    <row r="78" s="903" customFormat="1" ht="22.5" spans="1:29">
      <c r="A78" s="927" t="s">
        <v>786</v>
      </c>
      <c r="B78" s="928" t="s">
        <v>811</v>
      </c>
      <c r="C78" s="924" t="s">
        <v>263</v>
      </c>
      <c r="D78" s="929"/>
      <c r="E78" s="929"/>
      <c r="F78" s="929" t="s">
        <v>14</v>
      </c>
      <c r="G78" s="929"/>
      <c r="H78" s="930">
        <v>0.6</v>
      </c>
      <c r="I78" s="930">
        <v>0.7</v>
      </c>
      <c r="J78" s="930">
        <v>0.9</v>
      </c>
      <c r="K78" s="924">
        <v>39</v>
      </c>
      <c r="L78" s="924">
        <v>78</v>
      </c>
      <c r="M78" s="924"/>
      <c r="N78" s="924">
        <v>3</v>
      </c>
      <c r="O78" s="924">
        <v>27</v>
      </c>
      <c r="P78" s="924">
        <f t="shared" si="3"/>
        <v>0.692307692307692</v>
      </c>
      <c r="Q78" s="924">
        <v>12</v>
      </c>
      <c r="R78" s="924"/>
      <c r="S78" s="924">
        <v>4</v>
      </c>
      <c r="T78" s="924">
        <f t="shared" si="4"/>
        <v>6.75</v>
      </c>
      <c r="U78" s="924" t="s">
        <v>614</v>
      </c>
      <c r="V78" s="929"/>
      <c r="W78" s="928" t="s">
        <v>761</v>
      </c>
      <c r="X78" s="928" t="s">
        <v>761</v>
      </c>
      <c r="Y78" s="928" t="s">
        <v>699</v>
      </c>
      <c r="Z78" s="968" t="s">
        <v>699</v>
      </c>
      <c r="AA78" s="966"/>
      <c r="AB78" s="967"/>
      <c r="AC78" s="967"/>
    </row>
    <row r="79" s="903" customFormat="1" ht="22.5" spans="1:29">
      <c r="A79" s="927" t="s">
        <v>718</v>
      </c>
      <c r="B79" s="928" t="s">
        <v>826</v>
      </c>
      <c r="C79" s="924" t="s">
        <v>255</v>
      </c>
      <c r="D79" s="929"/>
      <c r="E79" s="929"/>
      <c r="F79" s="929"/>
      <c r="G79" s="929"/>
      <c r="H79" s="930">
        <v>0.95</v>
      </c>
      <c r="I79" s="930">
        <v>0.99</v>
      </c>
      <c r="J79" s="930">
        <v>0.99</v>
      </c>
      <c r="K79" s="924">
        <v>13</v>
      </c>
      <c r="L79" s="924">
        <v>26</v>
      </c>
      <c r="M79" s="924"/>
      <c r="N79" s="924">
        <v>3</v>
      </c>
      <c r="O79" s="924">
        <v>9</v>
      </c>
      <c r="P79" s="924">
        <f t="shared" si="3"/>
        <v>0.692307692307692</v>
      </c>
      <c r="Q79" s="924">
        <v>4</v>
      </c>
      <c r="R79" s="924"/>
      <c r="S79" s="924">
        <v>2</v>
      </c>
      <c r="T79" s="924">
        <f t="shared" si="4"/>
        <v>4.5</v>
      </c>
      <c r="U79" s="924"/>
      <c r="V79" s="929" t="s">
        <v>105</v>
      </c>
      <c r="W79" s="928" t="s">
        <v>744</v>
      </c>
      <c r="X79" s="928" t="s">
        <v>682</v>
      </c>
      <c r="Y79" s="928" t="s">
        <v>395</v>
      </c>
      <c r="Z79" s="968" t="s">
        <v>683</v>
      </c>
      <c r="AA79" s="966" t="s">
        <v>827</v>
      </c>
      <c r="AB79" s="967"/>
      <c r="AC79" s="967"/>
    </row>
    <row r="80" s="903" customFormat="1" ht="22.5" spans="1:29">
      <c r="A80" s="927" t="s">
        <v>731</v>
      </c>
      <c r="B80" s="928" t="s">
        <v>629</v>
      </c>
      <c r="C80" s="924" t="s">
        <v>263</v>
      </c>
      <c r="D80" s="929"/>
      <c r="E80" s="929"/>
      <c r="F80" s="929"/>
      <c r="G80" s="929"/>
      <c r="H80" s="930">
        <v>0.75</v>
      </c>
      <c r="I80" s="930">
        <v>0.85</v>
      </c>
      <c r="J80" s="930">
        <v>0.85</v>
      </c>
      <c r="K80" s="924">
        <v>42</v>
      </c>
      <c r="L80" s="924">
        <v>84</v>
      </c>
      <c r="M80" s="924"/>
      <c r="N80" s="924">
        <v>3</v>
      </c>
      <c r="O80" s="924">
        <v>29</v>
      </c>
      <c r="P80" s="924">
        <f t="shared" si="3"/>
        <v>0.69047619047619</v>
      </c>
      <c r="Q80" s="924">
        <v>10</v>
      </c>
      <c r="R80" s="924"/>
      <c r="S80" s="924">
        <v>4</v>
      </c>
      <c r="T80" s="924">
        <f t="shared" si="4"/>
        <v>7.25</v>
      </c>
      <c r="U80" s="924" t="s">
        <v>614</v>
      </c>
      <c r="V80" s="929" t="s">
        <v>91</v>
      </c>
      <c r="W80" s="928" t="s">
        <v>446</v>
      </c>
      <c r="X80" s="928" t="s">
        <v>656</v>
      </c>
      <c r="Y80" s="979" t="s">
        <v>784</v>
      </c>
      <c r="Z80" s="968" t="s">
        <v>446</v>
      </c>
      <c r="AA80" s="966" t="s">
        <v>828</v>
      </c>
      <c r="AB80" s="967"/>
      <c r="AC80" s="967"/>
    </row>
    <row r="81" s="903" customFormat="1" ht="22.5" spans="1:29">
      <c r="A81" s="927" t="s">
        <v>634</v>
      </c>
      <c r="B81" s="928" t="s">
        <v>829</v>
      </c>
      <c r="C81" s="924" t="s">
        <v>260</v>
      </c>
      <c r="D81" s="929"/>
      <c r="E81" s="929"/>
      <c r="F81" s="929"/>
      <c r="G81" s="929"/>
      <c r="H81" s="930">
        <v>0.6</v>
      </c>
      <c r="I81" s="930">
        <v>0.7</v>
      </c>
      <c r="J81" s="930">
        <v>0.7</v>
      </c>
      <c r="K81" s="924">
        <v>206</v>
      </c>
      <c r="L81" s="924">
        <v>412</v>
      </c>
      <c r="M81" s="924"/>
      <c r="N81" s="924">
        <v>1</v>
      </c>
      <c r="O81" s="924">
        <v>141</v>
      </c>
      <c r="P81" s="924">
        <f t="shared" si="3"/>
        <v>0.684466019417476</v>
      </c>
      <c r="Q81" s="924">
        <v>37</v>
      </c>
      <c r="R81" s="924"/>
      <c r="S81" s="924">
        <v>7</v>
      </c>
      <c r="T81" s="924">
        <f t="shared" si="4"/>
        <v>20.1428571428571</v>
      </c>
      <c r="U81" s="924" t="s">
        <v>614</v>
      </c>
      <c r="V81" s="929"/>
      <c r="W81" s="928" t="s">
        <v>830</v>
      </c>
      <c r="X81" s="928"/>
      <c r="Y81" s="928"/>
      <c r="Z81" s="968" t="s">
        <v>831</v>
      </c>
      <c r="AA81" s="970" t="s">
        <v>830</v>
      </c>
      <c r="AB81" s="980" t="s">
        <v>832</v>
      </c>
      <c r="AC81" s="971" t="s">
        <v>833</v>
      </c>
    </row>
    <row r="82" s="903" customFormat="1" ht="22.5" spans="1:29">
      <c r="A82" s="927" t="s">
        <v>731</v>
      </c>
      <c r="B82" s="928" t="s">
        <v>818</v>
      </c>
      <c r="C82" s="924" t="s">
        <v>255</v>
      </c>
      <c r="D82" s="929"/>
      <c r="E82" s="929"/>
      <c r="F82" s="929"/>
      <c r="G82" s="929"/>
      <c r="H82" s="930">
        <v>0.85</v>
      </c>
      <c r="I82" s="930">
        <v>0.95</v>
      </c>
      <c r="J82" s="930">
        <v>0.95</v>
      </c>
      <c r="K82" s="924">
        <v>15</v>
      </c>
      <c r="L82" s="924">
        <v>30</v>
      </c>
      <c r="M82" s="924"/>
      <c r="N82" s="924">
        <v>3</v>
      </c>
      <c r="O82" s="924">
        <v>10</v>
      </c>
      <c r="P82" s="924">
        <f t="shared" si="3"/>
        <v>0.666666666666667</v>
      </c>
      <c r="Q82" s="924">
        <v>4</v>
      </c>
      <c r="R82" s="924"/>
      <c r="S82" s="924">
        <v>2</v>
      </c>
      <c r="T82" s="924">
        <f t="shared" si="4"/>
        <v>5</v>
      </c>
      <c r="U82" s="924"/>
      <c r="V82" s="929" t="s">
        <v>109</v>
      </c>
      <c r="W82" s="928" t="s">
        <v>744</v>
      </c>
      <c r="X82" s="928" t="s">
        <v>682</v>
      </c>
      <c r="Y82" s="928" t="s">
        <v>395</v>
      </c>
      <c r="Z82" s="968" t="s">
        <v>684</v>
      </c>
      <c r="AA82" s="972" t="s">
        <v>834</v>
      </c>
      <c r="AB82" s="973" t="s">
        <v>816</v>
      </c>
      <c r="AC82" s="974"/>
    </row>
    <row r="83" s="903" customFormat="1" ht="22.5" spans="1:29">
      <c r="A83" s="927" t="s">
        <v>787</v>
      </c>
      <c r="B83" s="928" t="s">
        <v>835</v>
      </c>
      <c r="C83" s="924" t="s">
        <v>285</v>
      </c>
      <c r="D83" s="929" t="s">
        <v>7</v>
      </c>
      <c r="E83" s="929"/>
      <c r="F83" s="929"/>
      <c r="G83" s="929"/>
      <c r="H83" s="930">
        <v>0.25</v>
      </c>
      <c r="I83" s="930">
        <v>0.35</v>
      </c>
      <c r="J83" s="930">
        <v>0.75</v>
      </c>
      <c r="K83" s="924">
        <v>5000</v>
      </c>
      <c r="L83" s="924">
        <v>9999</v>
      </c>
      <c r="M83" s="924"/>
      <c r="N83" s="924">
        <v>3</v>
      </c>
      <c r="O83" s="924">
        <v>3333</v>
      </c>
      <c r="P83" s="924">
        <f t="shared" si="3"/>
        <v>0.6666</v>
      </c>
      <c r="Q83" s="924">
        <v>652</v>
      </c>
      <c r="R83" s="924"/>
      <c r="S83" s="924">
        <v>42</v>
      </c>
      <c r="T83" s="950">
        <f t="shared" si="4"/>
        <v>79.3571428571429</v>
      </c>
      <c r="U83" s="924" t="s">
        <v>614</v>
      </c>
      <c r="V83" s="929" t="s">
        <v>112</v>
      </c>
      <c r="W83" s="928" t="s">
        <v>836</v>
      </c>
      <c r="X83" s="928" t="s">
        <v>837</v>
      </c>
      <c r="Y83" s="928" t="s">
        <v>838</v>
      </c>
      <c r="Z83" s="968" t="s">
        <v>810</v>
      </c>
      <c r="AA83" s="975"/>
      <c r="AB83" s="967"/>
      <c r="AC83" s="967"/>
    </row>
    <row r="84" s="903" customFormat="1" ht="22.5" spans="1:29">
      <c r="A84" s="927" t="s">
        <v>736</v>
      </c>
      <c r="B84" s="928" t="s">
        <v>839</v>
      </c>
      <c r="C84" s="924" t="s">
        <v>278</v>
      </c>
      <c r="D84" s="929"/>
      <c r="E84" s="929"/>
      <c r="F84" s="929"/>
      <c r="G84" s="929"/>
      <c r="H84" s="930">
        <v>0.6</v>
      </c>
      <c r="I84" s="930">
        <v>0.7</v>
      </c>
      <c r="J84" s="930">
        <v>0.7</v>
      </c>
      <c r="K84" s="924">
        <v>1031</v>
      </c>
      <c r="L84" s="924">
        <v>2062</v>
      </c>
      <c r="M84" s="924"/>
      <c r="N84" s="924">
        <v>3</v>
      </c>
      <c r="O84" s="924">
        <v>673</v>
      </c>
      <c r="P84" s="924">
        <f t="shared" si="3"/>
        <v>0.652764306498545</v>
      </c>
      <c r="Q84" s="924">
        <v>152</v>
      </c>
      <c r="R84" s="924"/>
      <c r="S84" s="924">
        <v>20</v>
      </c>
      <c r="T84" s="924">
        <f t="shared" si="4"/>
        <v>33.65</v>
      </c>
      <c r="U84" s="924" t="s">
        <v>642</v>
      </c>
      <c r="V84" s="929" t="s">
        <v>102</v>
      </c>
      <c r="W84" s="928" t="s">
        <v>737</v>
      </c>
      <c r="X84" s="928" t="s">
        <v>737</v>
      </c>
      <c r="Y84" s="928" t="s">
        <v>690</v>
      </c>
      <c r="Z84" s="968" t="s">
        <v>840</v>
      </c>
      <c r="AA84" s="975" t="s">
        <v>841</v>
      </c>
      <c r="AB84" s="967"/>
      <c r="AC84" s="967"/>
    </row>
    <row r="85" s="903" customFormat="1" ht="22.5" spans="1:29">
      <c r="A85" s="922" t="s">
        <v>665</v>
      </c>
      <c r="B85" s="923" t="s">
        <v>842</v>
      </c>
      <c r="C85" s="931" t="s">
        <v>253</v>
      </c>
      <c r="D85" s="932"/>
      <c r="E85" s="932" t="s">
        <v>14</v>
      </c>
      <c r="F85" s="932"/>
      <c r="G85" s="932"/>
      <c r="H85" s="933">
        <v>0.5</v>
      </c>
      <c r="I85" s="933">
        <v>0.6</v>
      </c>
      <c r="J85" s="933">
        <v>0.8</v>
      </c>
      <c r="K85" s="931">
        <v>83</v>
      </c>
      <c r="L85" s="931">
        <v>166</v>
      </c>
      <c r="M85" s="931"/>
      <c r="N85" s="931">
        <v>3</v>
      </c>
      <c r="O85" s="931">
        <v>54</v>
      </c>
      <c r="P85" s="931">
        <f t="shared" si="3"/>
        <v>0.650602409638554</v>
      </c>
      <c r="Q85" s="931">
        <v>18</v>
      </c>
      <c r="R85" s="931"/>
      <c r="S85" s="931">
        <v>6</v>
      </c>
      <c r="T85" s="931">
        <f t="shared" si="4"/>
        <v>9</v>
      </c>
      <c r="U85" s="931" t="s">
        <v>614</v>
      </c>
      <c r="V85" s="932" t="s">
        <v>109</v>
      </c>
      <c r="W85" s="923" t="s">
        <v>744</v>
      </c>
      <c r="X85" s="923" t="s">
        <v>744</v>
      </c>
      <c r="Y85" s="923" t="s">
        <v>744</v>
      </c>
      <c r="Z85" s="981" t="s">
        <v>843</v>
      </c>
      <c r="AA85" s="966" t="s">
        <v>844</v>
      </c>
      <c r="AB85" s="969"/>
      <c r="AC85" s="967"/>
    </row>
    <row r="86" s="903" customFormat="1" ht="22.5" spans="1:29">
      <c r="A86" s="927" t="s">
        <v>787</v>
      </c>
      <c r="B86" s="928" t="s">
        <v>821</v>
      </c>
      <c r="C86" s="924" t="s">
        <v>263</v>
      </c>
      <c r="D86" s="929"/>
      <c r="E86" s="929"/>
      <c r="F86" s="929"/>
      <c r="G86" s="929" t="s">
        <v>14</v>
      </c>
      <c r="H86" s="930">
        <v>0.9</v>
      </c>
      <c r="I86" s="930">
        <v>0.99</v>
      </c>
      <c r="J86" s="930">
        <v>0.99</v>
      </c>
      <c r="K86" s="924">
        <v>49</v>
      </c>
      <c r="L86" s="924">
        <v>98</v>
      </c>
      <c r="M86" s="924"/>
      <c r="N86" s="924">
        <v>3</v>
      </c>
      <c r="O86" s="924">
        <v>31</v>
      </c>
      <c r="P86" s="924">
        <f t="shared" si="3"/>
        <v>0.63265306122449</v>
      </c>
      <c r="Q86" s="924">
        <v>12</v>
      </c>
      <c r="R86" s="924"/>
      <c r="S86" s="924">
        <v>5</v>
      </c>
      <c r="T86" s="924">
        <f t="shared" si="4"/>
        <v>6.2</v>
      </c>
      <c r="U86" s="924" t="s">
        <v>614</v>
      </c>
      <c r="V86" s="929" t="s">
        <v>94</v>
      </c>
      <c r="W86" s="928" t="s">
        <v>656</v>
      </c>
      <c r="X86" s="928" t="s">
        <v>651</v>
      </c>
      <c r="Y86" s="928" t="s">
        <v>745</v>
      </c>
      <c r="Z86" s="968" t="s">
        <v>783</v>
      </c>
      <c r="AA86" s="966" t="s">
        <v>845</v>
      </c>
      <c r="AB86" s="967"/>
      <c r="AC86" s="967"/>
    </row>
    <row r="87" s="903" customFormat="1" ht="22.5" spans="1:29">
      <c r="A87" s="922" t="s">
        <v>665</v>
      </c>
      <c r="B87" s="923" t="s">
        <v>789</v>
      </c>
      <c r="C87" s="931" t="s">
        <v>282</v>
      </c>
      <c r="D87" s="932"/>
      <c r="E87" s="932"/>
      <c r="F87" s="932"/>
      <c r="G87" s="932"/>
      <c r="H87" s="933">
        <v>0.7</v>
      </c>
      <c r="I87" s="933">
        <v>0.8</v>
      </c>
      <c r="J87" s="933">
        <v>0.8</v>
      </c>
      <c r="K87" s="931">
        <v>1009</v>
      </c>
      <c r="L87" s="931">
        <v>2018</v>
      </c>
      <c r="M87" s="931"/>
      <c r="N87" s="931">
        <v>3</v>
      </c>
      <c r="O87" s="931">
        <v>631</v>
      </c>
      <c r="P87" s="931">
        <f t="shared" si="3"/>
        <v>0.625371655104063</v>
      </c>
      <c r="Q87" s="931">
        <v>337</v>
      </c>
      <c r="R87" s="931"/>
      <c r="S87" s="931">
        <v>25</v>
      </c>
      <c r="T87" s="931">
        <f t="shared" si="4"/>
        <v>25.24</v>
      </c>
      <c r="U87" s="931" t="s">
        <v>614</v>
      </c>
      <c r="V87" s="932"/>
      <c r="W87" s="923" t="s">
        <v>829</v>
      </c>
      <c r="X87" s="923" t="s">
        <v>796</v>
      </c>
      <c r="Y87" s="923" t="s">
        <v>689</v>
      </c>
      <c r="Z87" s="981" t="s">
        <v>846</v>
      </c>
      <c r="AA87" s="966" t="s">
        <v>847</v>
      </c>
      <c r="AB87" s="969" t="s">
        <v>848</v>
      </c>
      <c r="AC87" s="967" t="s">
        <v>849</v>
      </c>
    </row>
    <row r="88" s="903" customFormat="1" ht="22.5" spans="1:29">
      <c r="A88" s="927" t="s">
        <v>641</v>
      </c>
      <c r="B88" s="928" t="s">
        <v>628</v>
      </c>
      <c r="C88" s="924" t="s">
        <v>263</v>
      </c>
      <c r="D88" s="929"/>
      <c r="E88" s="929"/>
      <c r="F88" s="929"/>
      <c r="G88" s="929" t="s">
        <v>7</v>
      </c>
      <c r="H88" s="930">
        <v>0.75</v>
      </c>
      <c r="I88" s="930">
        <v>0.85</v>
      </c>
      <c r="J88" s="930">
        <v>0.99</v>
      </c>
      <c r="K88" s="924">
        <v>47</v>
      </c>
      <c r="L88" s="924">
        <v>94</v>
      </c>
      <c r="M88" s="924"/>
      <c r="N88" s="924">
        <v>3</v>
      </c>
      <c r="O88" s="924">
        <v>29</v>
      </c>
      <c r="P88" s="924">
        <f t="shared" si="3"/>
        <v>0.617021276595745</v>
      </c>
      <c r="Q88" s="924">
        <v>13</v>
      </c>
      <c r="R88" s="924"/>
      <c r="S88" s="924">
        <v>6</v>
      </c>
      <c r="T88" s="924">
        <f t="shared" si="4"/>
        <v>4.83333333333333</v>
      </c>
      <c r="U88" s="924" t="s">
        <v>614</v>
      </c>
      <c r="V88" s="929" t="s">
        <v>115</v>
      </c>
      <c r="W88" s="928" t="s">
        <v>446</v>
      </c>
      <c r="X88" s="928" t="s">
        <v>647</v>
      </c>
      <c r="Y88" s="928" t="s">
        <v>784</v>
      </c>
      <c r="Z88" s="968" t="s">
        <v>446</v>
      </c>
      <c r="AA88" s="966" t="s">
        <v>850</v>
      </c>
      <c r="AB88" s="969"/>
      <c r="AC88" s="969"/>
    </row>
    <row r="89" s="903" customFormat="1" ht="22.5" spans="1:29">
      <c r="A89" s="927" t="s">
        <v>787</v>
      </c>
      <c r="B89" s="928" t="s">
        <v>851</v>
      </c>
      <c r="C89" s="924" t="s">
        <v>255</v>
      </c>
      <c r="D89" s="929"/>
      <c r="E89" s="929"/>
      <c r="F89" s="929"/>
      <c r="G89" s="929" t="s">
        <v>14</v>
      </c>
      <c r="H89" s="930">
        <v>0.75</v>
      </c>
      <c r="I89" s="930">
        <v>0.85</v>
      </c>
      <c r="J89" s="930">
        <v>0.99</v>
      </c>
      <c r="K89" s="924">
        <v>13</v>
      </c>
      <c r="L89" s="924">
        <v>26</v>
      </c>
      <c r="M89" s="924"/>
      <c r="N89" s="924">
        <v>3</v>
      </c>
      <c r="O89" s="924">
        <v>8</v>
      </c>
      <c r="P89" s="924">
        <f t="shared" si="3"/>
        <v>0.615384615384615</v>
      </c>
      <c r="Q89" s="924">
        <v>5</v>
      </c>
      <c r="R89" s="924"/>
      <c r="S89" s="924">
        <v>2</v>
      </c>
      <c r="T89" s="924">
        <f t="shared" si="4"/>
        <v>4</v>
      </c>
      <c r="U89" s="924" t="s">
        <v>817</v>
      </c>
      <c r="V89" s="929" t="s">
        <v>94</v>
      </c>
      <c r="W89" s="928" t="s">
        <v>660</v>
      </c>
      <c r="X89" s="928" t="s">
        <v>623</v>
      </c>
      <c r="Y89" s="928" t="s">
        <v>631</v>
      </c>
      <c r="Z89" s="968" t="s">
        <v>623</v>
      </c>
      <c r="AA89" s="966" t="s">
        <v>852</v>
      </c>
      <c r="AB89" s="967"/>
      <c r="AC89" s="967"/>
    </row>
    <row r="90" s="903" customFormat="1" ht="22.5" spans="1:29">
      <c r="A90" s="922" t="s">
        <v>612</v>
      </c>
      <c r="B90" s="923" t="s">
        <v>852</v>
      </c>
      <c r="C90" s="931" t="s">
        <v>254</v>
      </c>
      <c r="D90" s="932"/>
      <c r="E90" s="932"/>
      <c r="F90" s="932" t="s">
        <v>14</v>
      </c>
      <c r="G90" s="932"/>
      <c r="H90" s="933">
        <v>0.75</v>
      </c>
      <c r="I90" s="933">
        <v>0.85</v>
      </c>
      <c r="J90" s="933">
        <v>0.99</v>
      </c>
      <c r="K90" s="931">
        <v>26</v>
      </c>
      <c r="L90" s="931">
        <v>52</v>
      </c>
      <c r="M90" s="931"/>
      <c r="N90" s="931">
        <v>3</v>
      </c>
      <c r="O90" s="931">
        <v>16</v>
      </c>
      <c r="P90" s="931">
        <f t="shared" si="3"/>
        <v>0.615384615384615</v>
      </c>
      <c r="Q90" s="931">
        <v>7</v>
      </c>
      <c r="R90" s="931"/>
      <c r="S90" s="931">
        <v>5</v>
      </c>
      <c r="T90" s="931">
        <f t="shared" si="4"/>
        <v>3.2</v>
      </c>
      <c r="U90" s="931" t="s">
        <v>817</v>
      </c>
      <c r="V90" s="932" t="s">
        <v>94</v>
      </c>
      <c r="W90" s="923" t="s">
        <v>851</v>
      </c>
      <c r="X90" s="923" t="s">
        <v>616</v>
      </c>
      <c r="Y90" s="923" t="s">
        <v>756</v>
      </c>
      <c r="Z90" s="981" t="s">
        <v>851</v>
      </c>
      <c r="AA90" s="966" t="s">
        <v>853</v>
      </c>
      <c r="AB90" s="967"/>
      <c r="AC90" s="967"/>
    </row>
    <row r="91" s="903" customFormat="1" ht="22.5" spans="1:29">
      <c r="A91" s="927" t="s">
        <v>768</v>
      </c>
      <c r="B91" s="928" t="s">
        <v>854</v>
      </c>
      <c r="C91" s="924" t="s">
        <v>255</v>
      </c>
      <c r="D91" s="929" t="s">
        <v>14</v>
      </c>
      <c r="E91" s="929"/>
      <c r="F91" s="929"/>
      <c r="G91" s="929"/>
      <c r="H91" s="930">
        <v>0.75</v>
      </c>
      <c r="I91" s="930">
        <v>0.85</v>
      </c>
      <c r="J91" s="930">
        <v>0.99</v>
      </c>
      <c r="K91" s="924">
        <v>17</v>
      </c>
      <c r="L91" s="924">
        <v>34</v>
      </c>
      <c r="M91" s="924"/>
      <c r="N91" s="924">
        <v>3</v>
      </c>
      <c r="O91" s="924">
        <v>10</v>
      </c>
      <c r="P91" s="924">
        <f t="shared" si="3"/>
        <v>0.588235294117647</v>
      </c>
      <c r="Q91" s="924">
        <v>4</v>
      </c>
      <c r="R91" s="924"/>
      <c r="S91" s="924">
        <v>2</v>
      </c>
      <c r="T91" s="924">
        <f t="shared" si="4"/>
        <v>5</v>
      </c>
      <c r="U91" s="924" t="s">
        <v>642</v>
      </c>
      <c r="V91" s="929" t="s">
        <v>105</v>
      </c>
      <c r="W91" s="928" t="s">
        <v>589</v>
      </c>
      <c r="X91" s="928" t="s">
        <v>744</v>
      </c>
      <c r="Y91" s="928" t="s">
        <v>395</v>
      </c>
      <c r="Z91" s="968" t="s">
        <v>622</v>
      </c>
      <c r="AA91" s="970" t="s">
        <v>855</v>
      </c>
      <c r="AB91" s="971"/>
      <c r="AC91" s="971"/>
    </row>
    <row r="92" s="903" customFormat="1" ht="22.5" spans="1:29">
      <c r="A92" s="927" t="s">
        <v>802</v>
      </c>
      <c r="B92" s="928" t="s">
        <v>856</v>
      </c>
      <c r="C92" s="924" t="s">
        <v>263</v>
      </c>
      <c r="D92" s="929"/>
      <c r="E92" s="929"/>
      <c r="F92" s="929"/>
      <c r="G92" s="929"/>
      <c r="H92" s="930">
        <v>0.75</v>
      </c>
      <c r="I92" s="930">
        <v>0.85</v>
      </c>
      <c r="J92" s="930">
        <v>0.85</v>
      </c>
      <c r="K92" s="924">
        <v>47</v>
      </c>
      <c r="L92" s="924">
        <v>94</v>
      </c>
      <c r="M92" s="924"/>
      <c r="N92" s="924">
        <v>3</v>
      </c>
      <c r="O92" s="924">
        <v>27</v>
      </c>
      <c r="P92" s="924">
        <f t="shared" si="3"/>
        <v>0.574468085106383</v>
      </c>
      <c r="Q92" s="924">
        <v>11</v>
      </c>
      <c r="R92" s="924"/>
      <c r="S92" s="924">
        <v>4</v>
      </c>
      <c r="T92" s="924">
        <f t="shared" si="4"/>
        <v>6.75</v>
      </c>
      <c r="U92" s="924" t="s">
        <v>614</v>
      </c>
      <c r="V92" s="929" t="s">
        <v>112</v>
      </c>
      <c r="W92" s="928" t="s">
        <v>807</v>
      </c>
      <c r="X92" s="928" t="s">
        <v>807</v>
      </c>
      <c r="Y92" s="928" t="s">
        <v>807</v>
      </c>
      <c r="Z92" s="978" t="s">
        <v>807</v>
      </c>
      <c r="AA92" s="977"/>
      <c r="AB92" s="974"/>
      <c r="AC92" s="974"/>
    </row>
    <row r="93" s="903" customFormat="1" ht="22.5" spans="1:29">
      <c r="A93" s="922" t="s">
        <v>645</v>
      </c>
      <c r="B93" s="923" t="s">
        <v>834</v>
      </c>
      <c r="C93" s="931" t="s">
        <v>254</v>
      </c>
      <c r="D93" s="932"/>
      <c r="E93" s="932"/>
      <c r="F93" s="932"/>
      <c r="G93" s="932"/>
      <c r="H93" s="933">
        <v>0.75</v>
      </c>
      <c r="I93" s="933">
        <v>0.85</v>
      </c>
      <c r="J93" s="933">
        <v>0.85</v>
      </c>
      <c r="K93" s="931">
        <v>28</v>
      </c>
      <c r="L93" s="931">
        <v>56</v>
      </c>
      <c r="M93" s="931"/>
      <c r="N93" s="931">
        <v>2</v>
      </c>
      <c r="O93" s="931">
        <v>16</v>
      </c>
      <c r="P93" s="931">
        <f t="shared" si="3"/>
        <v>0.571428571428571</v>
      </c>
      <c r="Q93" s="931">
        <v>7</v>
      </c>
      <c r="R93" s="931"/>
      <c r="S93" s="931">
        <v>5</v>
      </c>
      <c r="T93" s="931">
        <f t="shared" si="4"/>
        <v>3.2</v>
      </c>
      <c r="U93" s="931" t="s">
        <v>817</v>
      </c>
      <c r="V93" s="932" t="s">
        <v>91</v>
      </c>
      <c r="W93" s="923" t="s">
        <v>826</v>
      </c>
      <c r="X93" s="923" t="s">
        <v>396</v>
      </c>
      <c r="Y93" s="982"/>
      <c r="Z93" s="981" t="s">
        <v>818</v>
      </c>
      <c r="AA93" s="966" t="s">
        <v>857</v>
      </c>
      <c r="AB93" s="967"/>
      <c r="AC93" s="967"/>
    </row>
    <row r="94" s="903" customFormat="1" ht="22.5" spans="1:29">
      <c r="A94" s="927" t="s">
        <v>786</v>
      </c>
      <c r="B94" s="928" t="s">
        <v>676</v>
      </c>
      <c r="C94" s="924" t="s">
        <v>255</v>
      </c>
      <c r="D94" s="929"/>
      <c r="E94" s="929"/>
      <c r="F94" s="929"/>
      <c r="G94" s="929"/>
      <c r="H94" s="930">
        <v>0.7</v>
      </c>
      <c r="I94" s="930">
        <v>0.8</v>
      </c>
      <c r="J94" s="930">
        <v>0.8</v>
      </c>
      <c r="K94" s="924">
        <v>16</v>
      </c>
      <c r="L94" s="924">
        <v>32</v>
      </c>
      <c r="M94" s="924"/>
      <c r="N94" s="924">
        <v>2</v>
      </c>
      <c r="O94" s="924">
        <v>9</v>
      </c>
      <c r="P94" s="924">
        <f t="shared" si="3"/>
        <v>0.5625</v>
      </c>
      <c r="Q94" s="924">
        <v>3</v>
      </c>
      <c r="R94" s="924"/>
      <c r="S94" s="924">
        <v>2</v>
      </c>
      <c r="T94" s="924">
        <f t="shared" si="4"/>
        <v>4.5</v>
      </c>
      <c r="U94" s="924" t="s">
        <v>817</v>
      </c>
      <c r="V94" s="929" t="s">
        <v>87</v>
      </c>
      <c r="W94" s="928" t="s">
        <v>395</v>
      </c>
      <c r="X94" s="928" t="s">
        <v>617</v>
      </c>
      <c r="Y94" s="979"/>
      <c r="Z94" s="968" t="s">
        <v>617</v>
      </c>
      <c r="AA94" s="966" t="s">
        <v>858</v>
      </c>
      <c r="AB94" s="967"/>
      <c r="AC94" s="967"/>
    </row>
    <row r="95" s="903" customFormat="1" ht="22.5" spans="1:29">
      <c r="A95" s="922" t="s">
        <v>759</v>
      </c>
      <c r="B95" s="923" t="s">
        <v>635</v>
      </c>
      <c r="C95" s="931" t="s">
        <v>253</v>
      </c>
      <c r="D95" s="932"/>
      <c r="E95" s="932" t="s">
        <v>28</v>
      </c>
      <c r="F95" s="932"/>
      <c r="G95" s="932" t="s">
        <v>7</v>
      </c>
      <c r="H95" s="933">
        <v>0.5</v>
      </c>
      <c r="I95" s="933">
        <v>0.6</v>
      </c>
      <c r="J95" s="933">
        <v>0.99</v>
      </c>
      <c r="K95" s="931">
        <v>121</v>
      </c>
      <c r="L95" s="931">
        <v>242</v>
      </c>
      <c r="M95" s="931"/>
      <c r="N95" s="931">
        <v>3</v>
      </c>
      <c r="O95" s="931">
        <v>66</v>
      </c>
      <c r="P95" s="931">
        <f t="shared" si="3"/>
        <v>0.545454545454545</v>
      </c>
      <c r="Q95" s="931">
        <v>27</v>
      </c>
      <c r="R95" s="931"/>
      <c r="S95" s="931">
        <v>7</v>
      </c>
      <c r="T95" s="931">
        <f t="shared" si="4"/>
        <v>9.42857142857143</v>
      </c>
      <c r="U95" s="931" t="s">
        <v>614</v>
      </c>
      <c r="V95" s="932" t="s">
        <v>115</v>
      </c>
      <c r="W95" s="923" t="s">
        <v>414</v>
      </c>
      <c r="X95" s="923" t="s">
        <v>414</v>
      </c>
      <c r="Y95" s="923" t="s">
        <v>414</v>
      </c>
      <c r="Z95" s="981" t="s">
        <v>414</v>
      </c>
      <c r="AA95" s="966"/>
      <c r="AB95" s="967"/>
      <c r="AC95" s="967"/>
    </row>
    <row r="96" s="903" customFormat="1" ht="22.5" spans="1:29">
      <c r="A96" s="922" t="s">
        <v>658</v>
      </c>
      <c r="B96" s="923" t="s">
        <v>543</v>
      </c>
      <c r="C96" s="931" t="s">
        <v>282</v>
      </c>
      <c r="D96" s="932"/>
      <c r="E96" s="932"/>
      <c r="F96" s="932"/>
      <c r="G96" s="932"/>
      <c r="H96" s="933">
        <v>0.85</v>
      </c>
      <c r="I96" s="933">
        <v>0.95</v>
      </c>
      <c r="J96" s="933">
        <v>0.95</v>
      </c>
      <c r="K96" s="931">
        <v>1500</v>
      </c>
      <c r="L96" s="931">
        <v>3000</v>
      </c>
      <c r="M96" s="931"/>
      <c r="N96" s="931">
        <v>3</v>
      </c>
      <c r="O96" s="931">
        <v>813</v>
      </c>
      <c r="P96" s="931">
        <f t="shared" si="3"/>
        <v>0.542</v>
      </c>
      <c r="Q96" s="931">
        <v>280</v>
      </c>
      <c r="R96" s="931"/>
      <c r="S96" s="931">
        <v>29</v>
      </c>
      <c r="T96" s="931">
        <f t="shared" si="4"/>
        <v>28.0344827586207</v>
      </c>
      <c r="U96" s="931" t="s">
        <v>794</v>
      </c>
      <c r="V96" s="932"/>
      <c r="W96" s="923" t="s">
        <v>592</v>
      </c>
      <c r="X96" s="923" t="s">
        <v>592</v>
      </c>
      <c r="Y96" s="923" t="s">
        <v>592</v>
      </c>
      <c r="Z96" s="981" t="s">
        <v>859</v>
      </c>
      <c r="AA96" s="966" t="s">
        <v>860</v>
      </c>
      <c r="AB96" s="969" t="s">
        <v>861</v>
      </c>
      <c r="AC96" s="969" t="s">
        <v>862</v>
      </c>
    </row>
    <row r="97" s="903" customFormat="1" ht="22.5" spans="1:29">
      <c r="A97" s="927" t="s">
        <v>736</v>
      </c>
      <c r="B97" s="928" t="s">
        <v>863</v>
      </c>
      <c r="C97" s="924" t="s">
        <v>285</v>
      </c>
      <c r="D97" s="929"/>
      <c r="E97" s="929"/>
      <c r="F97" s="929" t="s">
        <v>14</v>
      </c>
      <c r="G97" s="929" t="s">
        <v>14</v>
      </c>
      <c r="H97" s="930">
        <v>0.45</v>
      </c>
      <c r="I97" s="930">
        <v>0.55</v>
      </c>
      <c r="J97" s="930">
        <v>0.75</v>
      </c>
      <c r="K97" s="924">
        <v>2910</v>
      </c>
      <c r="L97" s="924">
        <v>5820</v>
      </c>
      <c r="M97" s="924"/>
      <c r="N97" s="924">
        <v>3</v>
      </c>
      <c r="O97" s="924">
        <v>1572</v>
      </c>
      <c r="P97" s="924">
        <f t="shared" si="3"/>
        <v>0.54020618556701</v>
      </c>
      <c r="Q97" s="924">
        <v>590</v>
      </c>
      <c r="R97" s="924"/>
      <c r="S97" s="924">
        <v>49</v>
      </c>
      <c r="T97" s="924">
        <f t="shared" si="4"/>
        <v>32.0816326530612</v>
      </c>
      <c r="U97" s="924" t="s">
        <v>642</v>
      </c>
      <c r="V97" s="929" t="s">
        <v>35</v>
      </c>
      <c r="W97" s="928" t="s">
        <v>722</v>
      </c>
      <c r="X97" s="928" t="s">
        <v>690</v>
      </c>
      <c r="Y97" s="928" t="s">
        <v>690</v>
      </c>
      <c r="Z97" s="968" t="s">
        <v>722</v>
      </c>
      <c r="AA97" s="975"/>
      <c r="AB97" s="967"/>
      <c r="AC97" s="967"/>
    </row>
    <row r="98" s="903" customFormat="1" ht="22.5" spans="1:29">
      <c r="A98" s="922" t="s">
        <v>658</v>
      </c>
      <c r="B98" s="923" t="s">
        <v>666</v>
      </c>
      <c r="C98" s="931" t="s">
        <v>254</v>
      </c>
      <c r="D98" s="932"/>
      <c r="E98" s="932" t="s">
        <v>14</v>
      </c>
      <c r="F98" s="932"/>
      <c r="G98" s="932"/>
      <c r="H98" s="933">
        <v>0.7</v>
      </c>
      <c r="I98" s="933">
        <v>0.8</v>
      </c>
      <c r="J98" s="933">
        <v>0.99</v>
      </c>
      <c r="K98" s="931">
        <v>34</v>
      </c>
      <c r="L98" s="931">
        <v>68</v>
      </c>
      <c r="M98" s="931"/>
      <c r="N98" s="931">
        <v>1</v>
      </c>
      <c r="O98" s="931">
        <v>18</v>
      </c>
      <c r="P98" s="931">
        <f t="shared" si="3"/>
        <v>0.529411764705882</v>
      </c>
      <c r="Q98" s="931">
        <v>8</v>
      </c>
      <c r="R98" s="931"/>
      <c r="S98" s="931">
        <v>3</v>
      </c>
      <c r="T98" s="931">
        <f t="shared" si="4"/>
        <v>6</v>
      </c>
      <c r="U98" s="931" t="s">
        <v>817</v>
      </c>
      <c r="V98" s="932"/>
      <c r="W98" s="923" t="s">
        <v>410</v>
      </c>
      <c r="X98" s="923" t="s">
        <v>410</v>
      </c>
      <c r="Y98" s="982"/>
      <c r="Z98" s="981" t="s">
        <v>410</v>
      </c>
      <c r="AA98" s="975"/>
      <c r="AB98" s="967"/>
      <c r="AC98" s="967"/>
    </row>
    <row r="99" s="903" customFormat="1" ht="22.5" spans="1:29">
      <c r="A99" s="922" t="s">
        <v>630</v>
      </c>
      <c r="B99" s="923" t="s">
        <v>827</v>
      </c>
      <c r="C99" s="931" t="s">
        <v>254</v>
      </c>
      <c r="D99" s="932"/>
      <c r="E99" s="932"/>
      <c r="F99" s="932"/>
      <c r="G99" s="932" t="s">
        <v>14</v>
      </c>
      <c r="H99" s="933">
        <v>0.8</v>
      </c>
      <c r="I99" s="933">
        <v>0.9</v>
      </c>
      <c r="J99" s="933">
        <v>0.99</v>
      </c>
      <c r="K99" s="931">
        <v>36</v>
      </c>
      <c r="L99" s="931">
        <v>72</v>
      </c>
      <c r="M99" s="931"/>
      <c r="N99" s="931">
        <v>2</v>
      </c>
      <c r="O99" s="931">
        <v>18</v>
      </c>
      <c r="P99" s="931">
        <f t="shared" si="3"/>
        <v>0.5</v>
      </c>
      <c r="Q99" s="931">
        <v>8</v>
      </c>
      <c r="R99" s="931"/>
      <c r="S99" s="931">
        <v>4</v>
      </c>
      <c r="T99" s="931">
        <f t="shared" si="4"/>
        <v>4.5</v>
      </c>
      <c r="U99" s="931" t="s">
        <v>817</v>
      </c>
      <c r="V99" s="932" t="s">
        <v>109</v>
      </c>
      <c r="W99" s="923" t="s">
        <v>826</v>
      </c>
      <c r="X99" s="923" t="s">
        <v>774</v>
      </c>
      <c r="Y99" s="982"/>
      <c r="Z99" s="981" t="s">
        <v>826</v>
      </c>
      <c r="AA99" s="966" t="s">
        <v>864</v>
      </c>
      <c r="AB99" s="969" t="s">
        <v>865</v>
      </c>
      <c r="AC99" s="967"/>
    </row>
    <row r="100" s="903" customFormat="1" ht="22.5" spans="1:29">
      <c r="A100" s="927" t="s">
        <v>736</v>
      </c>
      <c r="B100" s="928" t="s">
        <v>866</v>
      </c>
      <c r="C100" s="924" t="s">
        <v>255</v>
      </c>
      <c r="D100" s="929"/>
      <c r="E100" s="929"/>
      <c r="F100" s="929"/>
      <c r="G100" s="929"/>
      <c r="H100" s="930">
        <v>0.7</v>
      </c>
      <c r="I100" s="930">
        <v>0.8</v>
      </c>
      <c r="J100" s="930">
        <v>0.8</v>
      </c>
      <c r="K100" s="924">
        <v>18</v>
      </c>
      <c r="L100" s="924">
        <v>36</v>
      </c>
      <c r="M100" s="924"/>
      <c r="N100" s="924">
        <v>3</v>
      </c>
      <c r="O100" s="924">
        <v>9</v>
      </c>
      <c r="P100" s="924">
        <f t="shared" si="3"/>
        <v>0.5</v>
      </c>
      <c r="Q100" s="924">
        <v>4</v>
      </c>
      <c r="R100" s="924"/>
      <c r="S100" s="924">
        <v>3</v>
      </c>
      <c r="T100" s="924">
        <f t="shared" si="4"/>
        <v>3</v>
      </c>
      <c r="U100" s="924"/>
      <c r="V100" s="929" t="s">
        <v>87</v>
      </c>
      <c r="W100" s="928" t="s">
        <v>684</v>
      </c>
      <c r="X100" s="928" t="s">
        <v>647</v>
      </c>
      <c r="Y100" s="928" t="s">
        <v>631</v>
      </c>
      <c r="Z100" s="968" t="s">
        <v>660</v>
      </c>
      <c r="AA100" s="966" t="s">
        <v>867</v>
      </c>
      <c r="AB100" s="967"/>
      <c r="AC100" s="967"/>
    </row>
    <row r="101" s="903" customFormat="1" ht="22.5" spans="1:29">
      <c r="A101" s="922" t="s">
        <v>612</v>
      </c>
      <c r="B101" s="923" t="s">
        <v>636</v>
      </c>
      <c r="C101" s="931" t="s">
        <v>253</v>
      </c>
      <c r="D101" s="932"/>
      <c r="E101" s="932" t="s">
        <v>28</v>
      </c>
      <c r="F101" s="932"/>
      <c r="G101" s="932" t="s">
        <v>14</v>
      </c>
      <c r="H101" s="933">
        <v>0.6</v>
      </c>
      <c r="I101" s="933">
        <v>0.7</v>
      </c>
      <c r="J101" s="933">
        <v>0.9</v>
      </c>
      <c r="K101" s="931">
        <v>140</v>
      </c>
      <c r="L101" s="931">
        <v>280</v>
      </c>
      <c r="M101" s="931"/>
      <c r="N101" s="931">
        <v>3</v>
      </c>
      <c r="O101" s="931">
        <v>69</v>
      </c>
      <c r="P101" s="931">
        <f t="shared" si="3"/>
        <v>0.492857142857143</v>
      </c>
      <c r="Q101" s="931">
        <v>30</v>
      </c>
      <c r="R101" s="931"/>
      <c r="S101" s="931">
        <v>7</v>
      </c>
      <c r="T101" s="931">
        <f t="shared" si="4"/>
        <v>9.85714285714286</v>
      </c>
      <c r="U101" s="931" t="s">
        <v>614</v>
      </c>
      <c r="V101" s="932" t="s">
        <v>115</v>
      </c>
      <c r="W101" s="923" t="s">
        <v>414</v>
      </c>
      <c r="X101" s="923" t="s">
        <v>414</v>
      </c>
      <c r="Y101" s="923" t="s">
        <v>414</v>
      </c>
      <c r="Z101" s="981" t="s">
        <v>414</v>
      </c>
      <c r="AA101" s="984"/>
      <c r="AB101" s="985"/>
      <c r="AC101" s="985"/>
    </row>
    <row r="102" s="903" customFormat="1" ht="22.5" spans="1:29">
      <c r="A102" s="927" t="s">
        <v>787</v>
      </c>
      <c r="B102" s="928" t="s">
        <v>462</v>
      </c>
      <c r="C102" s="924" t="s">
        <v>260</v>
      </c>
      <c r="D102" s="929" t="s">
        <v>28</v>
      </c>
      <c r="E102" s="929" t="s">
        <v>28</v>
      </c>
      <c r="F102" s="929" t="s">
        <v>28</v>
      </c>
      <c r="G102" s="929" t="s">
        <v>7</v>
      </c>
      <c r="H102" s="930">
        <v>0.25</v>
      </c>
      <c r="I102" s="930">
        <v>0.35</v>
      </c>
      <c r="J102" s="930">
        <v>0.75</v>
      </c>
      <c r="K102" s="924">
        <v>387</v>
      </c>
      <c r="L102" s="924">
        <v>774</v>
      </c>
      <c r="M102" s="924"/>
      <c r="N102" s="924">
        <v>3</v>
      </c>
      <c r="O102" s="924">
        <v>190</v>
      </c>
      <c r="P102" s="924">
        <f t="shared" si="3"/>
        <v>0.490956072351421</v>
      </c>
      <c r="Q102" s="924">
        <v>25</v>
      </c>
      <c r="R102" s="924"/>
      <c r="S102" s="924">
        <v>6</v>
      </c>
      <c r="T102" s="924">
        <f t="shared" si="4"/>
        <v>31.6666666666667</v>
      </c>
      <c r="U102" s="924" t="s">
        <v>817</v>
      </c>
      <c r="V102" s="929"/>
      <c r="W102" s="928" t="s">
        <v>868</v>
      </c>
      <c r="X102" s="928" t="s">
        <v>424</v>
      </c>
      <c r="Y102" s="928" t="s">
        <v>757</v>
      </c>
      <c r="Z102" s="968" t="s">
        <v>868</v>
      </c>
      <c r="AA102" s="975"/>
      <c r="AB102" s="967"/>
      <c r="AC102" s="967"/>
    </row>
    <row r="103" s="903" customFormat="1" ht="22.5" spans="1:29">
      <c r="A103" s="922" t="s">
        <v>759</v>
      </c>
      <c r="B103" s="923" t="s">
        <v>869</v>
      </c>
      <c r="C103" s="931" t="s">
        <v>254</v>
      </c>
      <c r="D103" s="932"/>
      <c r="E103" s="932" t="s">
        <v>14</v>
      </c>
      <c r="F103" s="932"/>
      <c r="G103" s="932"/>
      <c r="H103" s="933">
        <v>0.6</v>
      </c>
      <c r="I103" s="933">
        <v>0.7</v>
      </c>
      <c r="J103" s="933">
        <v>0.9</v>
      </c>
      <c r="K103" s="931">
        <v>37</v>
      </c>
      <c r="L103" s="931">
        <v>74</v>
      </c>
      <c r="M103" s="931"/>
      <c r="N103" s="931">
        <v>3</v>
      </c>
      <c r="O103" s="931">
        <v>18</v>
      </c>
      <c r="P103" s="931">
        <f t="shared" si="3"/>
        <v>0.486486486486487</v>
      </c>
      <c r="Q103" s="931">
        <v>8</v>
      </c>
      <c r="R103" s="931"/>
      <c r="S103" s="931">
        <v>4</v>
      </c>
      <c r="T103" s="931">
        <f t="shared" si="4"/>
        <v>4.5</v>
      </c>
      <c r="U103" s="931" t="s">
        <v>817</v>
      </c>
      <c r="V103" s="932" t="s">
        <v>91</v>
      </c>
      <c r="W103" s="923" t="s">
        <v>662</v>
      </c>
      <c r="X103" s="923" t="s">
        <v>395</v>
      </c>
      <c r="Y103" s="923" t="s">
        <v>870</v>
      </c>
      <c r="Z103" s="981" t="s">
        <v>663</v>
      </c>
      <c r="AA103" s="966" t="s">
        <v>871</v>
      </c>
      <c r="AB103" s="967"/>
      <c r="AC103" s="967"/>
    </row>
    <row r="104" s="903" customFormat="1" ht="22.5" spans="1:29">
      <c r="A104" s="927" t="s">
        <v>731</v>
      </c>
      <c r="B104" s="928" t="s">
        <v>872</v>
      </c>
      <c r="C104" s="924" t="s">
        <v>263</v>
      </c>
      <c r="D104" s="929"/>
      <c r="E104" s="929"/>
      <c r="F104" s="929"/>
      <c r="G104" s="929"/>
      <c r="H104" s="930">
        <v>0.75</v>
      </c>
      <c r="I104" s="930">
        <v>0.85</v>
      </c>
      <c r="J104" s="930">
        <v>0.85</v>
      </c>
      <c r="K104" s="924">
        <v>44</v>
      </c>
      <c r="L104" s="924">
        <v>88</v>
      </c>
      <c r="M104" s="924"/>
      <c r="N104" s="924">
        <v>3</v>
      </c>
      <c r="O104" s="924">
        <v>21</v>
      </c>
      <c r="P104" s="924">
        <f t="shared" si="3"/>
        <v>0.477272727272727</v>
      </c>
      <c r="Q104" s="924">
        <v>6</v>
      </c>
      <c r="R104" s="924"/>
      <c r="S104" s="924">
        <v>4</v>
      </c>
      <c r="T104" s="924">
        <f t="shared" si="4"/>
        <v>5.25</v>
      </c>
      <c r="U104" s="924" t="s">
        <v>614</v>
      </c>
      <c r="V104" s="929" t="s">
        <v>91</v>
      </c>
      <c r="W104" s="928" t="s">
        <v>682</v>
      </c>
      <c r="X104" s="928" t="s">
        <v>429</v>
      </c>
      <c r="Y104" s="979" t="s">
        <v>425</v>
      </c>
      <c r="Z104" s="968" t="s">
        <v>873</v>
      </c>
      <c r="AA104" s="966" t="s">
        <v>874</v>
      </c>
      <c r="AB104" s="967"/>
      <c r="AC104" s="967"/>
    </row>
    <row r="105" s="903" customFormat="1" ht="22.5" spans="1:29">
      <c r="A105" s="922" t="s">
        <v>665</v>
      </c>
      <c r="B105" s="923" t="s">
        <v>537</v>
      </c>
      <c r="C105" s="931" t="s">
        <v>282</v>
      </c>
      <c r="D105" s="932"/>
      <c r="E105" s="932"/>
      <c r="F105" s="932"/>
      <c r="G105" s="932"/>
      <c r="H105" s="933">
        <v>0.85</v>
      </c>
      <c r="I105" s="933">
        <v>0.95</v>
      </c>
      <c r="J105" s="933">
        <v>0.95</v>
      </c>
      <c r="K105" s="931">
        <v>1695</v>
      </c>
      <c r="L105" s="931">
        <v>3390</v>
      </c>
      <c r="M105" s="931"/>
      <c r="N105" s="931">
        <v>3</v>
      </c>
      <c r="O105" s="931">
        <v>795</v>
      </c>
      <c r="P105" s="931">
        <f t="shared" si="3"/>
        <v>0.469026548672566</v>
      </c>
      <c r="Q105" s="931">
        <v>226</v>
      </c>
      <c r="R105" s="931"/>
      <c r="S105" s="931">
        <v>24</v>
      </c>
      <c r="T105" s="931">
        <f t="shared" si="4"/>
        <v>33.125</v>
      </c>
      <c r="U105" s="931" t="s">
        <v>794</v>
      </c>
      <c r="V105" s="932"/>
      <c r="W105" s="923" t="s">
        <v>591</v>
      </c>
      <c r="X105" s="923" t="s">
        <v>591</v>
      </c>
      <c r="Y105" s="923" t="s">
        <v>591</v>
      </c>
      <c r="Z105" s="981" t="s">
        <v>875</v>
      </c>
      <c r="AA105" s="966" t="s">
        <v>876</v>
      </c>
      <c r="AB105" s="969" t="s">
        <v>790</v>
      </c>
      <c r="AC105" s="967"/>
    </row>
    <row r="106" s="903" customFormat="1" ht="22.5" spans="1:29">
      <c r="A106" s="922" t="s">
        <v>661</v>
      </c>
      <c r="B106" s="923" t="s">
        <v>796</v>
      </c>
      <c r="C106" s="931" t="s">
        <v>282</v>
      </c>
      <c r="D106" s="932"/>
      <c r="E106" s="932" t="s">
        <v>14</v>
      </c>
      <c r="F106" s="932"/>
      <c r="G106" s="932" t="s">
        <v>14</v>
      </c>
      <c r="H106" s="933">
        <v>0.4</v>
      </c>
      <c r="I106" s="933">
        <v>0.5</v>
      </c>
      <c r="J106" s="933">
        <v>0.7</v>
      </c>
      <c r="K106" s="931">
        <v>2140</v>
      </c>
      <c r="L106" s="931">
        <v>4280</v>
      </c>
      <c r="M106" s="931"/>
      <c r="N106" s="931">
        <v>3</v>
      </c>
      <c r="O106" s="931">
        <v>984</v>
      </c>
      <c r="P106" s="931">
        <f t="shared" si="3"/>
        <v>0.45981308411215</v>
      </c>
      <c r="Q106" s="931">
        <v>300</v>
      </c>
      <c r="R106" s="931"/>
      <c r="S106" s="931">
        <v>20</v>
      </c>
      <c r="T106" s="931">
        <f t="shared" si="4"/>
        <v>49.2</v>
      </c>
      <c r="U106" s="931" t="s">
        <v>642</v>
      </c>
      <c r="V106" s="932" t="s">
        <v>94</v>
      </c>
      <c r="W106" s="923" t="s">
        <v>796</v>
      </c>
      <c r="X106" s="923" t="s">
        <v>796</v>
      </c>
      <c r="Y106" s="923" t="s">
        <v>690</v>
      </c>
      <c r="Z106" s="981" t="s">
        <v>796</v>
      </c>
      <c r="AA106" s="966" t="s">
        <v>809</v>
      </c>
      <c r="AB106" s="967" t="s">
        <v>877</v>
      </c>
      <c r="AC106" s="967"/>
    </row>
    <row r="107" s="903" customFormat="1" ht="22.5" spans="1:29">
      <c r="A107" s="927" t="s">
        <v>697</v>
      </c>
      <c r="B107" s="928" t="s">
        <v>878</v>
      </c>
      <c r="C107" s="924" t="s">
        <v>255</v>
      </c>
      <c r="D107" s="929"/>
      <c r="E107" s="929" t="s">
        <v>14</v>
      </c>
      <c r="F107" s="929"/>
      <c r="G107" s="929"/>
      <c r="H107" s="930">
        <v>0.8</v>
      </c>
      <c r="I107" s="930">
        <v>0.9</v>
      </c>
      <c r="J107" s="930">
        <v>0.99</v>
      </c>
      <c r="K107" s="924">
        <v>20</v>
      </c>
      <c r="L107" s="924">
        <v>40</v>
      </c>
      <c r="M107" s="924"/>
      <c r="N107" s="924">
        <v>3</v>
      </c>
      <c r="O107" s="924">
        <v>9</v>
      </c>
      <c r="P107" s="924">
        <f t="shared" si="3"/>
        <v>0.45</v>
      </c>
      <c r="Q107" s="924">
        <v>3</v>
      </c>
      <c r="R107" s="924"/>
      <c r="S107" s="924">
        <v>3</v>
      </c>
      <c r="T107" s="924">
        <f t="shared" si="4"/>
        <v>3</v>
      </c>
      <c r="U107" s="924" t="s">
        <v>642</v>
      </c>
      <c r="V107" s="929"/>
      <c r="W107" s="928" t="s">
        <v>589</v>
      </c>
      <c r="X107" s="928" t="s">
        <v>744</v>
      </c>
      <c r="Y107" s="928" t="s">
        <v>395</v>
      </c>
      <c r="Z107" s="968" t="s">
        <v>589</v>
      </c>
      <c r="AA107" s="970" t="s">
        <v>686</v>
      </c>
      <c r="AB107" s="971"/>
      <c r="AC107" s="971"/>
    </row>
    <row r="108" s="903" customFormat="1" ht="22.5" spans="1:29">
      <c r="A108" s="927" t="s">
        <v>697</v>
      </c>
      <c r="B108" s="928" t="s">
        <v>879</v>
      </c>
      <c r="C108" s="924" t="s">
        <v>278</v>
      </c>
      <c r="D108" s="929" t="s">
        <v>28</v>
      </c>
      <c r="E108" s="929" t="s">
        <v>28</v>
      </c>
      <c r="F108" s="929"/>
      <c r="G108" s="929" t="s">
        <v>28</v>
      </c>
      <c r="H108" s="930">
        <v>0.15</v>
      </c>
      <c r="I108" s="930">
        <v>0.25</v>
      </c>
      <c r="J108" s="930">
        <v>0.25</v>
      </c>
      <c r="K108" s="924">
        <v>1480</v>
      </c>
      <c r="L108" s="924">
        <v>2960</v>
      </c>
      <c r="M108" s="924"/>
      <c r="N108" s="924">
        <v>1</v>
      </c>
      <c r="O108" s="924">
        <v>665</v>
      </c>
      <c r="P108" s="924">
        <f t="shared" si="3"/>
        <v>0.449324324324324</v>
      </c>
      <c r="Q108" s="924">
        <v>162</v>
      </c>
      <c r="R108" s="924"/>
      <c r="S108" s="924">
        <v>20</v>
      </c>
      <c r="T108" s="924">
        <f t="shared" si="4"/>
        <v>33.25</v>
      </c>
      <c r="U108" s="924" t="s">
        <v>794</v>
      </c>
      <c r="V108" s="929" t="s">
        <v>105</v>
      </c>
      <c r="W108" s="928" t="s">
        <v>796</v>
      </c>
      <c r="X108" s="928"/>
      <c r="Y108" s="928"/>
      <c r="Z108" s="968" t="s">
        <v>880</v>
      </c>
      <c r="AA108" s="977" t="s">
        <v>796</v>
      </c>
      <c r="AB108" s="974"/>
      <c r="AC108" s="974"/>
    </row>
    <row r="109" s="903" customFormat="1" ht="22.5" spans="1:29">
      <c r="A109" s="922" t="s">
        <v>661</v>
      </c>
      <c r="B109" s="923" t="s">
        <v>845</v>
      </c>
      <c r="C109" s="931" t="s">
        <v>253</v>
      </c>
      <c r="D109" s="932" t="s">
        <v>14</v>
      </c>
      <c r="E109" s="932" t="s">
        <v>14</v>
      </c>
      <c r="F109" s="932"/>
      <c r="G109" s="932"/>
      <c r="H109" s="933">
        <v>0.75</v>
      </c>
      <c r="I109" s="933">
        <v>0.85</v>
      </c>
      <c r="J109" s="933">
        <v>0.99</v>
      </c>
      <c r="K109" s="931">
        <v>131</v>
      </c>
      <c r="L109" s="931">
        <v>262</v>
      </c>
      <c r="M109" s="931"/>
      <c r="N109" s="931">
        <v>3</v>
      </c>
      <c r="O109" s="931">
        <v>58</v>
      </c>
      <c r="P109" s="931">
        <f t="shared" si="3"/>
        <v>0.442748091603053</v>
      </c>
      <c r="Q109" s="931">
        <v>26</v>
      </c>
      <c r="R109" s="931"/>
      <c r="S109" s="931">
        <v>8</v>
      </c>
      <c r="T109" s="931">
        <f t="shared" si="4"/>
        <v>7.25</v>
      </c>
      <c r="U109" s="931" t="s">
        <v>614</v>
      </c>
      <c r="V109" s="932" t="s">
        <v>109</v>
      </c>
      <c r="W109" s="923" t="s">
        <v>705</v>
      </c>
      <c r="X109" s="923" t="s">
        <v>705</v>
      </c>
      <c r="Y109" s="923" t="s">
        <v>821</v>
      </c>
      <c r="Z109" s="981" t="s">
        <v>821</v>
      </c>
      <c r="AA109" s="966"/>
      <c r="AB109" s="967"/>
      <c r="AC109" s="967"/>
    </row>
    <row r="110" s="903" customFormat="1" ht="22.5" spans="1:29">
      <c r="A110" s="922" t="s">
        <v>679</v>
      </c>
      <c r="B110" s="923" t="s">
        <v>758</v>
      </c>
      <c r="C110" s="931" t="s">
        <v>253</v>
      </c>
      <c r="D110" s="932"/>
      <c r="E110" s="932"/>
      <c r="F110" s="932"/>
      <c r="G110" s="932" t="s">
        <v>14</v>
      </c>
      <c r="H110" s="933">
        <v>0.7</v>
      </c>
      <c r="I110" s="933">
        <v>0.8</v>
      </c>
      <c r="J110" s="933">
        <v>0.99</v>
      </c>
      <c r="K110" s="931">
        <v>154</v>
      </c>
      <c r="L110" s="931">
        <v>308</v>
      </c>
      <c r="M110" s="931"/>
      <c r="N110" s="931">
        <v>3</v>
      </c>
      <c r="O110" s="931">
        <v>68</v>
      </c>
      <c r="P110" s="931">
        <f t="shared" si="3"/>
        <v>0.441558441558442</v>
      </c>
      <c r="Q110" s="931">
        <v>27</v>
      </c>
      <c r="R110" s="931"/>
      <c r="S110" s="931">
        <v>8</v>
      </c>
      <c r="T110" s="931">
        <f t="shared" si="4"/>
        <v>8.5</v>
      </c>
      <c r="U110" s="931" t="s">
        <v>614</v>
      </c>
      <c r="V110" s="932" t="s">
        <v>115</v>
      </c>
      <c r="W110" s="923" t="s">
        <v>754</v>
      </c>
      <c r="X110" s="923" t="s">
        <v>738</v>
      </c>
      <c r="Y110" s="923" t="s">
        <v>738</v>
      </c>
      <c r="Z110" s="981" t="s">
        <v>754</v>
      </c>
      <c r="AA110" s="975"/>
      <c r="AB110" s="967"/>
      <c r="AC110" s="967"/>
    </row>
    <row r="111" s="903" customFormat="1" ht="22.5" spans="1:29">
      <c r="A111" s="922" t="s">
        <v>630</v>
      </c>
      <c r="B111" s="923" t="s">
        <v>881</v>
      </c>
      <c r="C111" s="931" t="s">
        <v>254</v>
      </c>
      <c r="D111" s="932"/>
      <c r="E111" s="932" t="s">
        <v>14</v>
      </c>
      <c r="F111" s="932"/>
      <c r="G111" s="932"/>
      <c r="H111" s="933">
        <v>0.7</v>
      </c>
      <c r="I111" s="933">
        <v>0.8</v>
      </c>
      <c r="J111" s="933">
        <v>0.99</v>
      </c>
      <c r="K111" s="931">
        <v>25</v>
      </c>
      <c r="L111" s="931">
        <v>50</v>
      </c>
      <c r="M111" s="931"/>
      <c r="N111" s="931">
        <v>3</v>
      </c>
      <c r="O111" s="931">
        <v>11</v>
      </c>
      <c r="P111" s="931">
        <f t="shared" si="3"/>
        <v>0.44</v>
      </c>
      <c r="Q111" s="931">
        <v>4</v>
      </c>
      <c r="R111" s="931"/>
      <c r="S111" s="931">
        <v>5</v>
      </c>
      <c r="T111" s="931">
        <f t="shared" si="4"/>
        <v>2.2</v>
      </c>
      <c r="U111" s="931" t="s">
        <v>614</v>
      </c>
      <c r="V111" s="932" t="s">
        <v>115</v>
      </c>
      <c r="W111" s="923" t="s">
        <v>396</v>
      </c>
      <c r="X111" s="923" t="s">
        <v>756</v>
      </c>
      <c r="Y111" s="982" t="s">
        <v>757</v>
      </c>
      <c r="Z111" s="981" t="s">
        <v>882</v>
      </c>
      <c r="AA111" s="966"/>
      <c r="AB111" s="969"/>
      <c r="AC111" s="967"/>
    </row>
    <row r="112" s="903" customFormat="1" ht="22.5" spans="1:29">
      <c r="A112" s="922" t="s">
        <v>759</v>
      </c>
      <c r="B112" s="923" t="s">
        <v>883</v>
      </c>
      <c r="C112" s="931" t="s">
        <v>254</v>
      </c>
      <c r="D112" s="932"/>
      <c r="E112" s="932"/>
      <c r="F112" s="932"/>
      <c r="G112" s="932"/>
      <c r="H112" s="933">
        <v>0.75</v>
      </c>
      <c r="I112" s="933">
        <v>0.85</v>
      </c>
      <c r="J112" s="933">
        <v>0.85</v>
      </c>
      <c r="K112" s="931">
        <v>32</v>
      </c>
      <c r="L112" s="931">
        <v>64</v>
      </c>
      <c r="M112" s="931"/>
      <c r="N112" s="931">
        <v>3</v>
      </c>
      <c r="O112" s="931">
        <v>14</v>
      </c>
      <c r="P112" s="931">
        <f t="shared" si="3"/>
        <v>0.4375</v>
      </c>
      <c r="Q112" s="931">
        <v>6</v>
      </c>
      <c r="R112" s="931"/>
      <c r="S112" s="931">
        <v>3</v>
      </c>
      <c r="T112" s="931">
        <f t="shared" si="4"/>
        <v>4.66666666666667</v>
      </c>
      <c r="U112" s="931" t="s">
        <v>614</v>
      </c>
      <c r="V112" s="932" t="s">
        <v>105</v>
      </c>
      <c r="W112" s="923" t="s">
        <v>644</v>
      </c>
      <c r="X112" s="923" t="s">
        <v>756</v>
      </c>
      <c r="Y112" s="923" t="s">
        <v>771</v>
      </c>
      <c r="Z112" s="981" t="s">
        <v>644</v>
      </c>
      <c r="AA112" s="966" t="s">
        <v>884</v>
      </c>
      <c r="AB112" s="967"/>
      <c r="AC112" s="967"/>
    </row>
    <row r="113" s="903" customFormat="1" ht="22.5" spans="1:29">
      <c r="A113" s="927" t="s">
        <v>697</v>
      </c>
      <c r="B113" s="928" t="s">
        <v>885</v>
      </c>
      <c r="C113" s="924" t="s">
        <v>263</v>
      </c>
      <c r="D113" s="929"/>
      <c r="E113" s="929" t="s">
        <v>14</v>
      </c>
      <c r="F113" s="929"/>
      <c r="G113" s="929"/>
      <c r="H113" s="930">
        <v>0.7</v>
      </c>
      <c r="I113" s="930">
        <v>0.8</v>
      </c>
      <c r="J113" s="930">
        <v>0.99</v>
      </c>
      <c r="K113" s="924">
        <v>65</v>
      </c>
      <c r="L113" s="924">
        <v>130</v>
      </c>
      <c r="M113" s="924"/>
      <c r="N113" s="924">
        <v>3</v>
      </c>
      <c r="O113" s="924">
        <v>28</v>
      </c>
      <c r="P113" s="924">
        <f t="shared" si="3"/>
        <v>0.430769230769231</v>
      </c>
      <c r="Q113" s="924">
        <v>8</v>
      </c>
      <c r="R113" s="924"/>
      <c r="S113" s="924">
        <v>5</v>
      </c>
      <c r="T113" s="924">
        <f t="shared" si="4"/>
        <v>5.6</v>
      </c>
      <c r="U113" s="924" t="s">
        <v>642</v>
      </c>
      <c r="V113" s="929" t="s">
        <v>105</v>
      </c>
      <c r="W113" s="928" t="s">
        <v>429</v>
      </c>
      <c r="X113" s="928" t="s">
        <v>744</v>
      </c>
      <c r="Y113" s="928" t="s">
        <v>395</v>
      </c>
      <c r="Z113" s="978" t="s">
        <v>886</v>
      </c>
      <c r="AA113" s="975"/>
      <c r="AB113" s="967"/>
      <c r="AC113" s="967"/>
    </row>
    <row r="114" s="903" customFormat="1" ht="22.5" spans="1:29">
      <c r="A114" s="922" t="s">
        <v>759</v>
      </c>
      <c r="B114" s="923" t="s">
        <v>663</v>
      </c>
      <c r="C114" s="931" t="s">
        <v>252</v>
      </c>
      <c r="D114" s="932"/>
      <c r="E114" s="932"/>
      <c r="F114" s="932" t="s">
        <v>14</v>
      </c>
      <c r="G114" s="932"/>
      <c r="H114" s="933">
        <v>0.6</v>
      </c>
      <c r="I114" s="933">
        <v>0.7</v>
      </c>
      <c r="J114" s="933">
        <v>0.9</v>
      </c>
      <c r="K114" s="931">
        <v>7</v>
      </c>
      <c r="L114" s="931">
        <v>14</v>
      </c>
      <c r="M114" s="931"/>
      <c r="N114" s="931">
        <v>2</v>
      </c>
      <c r="O114" s="931">
        <v>3</v>
      </c>
      <c r="P114" s="931">
        <f t="shared" si="3"/>
        <v>0.428571428571429</v>
      </c>
      <c r="Q114" s="931">
        <v>1</v>
      </c>
      <c r="R114" s="931"/>
      <c r="S114" s="931">
        <v>1</v>
      </c>
      <c r="T114" s="931">
        <f t="shared" si="4"/>
        <v>3</v>
      </c>
      <c r="U114" s="931"/>
      <c r="V114" s="932" t="s">
        <v>35</v>
      </c>
      <c r="W114" s="923" t="s">
        <v>395</v>
      </c>
      <c r="X114" s="923" t="s">
        <v>662</v>
      </c>
      <c r="Y114" s="982"/>
      <c r="Z114" s="981" t="s">
        <v>662</v>
      </c>
      <c r="AA114" s="966" t="s">
        <v>869</v>
      </c>
      <c r="AB114" s="967"/>
      <c r="AC114" s="967"/>
    </row>
    <row r="115" s="903" customFormat="1" ht="22.5" spans="1:29">
      <c r="A115" s="922" t="s">
        <v>630</v>
      </c>
      <c r="B115" s="923" t="s">
        <v>660</v>
      </c>
      <c r="C115" s="931" t="s">
        <v>252</v>
      </c>
      <c r="D115" s="932" t="s">
        <v>14</v>
      </c>
      <c r="E115" s="932"/>
      <c r="F115" s="932"/>
      <c r="G115" s="932"/>
      <c r="H115" s="933">
        <v>0.5</v>
      </c>
      <c r="I115" s="933">
        <v>0.6</v>
      </c>
      <c r="J115" s="933">
        <v>0.8</v>
      </c>
      <c r="K115" s="931">
        <v>7</v>
      </c>
      <c r="L115" s="931">
        <v>14</v>
      </c>
      <c r="M115" s="931"/>
      <c r="N115" s="931">
        <v>1</v>
      </c>
      <c r="O115" s="931">
        <v>3</v>
      </c>
      <c r="P115" s="931">
        <f t="shared" si="3"/>
        <v>0.428571428571429</v>
      </c>
      <c r="Q115" s="931">
        <v>2</v>
      </c>
      <c r="R115" s="931"/>
      <c r="S115" s="931">
        <v>1</v>
      </c>
      <c r="T115" s="931">
        <f t="shared" si="4"/>
        <v>3</v>
      </c>
      <c r="U115" s="931"/>
      <c r="V115" s="932"/>
      <c r="W115" s="923" t="s">
        <v>647</v>
      </c>
      <c r="X115" s="982"/>
      <c r="Y115" s="982"/>
      <c r="Z115" s="981" t="s">
        <v>647</v>
      </c>
      <c r="AA115" s="966" t="s">
        <v>866</v>
      </c>
      <c r="AB115" s="967"/>
      <c r="AC115" s="967"/>
    </row>
    <row r="116" s="903" customFormat="1" ht="22.5" spans="1:29">
      <c r="A116" s="922" t="s">
        <v>679</v>
      </c>
      <c r="B116" s="923" t="s">
        <v>887</v>
      </c>
      <c r="C116" s="931" t="s">
        <v>252</v>
      </c>
      <c r="D116" s="932"/>
      <c r="E116" s="932"/>
      <c r="F116" s="932"/>
      <c r="G116" s="932"/>
      <c r="H116" s="933">
        <v>0.65</v>
      </c>
      <c r="I116" s="933">
        <v>0.75</v>
      </c>
      <c r="J116" s="933">
        <v>0.75</v>
      </c>
      <c r="K116" s="931">
        <v>7</v>
      </c>
      <c r="L116" s="931">
        <v>14</v>
      </c>
      <c r="M116" s="931"/>
      <c r="N116" s="931">
        <v>3</v>
      </c>
      <c r="O116" s="931">
        <v>3</v>
      </c>
      <c r="P116" s="931">
        <f t="shared" si="3"/>
        <v>0.428571428571429</v>
      </c>
      <c r="Q116" s="931">
        <v>2</v>
      </c>
      <c r="R116" s="931"/>
      <c r="S116" s="931">
        <v>1</v>
      </c>
      <c r="T116" s="931">
        <f t="shared" si="4"/>
        <v>3</v>
      </c>
      <c r="U116" s="931"/>
      <c r="V116" s="932" t="s">
        <v>102</v>
      </c>
      <c r="W116" s="923" t="s">
        <v>395</v>
      </c>
      <c r="X116" s="923" t="s">
        <v>647</v>
      </c>
      <c r="Y116" s="923" t="s">
        <v>617</v>
      </c>
      <c r="Z116" s="981" t="s">
        <v>631</v>
      </c>
      <c r="AA116" s="975"/>
      <c r="AB116" s="967"/>
      <c r="AC116" s="967"/>
    </row>
    <row r="117" s="903" customFormat="1" ht="22.5" spans="1:29">
      <c r="A117" s="922" t="s">
        <v>658</v>
      </c>
      <c r="B117" s="923" t="s">
        <v>683</v>
      </c>
      <c r="C117" s="931" t="s">
        <v>252</v>
      </c>
      <c r="D117" s="932"/>
      <c r="E117" s="932"/>
      <c r="F117" s="932"/>
      <c r="G117" s="932"/>
      <c r="H117" s="933">
        <v>0.6</v>
      </c>
      <c r="I117" s="933">
        <v>0.7</v>
      </c>
      <c r="J117" s="933">
        <v>0.7</v>
      </c>
      <c r="K117" s="931">
        <v>7</v>
      </c>
      <c r="L117" s="931">
        <v>14</v>
      </c>
      <c r="M117" s="931"/>
      <c r="N117" s="931">
        <v>2</v>
      </c>
      <c r="O117" s="931">
        <v>3</v>
      </c>
      <c r="P117" s="931">
        <f t="shared" si="3"/>
        <v>0.428571428571429</v>
      </c>
      <c r="Q117" s="931">
        <v>2</v>
      </c>
      <c r="R117" s="931"/>
      <c r="S117" s="931">
        <v>2</v>
      </c>
      <c r="T117" s="931">
        <f t="shared" si="4"/>
        <v>1.5</v>
      </c>
      <c r="U117" s="931"/>
      <c r="V117" s="932"/>
      <c r="W117" s="923" t="s">
        <v>682</v>
      </c>
      <c r="X117" s="923" t="s">
        <v>682</v>
      </c>
      <c r="Y117" s="982"/>
      <c r="Z117" s="981" t="s">
        <v>682</v>
      </c>
      <c r="AA117" s="970" t="s">
        <v>826</v>
      </c>
      <c r="AB117" s="971"/>
      <c r="AC117" s="971"/>
    </row>
    <row r="118" s="903" customFormat="1" ht="22.5" spans="1:29">
      <c r="A118" s="927" t="s">
        <v>634</v>
      </c>
      <c r="B118" s="928" t="s">
        <v>739</v>
      </c>
      <c r="C118" s="924" t="s">
        <v>260</v>
      </c>
      <c r="D118" s="929"/>
      <c r="E118" s="929" t="s">
        <v>14</v>
      </c>
      <c r="F118" s="929"/>
      <c r="G118" s="929"/>
      <c r="H118" s="930">
        <v>0.7</v>
      </c>
      <c r="I118" s="930">
        <v>0.8</v>
      </c>
      <c r="J118" s="930">
        <v>0.99</v>
      </c>
      <c r="K118" s="924">
        <v>350</v>
      </c>
      <c r="L118" s="924">
        <v>700</v>
      </c>
      <c r="M118" s="924"/>
      <c r="N118" s="924">
        <v>1</v>
      </c>
      <c r="O118" s="924">
        <v>148</v>
      </c>
      <c r="P118" s="924">
        <f t="shared" si="3"/>
        <v>0.422857142857143</v>
      </c>
      <c r="Q118" s="924">
        <v>27</v>
      </c>
      <c r="R118" s="924"/>
      <c r="S118" s="924">
        <v>8</v>
      </c>
      <c r="T118" s="924">
        <f t="shared" si="4"/>
        <v>18.5</v>
      </c>
      <c r="U118" s="924" t="s">
        <v>642</v>
      </c>
      <c r="V118" s="929"/>
      <c r="W118" s="928" t="s">
        <v>739</v>
      </c>
      <c r="X118" s="928"/>
      <c r="Y118" s="928"/>
      <c r="Z118" s="968" t="s">
        <v>888</v>
      </c>
      <c r="AA118" s="972" t="s">
        <v>739</v>
      </c>
      <c r="AB118" s="973"/>
      <c r="AC118" s="974"/>
    </row>
    <row r="119" s="903" customFormat="1" ht="22.5" spans="1:29">
      <c r="A119" s="922" t="s">
        <v>679</v>
      </c>
      <c r="B119" s="923" t="s">
        <v>700</v>
      </c>
      <c r="C119" s="931" t="s">
        <v>254</v>
      </c>
      <c r="D119" s="932"/>
      <c r="E119" s="932"/>
      <c r="F119" s="932"/>
      <c r="G119" s="932"/>
      <c r="H119" s="933">
        <v>0.7</v>
      </c>
      <c r="I119" s="933">
        <v>0.8</v>
      </c>
      <c r="J119" s="933">
        <v>0.8</v>
      </c>
      <c r="K119" s="931">
        <v>31</v>
      </c>
      <c r="L119" s="931">
        <v>62</v>
      </c>
      <c r="M119" s="931"/>
      <c r="N119" s="931">
        <v>3</v>
      </c>
      <c r="O119" s="931">
        <v>13</v>
      </c>
      <c r="P119" s="931">
        <f t="shared" si="3"/>
        <v>0.419354838709677</v>
      </c>
      <c r="Q119" s="931">
        <v>5</v>
      </c>
      <c r="R119" s="931"/>
      <c r="S119" s="931">
        <v>5</v>
      </c>
      <c r="T119" s="931">
        <f t="shared" si="4"/>
        <v>2.6</v>
      </c>
      <c r="U119" s="931" t="s">
        <v>614</v>
      </c>
      <c r="V119" s="932" t="s">
        <v>109</v>
      </c>
      <c r="W119" s="923" t="s">
        <v>396</v>
      </c>
      <c r="X119" s="923" t="s">
        <v>681</v>
      </c>
      <c r="Y119" s="923" t="s">
        <v>771</v>
      </c>
      <c r="Z119" s="981" t="s">
        <v>654</v>
      </c>
      <c r="AA119" s="966" t="s">
        <v>698</v>
      </c>
      <c r="AB119" s="967"/>
      <c r="AC119" s="967"/>
    </row>
    <row r="120" s="903" customFormat="1" ht="22.5" spans="1:29">
      <c r="A120" s="922" t="s">
        <v>612</v>
      </c>
      <c r="B120" s="923" t="s">
        <v>889</v>
      </c>
      <c r="C120" s="931" t="s">
        <v>254</v>
      </c>
      <c r="D120" s="932"/>
      <c r="E120" s="932"/>
      <c r="F120" s="932"/>
      <c r="G120" s="932" t="s">
        <v>14</v>
      </c>
      <c r="H120" s="933">
        <v>0.55</v>
      </c>
      <c r="I120" s="933">
        <v>0.65</v>
      </c>
      <c r="J120" s="933">
        <v>0.85</v>
      </c>
      <c r="K120" s="931">
        <v>29</v>
      </c>
      <c r="L120" s="931">
        <v>58</v>
      </c>
      <c r="M120" s="931"/>
      <c r="N120" s="931">
        <v>3</v>
      </c>
      <c r="O120" s="931">
        <v>12</v>
      </c>
      <c r="P120" s="931">
        <f t="shared" si="3"/>
        <v>0.413793103448276</v>
      </c>
      <c r="Q120" s="931">
        <v>4</v>
      </c>
      <c r="R120" s="931"/>
      <c r="S120" s="931">
        <v>5</v>
      </c>
      <c r="T120" s="931">
        <f t="shared" si="4"/>
        <v>2.4</v>
      </c>
      <c r="U120" s="931" t="s">
        <v>614</v>
      </c>
      <c r="V120" s="932"/>
      <c r="W120" s="923" t="s">
        <v>826</v>
      </c>
      <c r="X120" s="923" t="s">
        <v>771</v>
      </c>
      <c r="Y120" s="923" t="s">
        <v>771</v>
      </c>
      <c r="Z120" s="981" t="s">
        <v>827</v>
      </c>
      <c r="AA120" s="966"/>
      <c r="AB120" s="967"/>
      <c r="AC120" s="967"/>
    </row>
    <row r="121" s="903" customFormat="1" ht="22.5" spans="1:29">
      <c r="A121" s="922" t="s">
        <v>674</v>
      </c>
      <c r="B121" s="923" t="s">
        <v>890</v>
      </c>
      <c r="C121" s="931" t="s">
        <v>254</v>
      </c>
      <c r="D121" s="932" t="s">
        <v>14</v>
      </c>
      <c r="E121" s="932"/>
      <c r="F121" s="932"/>
      <c r="G121" s="932"/>
      <c r="H121" s="933">
        <v>0.9</v>
      </c>
      <c r="I121" s="933">
        <v>0.99</v>
      </c>
      <c r="J121" s="933">
        <v>0.99</v>
      </c>
      <c r="K121" s="931">
        <v>37</v>
      </c>
      <c r="L121" s="931">
        <v>74</v>
      </c>
      <c r="M121" s="931"/>
      <c r="N121" s="931">
        <v>3</v>
      </c>
      <c r="O121" s="931">
        <v>15</v>
      </c>
      <c r="P121" s="931">
        <f t="shared" si="3"/>
        <v>0.405405405405405</v>
      </c>
      <c r="Q121" s="931">
        <v>5</v>
      </c>
      <c r="R121" s="931"/>
      <c r="S121" s="931">
        <v>3</v>
      </c>
      <c r="T121" s="931">
        <f t="shared" si="4"/>
        <v>5</v>
      </c>
      <c r="U121" s="931" t="s">
        <v>817</v>
      </c>
      <c r="V121" s="932" t="s">
        <v>87</v>
      </c>
      <c r="W121" s="923" t="s">
        <v>891</v>
      </c>
      <c r="X121" s="923" t="s">
        <v>826</v>
      </c>
      <c r="Y121" s="923" t="s">
        <v>643</v>
      </c>
      <c r="Z121" s="981" t="s">
        <v>643</v>
      </c>
      <c r="AA121" s="966" t="s">
        <v>892</v>
      </c>
      <c r="AB121" s="967"/>
      <c r="AC121" s="967"/>
    </row>
    <row r="122" s="903" customFormat="1" ht="22.5" spans="1:29">
      <c r="A122" s="927" t="s">
        <v>802</v>
      </c>
      <c r="B122" s="928" t="s">
        <v>643</v>
      </c>
      <c r="C122" s="924" t="s">
        <v>255</v>
      </c>
      <c r="D122" s="929"/>
      <c r="E122" s="929"/>
      <c r="F122" s="929" t="s">
        <v>14</v>
      </c>
      <c r="G122" s="929"/>
      <c r="H122" s="930">
        <v>0.8</v>
      </c>
      <c r="I122" s="930">
        <v>0.9</v>
      </c>
      <c r="J122" s="930">
        <v>0.99</v>
      </c>
      <c r="K122" s="924">
        <v>20</v>
      </c>
      <c r="L122" s="924">
        <v>40</v>
      </c>
      <c r="M122" s="924"/>
      <c r="N122" s="924">
        <v>3</v>
      </c>
      <c r="O122" s="924">
        <v>8</v>
      </c>
      <c r="P122" s="924">
        <f t="shared" si="3"/>
        <v>0.4</v>
      </c>
      <c r="Q122" s="924">
        <v>3</v>
      </c>
      <c r="R122" s="924"/>
      <c r="S122" s="924">
        <v>2</v>
      </c>
      <c r="T122" s="924">
        <f t="shared" si="4"/>
        <v>4</v>
      </c>
      <c r="U122" s="924" t="s">
        <v>642</v>
      </c>
      <c r="V122" s="929" t="s">
        <v>105</v>
      </c>
      <c r="W122" s="928" t="s">
        <v>589</v>
      </c>
      <c r="X122" s="928" t="s">
        <v>744</v>
      </c>
      <c r="Y122" s="928" t="s">
        <v>395</v>
      </c>
      <c r="Z122" s="968" t="s">
        <v>589</v>
      </c>
      <c r="AA122" s="966" t="s">
        <v>687</v>
      </c>
      <c r="AB122" s="969" t="s">
        <v>890</v>
      </c>
      <c r="AC122" s="967"/>
    </row>
    <row r="123" s="903" customFormat="1" ht="22.5" spans="1:29">
      <c r="A123" s="922" t="s">
        <v>661</v>
      </c>
      <c r="B123" s="923" t="s">
        <v>893</v>
      </c>
      <c r="C123" s="931" t="s">
        <v>254</v>
      </c>
      <c r="D123" s="932"/>
      <c r="E123" s="932" t="s">
        <v>14</v>
      </c>
      <c r="F123" s="932"/>
      <c r="G123" s="932"/>
      <c r="H123" s="933">
        <v>0.8</v>
      </c>
      <c r="I123" s="933">
        <v>0.9</v>
      </c>
      <c r="J123" s="933">
        <v>0.99</v>
      </c>
      <c r="K123" s="931">
        <v>30</v>
      </c>
      <c r="L123" s="931">
        <v>60</v>
      </c>
      <c r="M123" s="931"/>
      <c r="N123" s="931">
        <v>1</v>
      </c>
      <c r="O123" s="931">
        <v>12</v>
      </c>
      <c r="P123" s="931">
        <f t="shared" si="3"/>
        <v>0.4</v>
      </c>
      <c r="Q123" s="931">
        <v>6</v>
      </c>
      <c r="R123" s="931"/>
      <c r="S123" s="931">
        <v>4</v>
      </c>
      <c r="T123" s="931">
        <f t="shared" si="4"/>
        <v>3</v>
      </c>
      <c r="U123" s="931" t="s">
        <v>614</v>
      </c>
      <c r="V123" s="932" t="s">
        <v>112</v>
      </c>
      <c r="W123" s="923" t="s">
        <v>396</v>
      </c>
      <c r="X123" s="923" t="s">
        <v>396</v>
      </c>
      <c r="Y123" s="923" t="s">
        <v>396</v>
      </c>
      <c r="Z123" s="981" t="s">
        <v>882</v>
      </c>
      <c r="AA123" s="975" t="s">
        <v>894</v>
      </c>
      <c r="AB123" s="967"/>
      <c r="AC123" s="967"/>
    </row>
    <row r="124" s="903" customFormat="1" ht="22.5" spans="1:29">
      <c r="A124" s="927" t="s">
        <v>787</v>
      </c>
      <c r="B124" s="928" t="s">
        <v>895</v>
      </c>
      <c r="C124" s="924" t="s">
        <v>260</v>
      </c>
      <c r="D124" s="929" t="s">
        <v>14</v>
      </c>
      <c r="E124" s="929" t="s">
        <v>14</v>
      </c>
      <c r="F124" s="929"/>
      <c r="G124" s="929"/>
      <c r="H124" s="930">
        <v>0.7</v>
      </c>
      <c r="I124" s="930">
        <v>0.8</v>
      </c>
      <c r="J124" s="930">
        <v>0.99</v>
      </c>
      <c r="K124" s="924">
        <v>271</v>
      </c>
      <c r="L124" s="924">
        <v>542</v>
      </c>
      <c r="M124" s="924"/>
      <c r="N124" s="924">
        <v>3</v>
      </c>
      <c r="O124" s="924">
        <v>108</v>
      </c>
      <c r="P124" s="924">
        <f t="shared" si="3"/>
        <v>0.398523985239852</v>
      </c>
      <c r="Q124" s="924">
        <v>34</v>
      </c>
      <c r="R124" s="924"/>
      <c r="S124" s="924">
        <v>9</v>
      </c>
      <c r="T124" s="924">
        <f t="shared" si="4"/>
        <v>12</v>
      </c>
      <c r="U124" s="924" t="s">
        <v>614</v>
      </c>
      <c r="V124" s="929" t="s">
        <v>94</v>
      </c>
      <c r="W124" s="928" t="s">
        <v>705</v>
      </c>
      <c r="X124" s="928" t="s">
        <v>705</v>
      </c>
      <c r="Y124" s="928" t="s">
        <v>705</v>
      </c>
      <c r="Z124" s="968" t="s">
        <v>706</v>
      </c>
      <c r="AA124" s="975" t="s">
        <v>896</v>
      </c>
      <c r="AB124" s="967"/>
      <c r="AC124" s="967"/>
    </row>
    <row r="125" s="903" customFormat="1" ht="22.5" spans="1:29">
      <c r="A125" s="922" t="s">
        <v>679</v>
      </c>
      <c r="B125" s="923" t="s">
        <v>668</v>
      </c>
      <c r="C125" s="931" t="s">
        <v>254</v>
      </c>
      <c r="D125" s="932"/>
      <c r="E125" s="932"/>
      <c r="F125" s="932"/>
      <c r="G125" s="932" t="s">
        <v>14</v>
      </c>
      <c r="H125" s="933">
        <v>0.7</v>
      </c>
      <c r="I125" s="933">
        <v>0.8</v>
      </c>
      <c r="J125" s="933">
        <v>0.99</v>
      </c>
      <c r="K125" s="931">
        <v>38</v>
      </c>
      <c r="L125" s="931">
        <v>76</v>
      </c>
      <c r="M125" s="931"/>
      <c r="N125" s="931">
        <v>3</v>
      </c>
      <c r="O125" s="931">
        <v>15</v>
      </c>
      <c r="P125" s="931">
        <f t="shared" si="3"/>
        <v>0.394736842105263</v>
      </c>
      <c r="Q125" s="931">
        <v>7</v>
      </c>
      <c r="R125" s="931"/>
      <c r="S125" s="931">
        <v>5</v>
      </c>
      <c r="T125" s="931">
        <f t="shared" si="4"/>
        <v>3</v>
      </c>
      <c r="U125" s="931" t="s">
        <v>817</v>
      </c>
      <c r="V125" s="932"/>
      <c r="W125" s="923" t="s">
        <v>395</v>
      </c>
      <c r="X125" s="923" t="s">
        <v>617</v>
      </c>
      <c r="Y125" s="923" t="s">
        <v>410</v>
      </c>
      <c r="Z125" s="981" t="s">
        <v>410</v>
      </c>
      <c r="AA125" s="966" t="s">
        <v>897</v>
      </c>
      <c r="AB125" s="967"/>
      <c r="AC125" s="967"/>
    </row>
    <row r="126" s="903" customFormat="1" ht="22.5" spans="1:29">
      <c r="A126" s="927" t="s">
        <v>736</v>
      </c>
      <c r="B126" s="928" t="s">
        <v>897</v>
      </c>
      <c r="C126" s="924" t="s">
        <v>263</v>
      </c>
      <c r="D126" s="929"/>
      <c r="E126" s="929"/>
      <c r="F126" s="929"/>
      <c r="G126" s="929" t="s">
        <v>14</v>
      </c>
      <c r="H126" s="930">
        <v>0.6</v>
      </c>
      <c r="I126" s="930">
        <v>0.7</v>
      </c>
      <c r="J126" s="930">
        <v>0.9</v>
      </c>
      <c r="K126" s="924">
        <v>66</v>
      </c>
      <c r="L126" s="924">
        <v>132</v>
      </c>
      <c r="M126" s="924"/>
      <c r="N126" s="924">
        <v>2</v>
      </c>
      <c r="O126" s="924">
        <v>26</v>
      </c>
      <c r="P126" s="924">
        <f t="shared" si="3"/>
        <v>0.393939393939394</v>
      </c>
      <c r="Q126" s="924">
        <v>9</v>
      </c>
      <c r="R126" s="924"/>
      <c r="S126" s="924">
        <v>6</v>
      </c>
      <c r="T126" s="924">
        <f t="shared" si="4"/>
        <v>4.33333333333333</v>
      </c>
      <c r="U126" s="924" t="s">
        <v>817</v>
      </c>
      <c r="V126" s="929"/>
      <c r="W126" s="928" t="s">
        <v>668</v>
      </c>
      <c r="X126" s="928" t="s">
        <v>631</v>
      </c>
      <c r="Y126" s="979"/>
      <c r="Z126" s="968" t="s">
        <v>668</v>
      </c>
      <c r="AA126" s="975"/>
      <c r="AB126" s="967"/>
      <c r="AC126" s="967"/>
    </row>
    <row r="127" s="903" customFormat="1" ht="22.5" spans="1:29">
      <c r="A127" s="922" t="s">
        <v>674</v>
      </c>
      <c r="B127" s="923" t="s">
        <v>803</v>
      </c>
      <c r="C127" s="931" t="s">
        <v>254</v>
      </c>
      <c r="D127" s="932"/>
      <c r="E127" s="932" t="s">
        <v>14</v>
      </c>
      <c r="F127" s="932"/>
      <c r="G127" s="932"/>
      <c r="H127" s="933">
        <v>0.85</v>
      </c>
      <c r="I127" s="933">
        <v>0.95</v>
      </c>
      <c r="J127" s="933">
        <v>0.99</v>
      </c>
      <c r="K127" s="931">
        <v>28</v>
      </c>
      <c r="L127" s="931">
        <v>56</v>
      </c>
      <c r="M127" s="931"/>
      <c r="N127" s="931">
        <v>2</v>
      </c>
      <c r="O127" s="931">
        <v>11</v>
      </c>
      <c r="P127" s="931">
        <f t="shared" si="3"/>
        <v>0.392857142857143</v>
      </c>
      <c r="Q127" s="931">
        <v>4</v>
      </c>
      <c r="R127" s="931"/>
      <c r="S127" s="931">
        <v>5</v>
      </c>
      <c r="T127" s="931">
        <f t="shared" si="4"/>
        <v>2.2</v>
      </c>
      <c r="U127" s="931" t="s">
        <v>614</v>
      </c>
      <c r="V127" s="932" t="s">
        <v>105</v>
      </c>
      <c r="W127" s="923" t="s">
        <v>647</v>
      </c>
      <c r="X127" s="923" t="s">
        <v>681</v>
      </c>
      <c r="Y127" s="923" t="s">
        <v>681</v>
      </c>
      <c r="Z127" s="981" t="s">
        <v>681</v>
      </c>
      <c r="AA127" s="970" t="s">
        <v>898</v>
      </c>
      <c r="AB127" s="971"/>
      <c r="AC127" s="971"/>
    </row>
    <row r="128" s="903" customFormat="1" ht="22.5" spans="1:29">
      <c r="A128" s="927" t="s">
        <v>768</v>
      </c>
      <c r="B128" s="928" t="s">
        <v>746</v>
      </c>
      <c r="C128" s="924" t="s">
        <v>260</v>
      </c>
      <c r="D128" s="929"/>
      <c r="E128" s="929"/>
      <c r="F128" s="929" t="s">
        <v>14</v>
      </c>
      <c r="G128" s="929"/>
      <c r="H128" s="930">
        <v>0.4</v>
      </c>
      <c r="I128" s="930">
        <v>0.5</v>
      </c>
      <c r="J128" s="930">
        <v>0.7</v>
      </c>
      <c r="K128" s="924">
        <v>394</v>
      </c>
      <c r="L128" s="924">
        <v>788</v>
      </c>
      <c r="M128" s="924"/>
      <c r="N128" s="924">
        <v>3</v>
      </c>
      <c r="O128" s="924">
        <v>154</v>
      </c>
      <c r="P128" s="924">
        <f t="shared" si="3"/>
        <v>0.390862944162437</v>
      </c>
      <c r="Q128" s="924">
        <v>30</v>
      </c>
      <c r="R128" s="924"/>
      <c r="S128" s="924">
        <v>6</v>
      </c>
      <c r="T128" s="924">
        <f t="shared" si="4"/>
        <v>25.6666666666667</v>
      </c>
      <c r="U128" s="924" t="s">
        <v>817</v>
      </c>
      <c r="V128" s="929" t="s">
        <v>115</v>
      </c>
      <c r="W128" s="928" t="s">
        <v>590</v>
      </c>
      <c r="X128" s="928" t="s">
        <v>590</v>
      </c>
      <c r="Y128" s="928" t="s">
        <v>590</v>
      </c>
      <c r="Z128" s="968" t="s">
        <v>590</v>
      </c>
      <c r="AA128" s="977"/>
      <c r="AB128" s="974"/>
      <c r="AC128" s="974"/>
    </row>
    <row r="129" s="903" customFormat="1" ht="22.5" spans="1:29">
      <c r="A129" s="927" t="s">
        <v>802</v>
      </c>
      <c r="B129" s="928" t="s">
        <v>899</v>
      </c>
      <c r="C129" s="924" t="s">
        <v>263</v>
      </c>
      <c r="D129" s="929" t="s">
        <v>14</v>
      </c>
      <c r="E129" s="929"/>
      <c r="F129" s="929"/>
      <c r="G129" s="929"/>
      <c r="H129" s="930">
        <v>0.9</v>
      </c>
      <c r="I129" s="930">
        <v>0.99</v>
      </c>
      <c r="J129" s="930">
        <v>0.99</v>
      </c>
      <c r="K129" s="924">
        <v>52</v>
      </c>
      <c r="L129" s="924">
        <v>104</v>
      </c>
      <c r="M129" s="924"/>
      <c r="N129" s="924">
        <v>3</v>
      </c>
      <c r="O129" s="924">
        <v>20</v>
      </c>
      <c r="P129" s="924">
        <f t="shared" si="3"/>
        <v>0.384615384615385</v>
      </c>
      <c r="Q129" s="924">
        <v>6</v>
      </c>
      <c r="R129" s="924"/>
      <c r="S129" s="924">
        <v>6</v>
      </c>
      <c r="T129" s="924">
        <f t="shared" si="4"/>
        <v>3.33333333333333</v>
      </c>
      <c r="U129" s="924" t="s">
        <v>614</v>
      </c>
      <c r="V129" s="929" t="s">
        <v>112</v>
      </c>
      <c r="W129" s="928" t="s">
        <v>654</v>
      </c>
      <c r="X129" s="928" t="s">
        <v>757</v>
      </c>
      <c r="Y129" s="928" t="s">
        <v>425</v>
      </c>
      <c r="Z129" s="978" t="s">
        <v>425</v>
      </c>
      <c r="AA129" s="975"/>
      <c r="AB129" s="967"/>
      <c r="AC129" s="967"/>
    </row>
    <row r="130" s="903" customFormat="1" ht="22.5" spans="1:29">
      <c r="A130" s="927" t="s">
        <v>731</v>
      </c>
      <c r="B130" s="928" t="s">
        <v>838</v>
      </c>
      <c r="C130" s="924" t="s">
        <v>285</v>
      </c>
      <c r="D130" s="929" t="s">
        <v>14</v>
      </c>
      <c r="E130" s="929"/>
      <c r="F130" s="929"/>
      <c r="G130" s="929" t="s">
        <v>14</v>
      </c>
      <c r="H130" s="930">
        <v>0.9</v>
      </c>
      <c r="I130" s="930">
        <v>0.99</v>
      </c>
      <c r="J130" s="930">
        <v>0.99</v>
      </c>
      <c r="K130" s="924">
        <v>2888</v>
      </c>
      <c r="L130" s="924">
        <v>5776</v>
      </c>
      <c r="M130" s="924"/>
      <c r="N130" s="924">
        <v>3</v>
      </c>
      <c r="O130" s="924">
        <v>1089</v>
      </c>
      <c r="P130" s="924">
        <f t="shared" si="3"/>
        <v>0.37707756232687</v>
      </c>
      <c r="Q130" s="924">
        <v>77</v>
      </c>
      <c r="R130" s="924"/>
      <c r="S130" s="924">
        <v>42</v>
      </c>
      <c r="T130" s="924">
        <f t="shared" si="4"/>
        <v>25.9285714285714</v>
      </c>
      <c r="U130" s="924" t="s">
        <v>614</v>
      </c>
      <c r="V130" s="929" t="s">
        <v>105</v>
      </c>
      <c r="W130" s="928" t="s">
        <v>900</v>
      </c>
      <c r="X130" s="928" t="s">
        <v>900</v>
      </c>
      <c r="Y130" s="928" t="s">
        <v>594</v>
      </c>
      <c r="Z130" s="968" t="s">
        <v>900</v>
      </c>
      <c r="AA130" s="975"/>
      <c r="AB130" s="967"/>
      <c r="AC130" s="967"/>
    </row>
    <row r="131" s="903" customFormat="1" ht="22.5" spans="1:29">
      <c r="A131" s="927" t="s">
        <v>802</v>
      </c>
      <c r="B131" s="928" t="s">
        <v>696</v>
      </c>
      <c r="C131" s="924" t="s">
        <v>285</v>
      </c>
      <c r="D131" s="929"/>
      <c r="E131" s="929"/>
      <c r="F131" s="929" t="s">
        <v>7</v>
      </c>
      <c r="G131" s="929"/>
      <c r="H131" s="930">
        <v>0.95</v>
      </c>
      <c r="I131" s="930">
        <v>0.99</v>
      </c>
      <c r="J131" s="930">
        <v>0.99</v>
      </c>
      <c r="K131" s="924">
        <v>2680</v>
      </c>
      <c r="L131" s="924">
        <v>5360</v>
      </c>
      <c r="M131" s="924"/>
      <c r="N131" s="924">
        <v>3</v>
      </c>
      <c r="O131" s="924">
        <v>1005</v>
      </c>
      <c r="P131" s="924">
        <f t="shared" ref="P131:P194" si="5">O131/K131</f>
        <v>0.375</v>
      </c>
      <c r="Q131" s="924">
        <v>559</v>
      </c>
      <c r="R131" s="924"/>
      <c r="S131" s="924">
        <v>48</v>
      </c>
      <c r="T131" s="924">
        <f t="shared" ref="T131:T194" si="6">O131/S131</f>
        <v>20.9375</v>
      </c>
      <c r="U131" s="924" t="s">
        <v>614</v>
      </c>
      <c r="V131" s="929" t="s">
        <v>102</v>
      </c>
      <c r="W131" s="928" t="s">
        <v>689</v>
      </c>
      <c r="X131" s="928" t="s">
        <v>689</v>
      </c>
      <c r="Y131" s="928" t="s">
        <v>728</v>
      </c>
      <c r="Z131" s="968" t="s">
        <v>689</v>
      </c>
      <c r="AA131" s="975"/>
      <c r="AB131" s="967"/>
      <c r="AC131" s="967"/>
    </row>
    <row r="132" s="903" customFormat="1" ht="22.5" spans="1:29">
      <c r="A132" s="927" t="s">
        <v>634</v>
      </c>
      <c r="B132" s="928" t="s">
        <v>901</v>
      </c>
      <c r="C132" s="924" t="s">
        <v>263</v>
      </c>
      <c r="D132" s="929"/>
      <c r="E132" s="929"/>
      <c r="F132" s="929"/>
      <c r="G132" s="929"/>
      <c r="H132" s="930">
        <v>0.8</v>
      </c>
      <c r="I132" s="930">
        <v>0.9</v>
      </c>
      <c r="J132" s="930">
        <v>0.9</v>
      </c>
      <c r="K132" s="924">
        <v>56</v>
      </c>
      <c r="L132" s="924">
        <v>112</v>
      </c>
      <c r="M132" s="924"/>
      <c r="N132" s="924">
        <v>3</v>
      </c>
      <c r="O132" s="924">
        <v>21</v>
      </c>
      <c r="P132" s="924">
        <f t="shared" si="5"/>
        <v>0.375</v>
      </c>
      <c r="Q132" s="924">
        <v>7</v>
      </c>
      <c r="R132" s="924"/>
      <c r="S132" s="924">
        <v>5</v>
      </c>
      <c r="T132" s="924">
        <f t="shared" si="6"/>
        <v>4.2</v>
      </c>
      <c r="U132" s="924" t="s">
        <v>614</v>
      </c>
      <c r="V132" s="929"/>
      <c r="W132" s="928" t="s">
        <v>677</v>
      </c>
      <c r="X132" s="928" t="s">
        <v>757</v>
      </c>
      <c r="Y132" s="928" t="s">
        <v>771</v>
      </c>
      <c r="Z132" s="968" t="s">
        <v>902</v>
      </c>
      <c r="AA132" s="966" t="s">
        <v>833</v>
      </c>
      <c r="AB132" s="969"/>
      <c r="AC132" s="969"/>
    </row>
    <row r="133" s="903" customFormat="1" ht="22.5" spans="1:29">
      <c r="A133" s="922" t="s">
        <v>661</v>
      </c>
      <c r="B133" s="923" t="s">
        <v>903</v>
      </c>
      <c r="C133" s="931" t="s">
        <v>252</v>
      </c>
      <c r="D133" s="932"/>
      <c r="E133" s="932"/>
      <c r="F133" s="932" t="s">
        <v>14</v>
      </c>
      <c r="G133" s="932"/>
      <c r="H133" s="933">
        <v>0.8</v>
      </c>
      <c r="I133" s="933">
        <v>0.9</v>
      </c>
      <c r="J133" s="933">
        <v>0.99</v>
      </c>
      <c r="K133" s="931">
        <v>8</v>
      </c>
      <c r="L133" s="931">
        <v>16</v>
      </c>
      <c r="M133" s="931"/>
      <c r="N133" s="931">
        <v>2</v>
      </c>
      <c r="O133" s="931">
        <v>3</v>
      </c>
      <c r="P133" s="931">
        <f t="shared" si="5"/>
        <v>0.375</v>
      </c>
      <c r="Q133" s="931">
        <v>2</v>
      </c>
      <c r="R133" s="931"/>
      <c r="S133" s="931">
        <v>2</v>
      </c>
      <c r="T133" s="931">
        <f t="shared" si="6"/>
        <v>1.5</v>
      </c>
      <c r="U133" s="931"/>
      <c r="V133" s="932" t="s">
        <v>87</v>
      </c>
      <c r="W133" s="923" t="s">
        <v>395</v>
      </c>
      <c r="X133" s="923" t="s">
        <v>617</v>
      </c>
      <c r="Y133" s="982"/>
      <c r="Z133" s="981" t="s">
        <v>617</v>
      </c>
      <c r="AA133" s="975"/>
      <c r="AB133" s="967"/>
      <c r="AC133" s="967"/>
    </row>
    <row r="134" s="903" customFormat="1" ht="22.5" spans="1:29">
      <c r="A134" s="922" t="s">
        <v>674</v>
      </c>
      <c r="B134" s="923" t="s">
        <v>675</v>
      </c>
      <c r="C134" s="931" t="s">
        <v>252</v>
      </c>
      <c r="D134" s="932"/>
      <c r="E134" s="932" t="s">
        <v>14</v>
      </c>
      <c r="F134" s="932"/>
      <c r="G134" s="932"/>
      <c r="H134" s="933">
        <v>0.75</v>
      </c>
      <c r="I134" s="933">
        <v>0.85</v>
      </c>
      <c r="J134" s="933">
        <v>0.99</v>
      </c>
      <c r="K134" s="931">
        <v>8</v>
      </c>
      <c r="L134" s="931">
        <v>16</v>
      </c>
      <c r="M134" s="931"/>
      <c r="N134" s="931">
        <v>2</v>
      </c>
      <c r="O134" s="931">
        <v>3</v>
      </c>
      <c r="P134" s="931">
        <f t="shared" si="5"/>
        <v>0.375</v>
      </c>
      <c r="Q134" s="931">
        <v>2</v>
      </c>
      <c r="R134" s="931"/>
      <c r="S134" s="931">
        <v>2</v>
      </c>
      <c r="T134" s="931">
        <f t="shared" si="6"/>
        <v>1.5</v>
      </c>
      <c r="U134" s="931"/>
      <c r="V134" s="932"/>
      <c r="W134" s="923" t="s">
        <v>744</v>
      </c>
      <c r="X134" s="923" t="s">
        <v>588</v>
      </c>
      <c r="Y134" s="982"/>
      <c r="Z134" s="981" t="s">
        <v>588</v>
      </c>
      <c r="AA134" s="966" t="s">
        <v>904</v>
      </c>
      <c r="AB134" s="967"/>
      <c r="AC134" s="967"/>
    </row>
    <row r="135" s="903" customFormat="1" ht="22.5" spans="1:29">
      <c r="A135" s="927" t="s">
        <v>786</v>
      </c>
      <c r="B135" s="928" t="s">
        <v>707</v>
      </c>
      <c r="C135" s="924" t="s">
        <v>260</v>
      </c>
      <c r="D135" s="929" t="s">
        <v>14</v>
      </c>
      <c r="E135" s="929"/>
      <c r="F135" s="929"/>
      <c r="G135" s="929"/>
      <c r="H135" s="930">
        <v>0.5</v>
      </c>
      <c r="I135" s="930">
        <v>0.6</v>
      </c>
      <c r="J135" s="930">
        <v>0.8</v>
      </c>
      <c r="K135" s="924">
        <v>275</v>
      </c>
      <c r="L135" s="924">
        <v>550</v>
      </c>
      <c r="M135" s="924"/>
      <c r="N135" s="924">
        <v>3</v>
      </c>
      <c r="O135" s="924">
        <v>102</v>
      </c>
      <c r="P135" s="924">
        <f t="shared" si="5"/>
        <v>0.370909090909091</v>
      </c>
      <c r="Q135" s="924">
        <v>40</v>
      </c>
      <c r="R135" s="924"/>
      <c r="S135" s="924">
        <v>9</v>
      </c>
      <c r="T135" s="924">
        <f t="shared" si="6"/>
        <v>11.3333333333333</v>
      </c>
      <c r="U135" s="924" t="s">
        <v>614</v>
      </c>
      <c r="V135" s="929" t="s">
        <v>91</v>
      </c>
      <c r="W135" s="928" t="s">
        <v>414</v>
      </c>
      <c r="X135" s="928" t="s">
        <v>705</v>
      </c>
      <c r="Y135" s="928" t="s">
        <v>705</v>
      </c>
      <c r="Z135" s="968" t="s">
        <v>705</v>
      </c>
      <c r="AA135" s="975" t="s">
        <v>905</v>
      </c>
      <c r="AB135" s="967"/>
      <c r="AC135" s="967"/>
    </row>
    <row r="136" s="903" customFormat="1" ht="22.5" spans="1:29">
      <c r="A136" s="922" t="s">
        <v>658</v>
      </c>
      <c r="B136" s="923" t="s">
        <v>804</v>
      </c>
      <c r="C136" s="931" t="s">
        <v>253</v>
      </c>
      <c r="D136" s="932"/>
      <c r="E136" s="932"/>
      <c r="F136" s="932"/>
      <c r="G136" s="932" t="s">
        <v>14</v>
      </c>
      <c r="H136" s="933">
        <v>0.9</v>
      </c>
      <c r="I136" s="933">
        <v>0.99</v>
      </c>
      <c r="J136" s="933">
        <v>0.99</v>
      </c>
      <c r="K136" s="931">
        <v>154</v>
      </c>
      <c r="L136" s="931">
        <v>308</v>
      </c>
      <c r="M136" s="931"/>
      <c r="N136" s="931">
        <v>3</v>
      </c>
      <c r="O136" s="931">
        <v>57</v>
      </c>
      <c r="P136" s="931">
        <f t="shared" si="5"/>
        <v>0.37012987012987</v>
      </c>
      <c r="Q136" s="931">
        <v>30</v>
      </c>
      <c r="R136" s="931"/>
      <c r="S136" s="931">
        <v>7</v>
      </c>
      <c r="T136" s="931">
        <f t="shared" si="6"/>
        <v>8.14285714285714</v>
      </c>
      <c r="U136" s="931" t="s">
        <v>614</v>
      </c>
      <c r="V136" s="932" t="s">
        <v>91</v>
      </c>
      <c r="W136" s="923" t="s">
        <v>785</v>
      </c>
      <c r="X136" s="923" t="s">
        <v>410</v>
      </c>
      <c r="Y136" s="923" t="s">
        <v>425</v>
      </c>
      <c r="Z136" s="981" t="s">
        <v>785</v>
      </c>
      <c r="AA136" s="975" t="s">
        <v>906</v>
      </c>
      <c r="AB136" s="967"/>
      <c r="AC136" s="967"/>
    </row>
    <row r="137" s="903" customFormat="1" ht="22.5" spans="1:29">
      <c r="A137" s="922" t="s">
        <v>645</v>
      </c>
      <c r="B137" s="923" t="s">
        <v>805</v>
      </c>
      <c r="C137" s="931" t="s">
        <v>253</v>
      </c>
      <c r="D137" s="932" t="s">
        <v>14</v>
      </c>
      <c r="E137" s="932"/>
      <c r="F137" s="932"/>
      <c r="G137" s="932"/>
      <c r="H137" s="933">
        <v>0.8</v>
      </c>
      <c r="I137" s="933">
        <v>0.9</v>
      </c>
      <c r="J137" s="933">
        <v>0.99</v>
      </c>
      <c r="K137" s="931">
        <v>160</v>
      </c>
      <c r="L137" s="931">
        <v>320</v>
      </c>
      <c r="M137" s="931"/>
      <c r="N137" s="931">
        <v>3</v>
      </c>
      <c r="O137" s="931">
        <v>59</v>
      </c>
      <c r="P137" s="931">
        <f t="shared" si="5"/>
        <v>0.36875</v>
      </c>
      <c r="Q137" s="931">
        <v>22</v>
      </c>
      <c r="R137" s="931"/>
      <c r="S137" s="931">
        <v>7</v>
      </c>
      <c r="T137" s="931">
        <f t="shared" si="6"/>
        <v>8.42857142857143</v>
      </c>
      <c r="U137" s="931" t="s">
        <v>614</v>
      </c>
      <c r="V137" s="932" t="s">
        <v>102</v>
      </c>
      <c r="W137" s="923" t="s">
        <v>785</v>
      </c>
      <c r="X137" s="923" t="s">
        <v>589</v>
      </c>
      <c r="Y137" s="923" t="s">
        <v>429</v>
      </c>
      <c r="Z137" s="981" t="s">
        <v>785</v>
      </c>
      <c r="AA137" s="976"/>
      <c r="AB137" s="971"/>
      <c r="AC137" s="971"/>
    </row>
    <row r="138" s="903" customFormat="1" ht="22.5" spans="1:29">
      <c r="A138" s="922" t="s">
        <v>759</v>
      </c>
      <c r="B138" s="923" t="s">
        <v>907</v>
      </c>
      <c r="C138" s="931" t="s">
        <v>274</v>
      </c>
      <c r="D138" s="932"/>
      <c r="E138" s="932"/>
      <c r="F138" s="932" t="s">
        <v>14</v>
      </c>
      <c r="G138" s="932"/>
      <c r="H138" s="933">
        <v>0.6</v>
      </c>
      <c r="I138" s="933">
        <v>0.7</v>
      </c>
      <c r="J138" s="933">
        <v>0.9</v>
      </c>
      <c r="K138" s="931">
        <v>508</v>
      </c>
      <c r="L138" s="931">
        <v>1016</v>
      </c>
      <c r="M138" s="931"/>
      <c r="N138" s="931">
        <v>3</v>
      </c>
      <c r="O138" s="931">
        <v>187</v>
      </c>
      <c r="P138" s="931">
        <f t="shared" si="5"/>
        <v>0.368110236220472</v>
      </c>
      <c r="Q138" s="931">
        <v>64</v>
      </c>
      <c r="R138" s="931"/>
      <c r="S138" s="931">
        <v>11</v>
      </c>
      <c r="T138" s="931">
        <f t="shared" si="6"/>
        <v>17</v>
      </c>
      <c r="U138" s="931" t="s">
        <v>614</v>
      </c>
      <c r="V138" s="932" t="s">
        <v>102</v>
      </c>
      <c r="W138" s="923" t="s">
        <v>596</v>
      </c>
      <c r="X138" s="923" t="s">
        <v>692</v>
      </c>
      <c r="Y138" s="923" t="s">
        <v>692</v>
      </c>
      <c r="Z138" s="981" t="s">
        <v>707</v>
      </c>
      <c r="AA138" s="977"/>
      <c r="AB138" s="974"/>
      <c r="AC138" s="974"/>
    </row>
    <row r="139" s="903" customFormat="1" ht="22.5" spans="1:29">
      <c r="A139" s="922" t="s">
        <v>679</v>
      </c>
      <c r="B139" s="923" t="s">
        <v>908</v>
      </c>
      <c r="C139" s="931" t="s">
        <v>274</v>
      </c>
      <c r="D139" s="932"/>
      <c r="E139" s="932"/>
      <c r="F139" s="932"/>
      <c r="G139" s="932"/>
      <c r="H139" s="933">
        <v>0.9</v>
      </c>
      <c r="I139" s="933">
        <v>0.99</v>
      </c>
      <c r="J139" s="933">
        <v>0.99</v>
      </c>
      <c r="K139" s="931">
        <v>512</v>
      </c>
      <c r="L139" s="931">
        <v>1024</v>
      </c>
      <c r="M139" s="931"/>
      <c r="N139" s="931">
        <v>3</v>
      </c>
      <c r="O139" s="931">
        <v>186</v>
      </c>
      <c r="P139" s="931">
        <f t="shared" si="5"/>
        <v>0.36328125</v>
      </c>
      <c r="Q139" s="931">
        <v>51</v>
      </c>
      <c r="R139" s="931"/>
      <c r="S139" s="931">
        <v>13</v>
      </c>
      <c r="T139" s="931">
        <f t="shared" si="6"/>
        <v>14.3076923076923</v>
      </c>
      <c r="U139" s="931" t="s">
        <v>614</v>
      </c>
      <c r="V139" s="932" t="s">
        <v>109</v>
      </c>
      <c r="W139" s="923" t="s">
        <v>906</v>
      </c>
      <c r="X139" s="923" t="s">
        <v>706</v>
      </c>
      <c r="Y139" s="923" t="s">
        <v>813</v>
      </c>
      <c r="Z139" s="981" t="s">
        <v>906</v>
      </c>
      <c r="AA139" s="975"/>
      <c r="AB139" s="967"/>
      <c r="AC139" s="967"/>
    </row>
    <row r="140" s="903" customFormat="1" ht="22.5" spans="1:29">
      <c r="A140" s="927" t="s">
        <v>641</v>
      </c>
      <c r="B140" s="928" t="s">
        <v>909</v>
      </c>
      <c r="C140" s="924" t="s">
        <v>263</v>
      </c>
      <c r="D140" s="929"/>
      <c r="E140" s="929" t="s">
        <v>7</v>
      </c>
      <c r="F140" s="929"/>
      <c r="G140" s="929" t="s">
        <v>28</v>
      </c>
      <c r="H140" s="930">
        <v>0.9</v>
      </c>
      <c r="I140" s="930">
        <v>0.99</v>
      </c>
      <c r="J140" s="930">
        <v>0.99</v>
      </c>
      <c r="K140" s="924">
        <v>59</v>
      </c>
      <c r="L140" s="924">
        <v>118</v>
      </c>
      <c r="M140" s="924"/>
      <c r="N140" s="924">
        <v>3</v>
      </c>
      <c r="O140" s="924">
        <v>21</v>
      </c>
      <c r="P140" s="924">
        <f t="shared" si="5"/>
        <v>0.355932203389831</v>
      </c>
      <c r="Q140" s="924">
        <v>8</v>
      </c>
      <c r="R140" s="924"/>
      <c r="S140" s="924">
        <v>6</v>
      </c>
      <c r="T140" s="924">
        <f t="shared" si="6"/>
        <v>3.5</v>
      </c>
      <c r="U140" s="924" t="s">
        <v>614</v>
      </c>
      <c r="V140" s="929" t="s">
        <v>112</v>
      </c>
      <c r="W140" s="928" t="s">
        <v>744</v>
      </c>
      <c r="X140" s="928" t="s">
        <v>616</v>
      </c>
      <c r="Y140" s="928" t="s">
        <v>410</v>
      </c>
      <c r="Z140" s="968" t="s">
        <v>910</v>
      </c>
      <c r="AA140" s="966"/>
      <c r="AB140" s="969"/>
      <c r="AC140" s="969"/>
    </row>
    <row r="141" s="903" customFormat="1" ht="22.5" spans="1:29">
      <c r="A141" s="922" t="s">
        <v>630</v>
      </c>
      <c r="B141" s="923" t="s">
        <v>828</v>
      </c>
      <c r="C141" s="931" t="s">
        <v>274</v>
      </c>
      <c r="D141" s="932"/>
      <c r="E141" s="932"/>
      <c r="F141" s="932"/>
      <c r="G141" s="932"/>
      <c r="H141" s="933">
        <v>0.8</v>
      </c>
      <c r="I141" s="933">
        <v>0.9</v>
      </c>
      <c r="J141" s="933">
        <v>0.9</v>
      </c>
      <c r="K141" s="931">
        <v>520</v>
      </c>
      <c r="L141" s="931">
        <v>1040</v>
      </c>
      <c r="M141" s="931"/>
      <c r="N141" s="931">
        <v>3</v>
      </c>
      <c r="O141" s="931">
        <v>185</v>
      </c>
      <c r="P141" s="931">
        <f t="shared" si="5"/>
        <v>0.355769230769231</v>
      </c>
      <c r="Q141" s="931">
        <v>59</v>
      </c>
      <c r="R141" s="931"/>
      <c r="S141" s="931">
        <v>15</v>
      </c>
      <c r="T141" s="931">
        <f t="shared" si="6"/>
        <v>12.3333333333333</v>
      </c>
      <c r="U141" s="931" t="s">
        <v>614</v>
      </c>
      <c r="V141" s="932" t="s">
        <v>91</v>
      </c>
      <c r="W141" s="923" t="s">
        <v>629</v>
      </c>
      <c r="X141" s="923" t="s">
        <v>479</v>
      </c>
      <c r="Y141" s="923" t="s">
        <v>821</v>
      </c>
      <c r="Z141" s="981" t="s">
        <v>629</v>
      </c>
      <c r="AA141" s="975" t="s">
        <v>911</v>
      </c>
      <c r="AB141" s="967"/>
      <c r="AC141" s="967"/>
    </row>
    <row r="142" s="903" customFormat="1" ht="22.5" spans="1:29">
      <c r="A142" s="927" t="s">
        <v>697</v>
      </c>
      <c r="B142" s="928" t="s">
        <v>912</v>
      </c>
      <c r="C142" s="924" t="s">
        <v>278</v>
      </c>
      <c r="D142" s="929"/>
      <c r="E142" s="929"/>
      <c r="F142" s="929"/>
      <c r="G142" s="929"/>
      <c r="H142" s="930">
        <v>0.55</v>
      </c>
      <c r="I142" s="930">
        <v>0.65</v>
      </c>
      <c r="J142" s="930">
        <v>0.65</v>
      </c>
      <c r="K142" s="924">
        <v>763</v>
      </c>
      <c r="L142" s="924">
        <v>1526</v>
      </c>
      <c r="M142" s="924"/>
      <c r="N142" s="924">
        <v>3</v>
      </c>
      <c r="O142" s="924">
        <v>270</v>
      </c>
      <c r="P142" s="924">
        <f t="shared" si="5"/>
        <v>0.353866317169069</v>
      </c>
      <c r="Q142" s="924">
        <v>85</v>
      </c>
      <c r="R142" s="924"/>
      <c r="S142" s="924">
        <v>18</v>
      </c>
      <c r="T142" s="924">
        <f t="shared" si="6"/>
        <v>15</v>
      </c>
      <c r="U142" s="924" t="s">
        <v>614</v>
      </c>
      <c r="V142" s="929" t="s">
        <v>94</v>
      </c>
      <c r="W142" s="928" t="s">
        <v>799</v>
      </c>
      <c r="X142" s="928" t="s">
        <v>690</v>
      </c>
      <c r="Y142" s="928" t="s">
        <v>796</v>
      </c>
      <c r="Z142" s="968" t="s">
        <v>913</v>
      </c>
      <c r="AA142" s="975"/>
      <c r="AB142" s="967"/>
      <c r="AC142" s="967"/>
    </row>
    <row r="143" s="903" customFormat="1" ht="22.5" spans="1:29">
      <c r="A143" s="927" t="s">
        <v>731</v>
      </c>
      <c r="B143" s="928" t="s">
        <v>706</v>
      </c>
      <c r="C143" s="924" t="s">
        <v>260</v>
      </c>
      <c r="D143" s="929"/>
      <c r="E143" s="929"/>
      <c r="F143" s="929"/>
      <c r="G143" s="929"/>
      <c r="H143" s="930">
        <v>0.6</v>
      </c>
      <c r="I143" s="930">
        <v>0.7</v>
      </c>
      <c r="J143" s="930">
        <v>0.7</v>
      </c>
      <c r="K143" s="924">
        <v>336</v>
      </c>
      <c r="L143" s="924">
        <v>672</v>
      </c>
      <c r="M143" s="924"/>
      <c r="N143" s="924">
        <v>3</v>
      </c>
      <c r="O143" s="924">
        <v>118</v>
      </c>
      <c r="P143" s="924">
        <f t="shared" si="5"/>
        <v>0.351190476190476</v>
      </c>
      <c r="Q143" s="924">
        <v>28</v>
      </c>
      <c r="R143" s="924"/>
      <c r="S143" s="924">
        <v>8</v>
      </c>
      <c r="T143" s="924">
        <f t="shared" si="6"/>
        <v>14.75</v>
      </c>
      <c r="U143" s="924" t="s">
        <v>614</v>
      </c>
      <c r="V143" s="929" t="s">
        <v>91</v>
      </c>
      <c r="W143" s="928" t="s">
        <v>475</v>
      </c>
      <c r="X143" s="928" t="s">
        <v>479</v>
      </c>
      <c r="Y143" s="928" t="s">
        <v>692</v>
      </c>
      <c r="Z143" s="968" t="s">
        <v>705</v>
      </c>
      <c r="AA143" s="966" t="s">
        <v>895</v>
      </c>
      <c r="AB143" s="967"/>
      <c r="AC143" s="967"/>
    </row>
    <row r="144" s="903" customFormat="1" ht="22.5" spans="1:29">
      <c r="A144" s="922" t="s">
        <v>658</v>
      </c>
      <c r="B144" s="923" t="s">
        <v>850</v>
      </c>
      <c r="C144" s="931" t="s">
        <v>274</v>
      </c>
      <c r="D144" s="932"/>
      <c r="E144" s="932"/>
      <c r="F144" s="932"/>
      <c r="G144" s="932" t="s">
        <v>14</v>
      </c>
      <c r="H144" s="933">
        <v>0.8</v>
      </c>
      <c r="I144" s="933">
        <v>0.9</v>
      </c>
      <c r="J144" s="933">
        <v>0.99</v>
      </c>
      <c r="K144" s="931">
        <v>568</v>
      </c>
      <c r="L144" s="931">
        <v>1136</v>
      </c>
      <c r="M144" s="931"/>
      <c r="N144" s="931">
        <v>3</v>
      </c>
      <c r="O144" s="931">
        <v>198</v>
      </c>
      <c r="P144" s="931">
        <f t="shared" si="5"/>
        <v>0.348591549295775</v>
      </c>
      <c r="Q144" s="931">
        <v>58</v>
      </c>
      <c r="R144" s="931"/>
      <c r="S144" s="931">
        <v>13</v>
      </c>
      <c r="T144" s="931">
        <f t="shared" si="6"/>
        <v>15.2307692307692</v>
      </c>
      <c r="U144" s="931" t="s">
        <v>614</v>
      </c>
      <c r="V144" s="932" t="s">
        <v>115</v>
      </c>
      <c r="W144" s="923" t="s">
        <v>628</v>
      </c>
      <c r="X144" s="923" t="s">
        <v>479</v>
      </c>
      <c r="Y144" s="923" t="s">
        <v>821</v>
      </c>
      <c r="Z144" s="981" t="s">
        <v>628</v>
      </c>
      <c r="AA144" s="966" t="s">
        <v>900</v>
      </c>
      <c r="AB144" s="967"/>
      <c r="AC144" s="967"/>
    </row>
    <row r="145" s="903" customFormat="1" ht="22.5" spans="1:29">
      <c r="A145" s="927" t="s">
        <v>718</v>
      </c>
      <c r="B145" s="928" t="s">
        <v>864</v>
      </c>
      <c r="C145" s="924" t="s">
        <v>263</v>
      </c>
      <c r="D145" s="929"/>
      <c r="E145" s="929"/>
      <c r="F145" s="929" t="s">
        <v>14</v>
      </c>
      <c r="G145" s="929"/>
      <c r="H145" s="930">
        <v>0.7</v>
      </c>
      <c r="I145" s="930">
        <v>0.8</v>
      </c>
      <c r="J145" s="930">
        <v>0.99</v>
      </c>
      <c r="K145" s="924">
        <v>69</v>
      </c>
      <c r="L145" s="924">
        <v>138</v>
      </c>
      <c r="M145" s="924"/>
      <c r="N145" s="924">
        <v>3</v>
      </c>
      <c r="O145" s="924">
        <v>24</v>
      </c>
      <c r="P145" s="924">
        <f t="shared" si="5"/>
        <v>0.347826086956522</v>
      </c>
      <c r="Q145" s="924">
        <v>7</v>
      </c>
      <c r="R145" s="924"/>
      <c r="S145" s="924">
        <v>5</v>
      </c>
      <c r="T145" s="924">
        <f t="shared" si="6"/>
        <v>4.8</v>
      </c>
      <c r="U145" s="924" t="s">
        <v>817</v>
      </c>
      <c r="V145" s="929" t="s">
        <v>115</v>
      </c>
      <c r="W145" s="928" t="s">
        <v>684</v>
      </c>
      <c r="X145" s="928" t="s">
        <v>701</v>
      </c>
      <c r="Y145" s="928" t="s">
        <v>653</v>
      </c>
      <c r="Z145" s="968" t="s">
        <v>827</v>
      </c>
      <c r="AA145" s="966" t="s">
        <v>867</v>
      </c>
      <c r="AB145" s="967"/>
      <c r="AC145" s="967"/>
    </row>
    <row r="146" s="903" customFormat="1" ht="22.5" spans="1:29">
      <c r="A146" s="922" t="s">
        <v>661</v>
      </c>
      <c r="B146" s="923" t="s">
        <v>896</v>
      </c>
      <c r="C146" s="931" t="s">
        <v>274</v>
      </c>
      <c r="D146" s="932"/>
      <c r="E146" s="932"/>
      <c r="F146" s="932" t="s">
        <v>7</v>
      </c>
      <c r="G146" s="932"/>
      <c r="H146" s="933">
        <v>0.85</v>
      </c>
      <c r="I146" s="933">
        <v>0.95</v>
      </c>
      <c r="J146" s="933">
        <v>0.99</v>
      </c>
      <c r="K146" s="931">
        <v>535</v>
      </c>
      <c r="L146" s="931">
        <v>1070</v>
      </c>
      <c r="M146" s="931"/>
      <c r="N146" s="931">
        <v>3</v>
      </c>
      <c r="O146" s="931">
        <v>184</v>
      </c>
      <c r="P146" s="931">
        <f t="shared" si="5"/>
        <v>0.34392523364486</v>
      </c>
      <c r="Q146" s="931">
        <v>62</v>
      </c>
      <c r="R146" s="931"/>
      <c r="S146" s="931">
        <v>12</v>
      </c>
      <c r="T146" s="931">
        <f t="shared" si="6"/>
        <v>15.3333333333333</v>
      </c>
      <c r="U146" s="931" t="s">
        <v>614</v>
      </c>
      <c r="V146" s="932" t="s">
        <v>94</v>
      </c>
      <c r="W146" s="923" t="s">
        <v>692</v>
      </c>
      <c r="X146" s="923" t="s">
        <v>692</v>
      </c>
      <c r="Y146" s="923" t="s">
        <v>692</v>
      </c>
      <c r="Z146" s="981" t="s">
        <v>895</v>
      </c>
      <c r="AA146" s="975"/>
      <c r="AB146" s="967"/>
      <c r="AC146" s="967"/>
    </row>
    <row r="147" s="903" customFormat="1" ht="22.5" spans="1:29">
      <c r="A147" s="927" t="s">
        <v>786</v>
      </c>
      <c r="B147" s="928" t="s">
        <v>871</v>
      </c>
      <c r="C147" s="924" t="s">
        <v>263</v>
      </c>
      <c r="D147" s="929"/>
      <c r="E147" s="929"/>
      <c r="F147" s="929"/>
      <c r="G147" s="929" t="s">
        <v>14</v>
      </c>
      <c r="H147" s="930">
        <v>0.5</v>
      </c>
      <c r="I147" s="930">
        <v>0.6</v>
      </c>
      <c r="J147" s="930">
        <v>0.8</v>
      </c>
      <c r="K147" s="924">
        <v>67</v>
      </c>
      <c r="L147" s="924">
        <v>134</v>
      </c>
      <c r="M147" s="924"/>
      <c r="N147" s="924">
        <v>3</v>
      </c>
      <c r="O147" s="924">
        <v>23</v>
      </c>
      <c r="P147" s="924">
        <f t="shared" si="5"/>
        <v>0.343283582089552</v>
      </c>
      <c r="Q147" s="924">
        <v>9</v>
      </c>
      <c r="R147" s="924"/>
      <c r="S147" s="924">
        <v>5</v>
      </c>
      <c r="T147" s="924">
        <f t="shared" si="6"/>
        <v>4.6</v>
      </c>
      <c r="U147" s="924" t="s">
        <v>817</v>
      </c>
      <c r="V147" s="929" t="s">
        <v>35</v>
      </c>
      <c r="W147" s="928" t="s">
        <v>425</v>
      </c>
      <c r="X147" s="928" t="s">
        <v>429</v>
      </c>
      <c r="Y147" s="928" t="s">
        <v>631</v>
      </c>
      <c r="Z147" s="968" t="s">
        <v>869</v>
      </c>
      <c r="AA147" s="970" t="s">
        <v>914</v>
      </c>
      <c r="AB147" s="971"/>
      <c r="AC147" s="971"/>
    </row>
    <row r="148" s="903" customFormat="1" ht="22.5" spans="1:29">
      <c r="A148" s="927" t="s">
        <v>768</v>
      </c>
      <c r="B148" s="928" t="s">
        <v>915</v>
      </c>
      <c r="C148" s="924" t="s">
        <v>263</v>
      </c>
      <c r="D148" s="929" t="s">
        <v>14</v>
      </c>
      <c r="E148" s="929"/>
      <c r="F148" s="929"/>
      <c r="G148" s="929"/>
      <c r="H148" s="930">
        <v>0.7</v>
      </c>
      <c r="I148" s="930">
        <v>0.8</v>
      </c>
      <c r="J148" s="930">
        <v>0.99</v>
      </c>
      <c r="K148" s="924">
        <v>73</v>
      </c>
      <c r="L148" s="924">
        <v>146</v>
      </c>
      <c r="M148" s="924"/>
      <c r="N148" s="924">
        <v>3</v>
      </c>
      <c r="O148" s="924">
        <v>25</v>
      </c>
      <c r="P148" s="924">
        <f t="shared" si="5"/>
        <v>0.342465753424658</v>
      </c>
      <c r="Q148" s="924">
        <v>9</v>
      </c>
      <c r="R148" s="924"/>
      <c r="S148" s="924">
        <v>4</v>
      </c>
      <c r="T148" s="924">
        <f t="shared" si="6"/>
        <v>6.25</v>
      </c>
      <c r="U148" s="924" t="s">
        <v>642</v>
      </c>
      <c r="V148" s="929" t="s">
        <v>105</v>
      </c>
      <c r="W148" s="928" t="s">
        <v>429</v>
      </c>
      <c r="X148" s="928" t="s">
        <v>744</v>
      </c>
      <c r="Y148" s="928" t="s">
        <v>395</v>
      </c>
      <c r="Z148" s="968" t="s">
        <v>904</v>
      </c>
      <c r="AA148" s="977"/>
      <c r="AB148" s="974"/>
      <c r="AC148" s="974"/>
    </row>
    <row r="149" s="903" customFormat="1" ht="22.5" spans="1:29">
      <c r="A149" s="927" t="s">
        <v>634</v>
      </c>
      <c r="B149" s="928" t="s">
        <v>916</v>
      </c>
      <c r="C149" s="924" t="s">
        <v>285</v>
      </c>
      <c r="D149" s="929"/>
      <c r="E149" s="929"/>
      <c r="F149" s="929" t="s">
        <v>14</v>
      </c>
      <c r="G149" s="929"/>
      <c r="H149" s="930">
        <v>0.5</v>
      </c>
      <c r="I149" s="930">
        <v>0.6</v>
      </c>
      <c r="J149" s="930">
        <v>0.8</v>
      </c>
      <c r="K149" s="924">
        <v>3740</v>
      </c>
      <c r="L149" s="924">
        <v>7480</v>
      </c>
      <c r="M149" s="924"/>
      <c r="N149" s="924">
        <v>3</v>
      </c>
      <c r="O149" s="924">
        <v>1278</v>
      </c>
      <c r="P149" s="924">
        <f t="shared" si="5"/>
        <v>0.341711229946524</v>
      </c>
      <c r="Q149" s="924">
        <v>470</v>
      </c>
      <c r="R149" s="924"/>
      <c r="S149" s="924">
        <v>50</v>
      </c>
      <c r="T149" s="924">
        <f t="shared" si="6"/>
        <v>25.56</v>
      </c>
      <c r="U149" s="924" t="s">
        <v>642</v>
      </c>
      <c r="V149" s="929" t="s">
        <v>102</v>
      </c>
      <c r="W149" s="928" t="s">
        <v>917</v>
      </c>
      <c r="X149" s="928" t="s">
        <v>918</v>
      </c>
      <c r="Y149" s="928" t="s">
        <v>723</v>
      </c>
      <c r="Z149" s="968" t="s">
        <v>917</v>
      </c>
      <c r="AA149" s="966"/>
      <c r="AB149" s="967"/>
      <c r="AC149" s="967"/>
    </row>
    <row r="150" s="903" customFormat="1" ht="22.5" spans="1:29">
      <c r="A150" s="927" t="s">
        <v>736</v>
      </c>
      <c r="B150" s="928" t="s">
        <v>919</v>
      </c>
      <c r="C150" s="924" t="s">
        <v>285</v>
      </c>
      <c r="D150" s="929"/>
      <c r="E150" s="929"/>
      <c r="F150" s="929"/>
      <c r="G150" s="929"/>
      <c r="H150" s="930">
        <v>0.9</v>
      </c>
      <c r="I150" s="930">
        <v>0.99</v>
      </c>
      <c r="J150" s="930">
        <v>0.99</v>
      </c>
      <c r="K150" s="924">
        <v>2940</v>
      </c>
      <c r="L150" s="924">
        <v>5880</v>
      </c>
      <c r="M150" s="924"/>
      <c r="N150" s="924">
        <v>3</v>
      </c>
      <c r="O150" s="924">
        <v>996</v>
      </c>
      <c r="P150" s="924">
        <f t="shared" si="5"/>
        <v>0.338775510204082</v>
      </c>
      <c r="Q150" s="924">
        <v>607</v>
      </c>
      <c r="R150" s="924"/>
      <c r="S150" s="924">
        <v>47</v>
      </c>
      <c r="T150" s="924">
        <f t="shared" si="6"/>
        <v>21.1914893617021</v>
      </c>
      <c r="U150" s="924" t="s">
        <v>614</v>
      </c>
      <c r="V150" s="929" t="s">
        <v>91</v>
      </c>
      <c r="W150" s="928" t="s">
        <v>911</v>
      </c>
      <c r="X150" s="928" t="s">
        <v>689</v>
      </c>
      <c r="Y150" s="928" t="s">
        <v>511</v>
      </c>
      <c r="Z150" s="968" t="s">
        <v>911</v>
      </c>
      <c r="AA150" s="975"/>
      <c r="AB150" s="967"/>
      <c r="AC150" s="967"/>
    </row>
    <row r="151" s="903" customFormat="1" ht="22.5" spans="1:29">
      <c r="A151" s="927" t="s">
        <v>768</v>
      </c>
      <c r="B151" s="928" t="s">
        <v>728</v>
      </c>
      <c r="C151" s="924" t="s">
        <v>278</v>
      </c>
      <c r="D151" s="929"/>
      <c r="E151" s="929"/>
      <c r="F151" s="929" t="s">
        <v>7</v>
      </c>
      <c r="G151" s="929"/>
      <c r="H151" s="930">
        <v>0.9</v>
      </c>
      <c r="I151" s="930">
        <v>0.99</v>
      </c>
      <c r="J151" s="930">
        <v>0.99</v>
      </c>
      <c r="K151" s="924">
        <v>947</v>
      </c>
      <c r="L151" s="924">
        <v>1894</v>
      </c>
      <c r="M151" s="924"/>
      <c r="N151" s="924">
        <v>3</v>
      </c>
      <c r="O151" s="924">
        <v>316</v>
      </c>
      <c r="P151" s="924">
        <f t="shared" si="5"/>
        <v>0.333685322069694</v>
      </c>
      <c r="Q151" s="924">
        <v>142</v>
      </c>
      <c r="R151" s="924"/>
      <c r="S151" s="924">
        <v>19</v>
      </c>
      <c r="T151" s="924">
        <f t="shared" si="6"/>
        <v>16.6315789473684</v>
      </c>
      <c r="U151" s="924" t="s">
        <v>614</v>
      </c>
      <c r="V151" s="929" t="s">
        <v>109</v>
      </c>
      <c r="W151" s="928" t="s">
        <v>692</v>
      </c>
      <c r="X151" s="928" t="s">
        <v>896</v>
      </c>
      <c r="Y151" s="928" t="s">
        <v>896</v>
      </c>
      <c r="Z151" s="968" t="s">
        <v>692</v>
      </c>
      <c r="AA151" s="975" t="s">
        <v>920</v>
      </c>
      <c r="AB151" s="967"/>
      <c r="AC151" s="967"/>
    </row>
    <row r="152" s="903" customFormat="1" ht="22.5" spans="1:29">
      <c r="A152" s="922" t="s">
        <v>612</v>
      </c>
      <c r="B152" s="923" t="s">
        <v>623</v>
      </c>
      <c r="C152" s="931" t="s">
        <v>252</v>
      </c>
      <c r="D152" s="932"/>
      <c r="E152" s="932"/>
      <c r="F152" s="932"/>
      <c r="G152" s="932"/>
      <c r="H152" s="933">
        <v>0.8</v>
      </c>
      <c r="I152" s="933">
        <v>0.9</v>
      </c>
      <c r="J152" s="933">
        <v>0.9</v>
      </c>
      <c r="K152" s="931">
        <v>9</v>
      </c>
      <c r="L152" s="931">
        <v>18</v>
      </c>
      <c r="M152" s="931"/>
      <c r="N152" s="931">
        <v>2</v>
      </c>
      <c r="O152" s="931">
        <v>3</v>
      </c>
      <c r="P152" s="931">
        <f t="shared" si="5"/>
        <v>0.333333333333333</v>
      </c>
      <c r="Q152" s="931">
        <v>2</v>
      </c>
      <c r="R152" s="931"/>
      <c r="S152" s="931">
        <v>1</v>
      </c>
      <c r="T152" s="931">
        <f t="shared" si="6"/>
        <v>3</v>
      </c>
      <c r="U152" s="931"/>
      <c r="V152" s="932" t="s">
        <v>94</v>
      </c>
      <c r="W152" s="923" t="s">
        <v>588</v>
      </c>
      <c r="X152" s="982"/>
      <c r="Y152" s="982"/>
      <c r="Z152" s="981" t="s">
        <v>588</v>
      </c>
      <c r="AA152" s="966" t="s">
        <v>851</v>
      </c>
      <c r="AB152" s="967"/>
      <c r="AC152" s="967"/>
    </row>
    <row r="153" s="903" customFormat="1" ht="22.5" spans="1:29">
      <c r="A153" s="922" t="s">
        <v>645</v>
      </c>
      <c r="B153" s="923" t="s">
        <v>684</v>
      </c>
      <c r="C153" s="931" t="s">
        <v>252</v>
      </c>
      <c r="D153" s="932"/>
      <c r="E153" s="932"/>
      <c r="F153" s="932"/>
      <c r="G153" s="932"/>
      <c r="H153" s="933">
        <v>0.65</v>
      </c>
      <c r="I153" s="933">
        <v>0.75</v>
      </c>
      <c r="J153" s="933">
        <v>0.75</v>
      </c>
      <c r="K153" s="931">
        <v>9</v>
      </c>
      <c r="L153" s="931">
        <v>18</v>
      </c>
      <c r="M153" s="931"/>
      <c r="N153" s="931">
        <v>2</v>
      </c>
      <c r="O153" s="931">
        <v>3</v>
      </c>
      <c r="P153" s="931">
        <f t="shared" si="5"/>
        <v>0.333333333333333</v>
      </c>
      <c r="Q153" s="931">
        <v>1</v>
      </c>
      <c r="R153" s="931"/>
      <c r="S153" s="931">
        <v>2</v>
      </c>
      <c r="T153" s="931">
        <f t="shared" si="6"/>
        <v>1.5</v>
      </c>
      <c r="U153" s="931"/>
      <c r="V153" s="932" t="s">
        <v>105</v>
      </c>
      <c r="W153" s="923" t="s">
        <v>682</v>
      </c>
      <c r="X153" s="923" t="s">
        <v>647</v>
      </c>
      <c r="Y153" s="982"/>
      <c r="Z153" s="981" t="s">
        <v>682</v>
      </c>
      <c r="AA153" s="966" t="s">
        <v>818</v>
      </c>
      <c r="AB153" s="967"/>
      <c r="AC153" s="967"/>
    </row>
    <row r="154" s="903" customFormat="1" ht="22.5" spans="1:29">
      <c r="A154" s="922" t="s">
        <v>620</v>
      </c>
      <c r="B154" s="923" t="s">
        <v>921</v>
      </c>
      <c r="C154" s="931" t="s">
        <v>274</v>
      </c>
      <c r="D154" s="932"/>
      <c r="E154" s="932"/>
      <c r="F154" s="932" t="s">
        <v>14</v>
      </c>
      <c r="G154" s="932"/>
      <c r="H154" s="933">
        <v>0.8</v>
      </c>
      <c r="I154" s="933">
        <v>0.9</v>
      </c>
      <c r="J154" s="933">
        <v>0.99</v>
      </c>
      <c r="K154" s="931">
        <v>624</v>
      </c>
      <c r="L154" s="931">
        <v>1284</v>
      </c>
      <c r="M154" s="931"/>
      <c r="N154" s="931">
        <v>3</v>
      </c>
      <c r="O154" s="931">
        <v>204</v>
      </c>
      <c r="P154" s="931">
        <f t="shared" si="5"/>
        <v>0.326923076923077</v>
      </c>
      <c r="Q154" s="931">
        <v>43</v>
      </c>
      <c r="R154" s="931"/>
      <c r="S154" s="931">
        <v>11</v>
      </c>
      <c r="T154" s="931">
        <f t="shared" si="6"/>
        <v>18.5454545454545</v>
      </c>
      <c r="U154" s="931" t="s">
        <v>614</v>
      </c>
      <c r="V154" s="932" t="s">
        <v>35</v>
      </c>
      <c r="W154" s="923" t="s">
        <v>739</v>
      </c>
      <c r="X154" s="923" t="s">
        <v>750</v>
      </c>
      <c r="Y154" s="923" t="s">
        <v>750</v>
      </c>
      <c r="Z154" s="981" t="s">
        <v>750</v>
      </c>
      <c r="AA154" s="966"/>
      <c r="AB154" s="967"/>
      <c r="AC154" s="967"/>
    </row>
    <row r="155" s="903" customFormat="1" ht="22.5" spans="1:29">
      <c r="A155" s="927" t="s">
        <v>802</v>
      </c>
      <c r="B155" s="928" t="s">
        <v>686</v>
      </c>
      <c r="C155" s="924" t="s">
        <v>263</v>
      </c>
      <c r="D155" s="929"/>
      <c r="E155" s="929"/>
      <c r="F155" s="929" t="s">
        <v>14</v>
      </c>
      <c r="G155" s="929"/>
      <c r="H155" s="930">
        <v>0.7</v>
      </c>
      <c r="I155" s="930">
        <v>0.8</v>
      </c>
      <c r="J155" s="930">
        <v>0.99</v>
      </c>
      <c r="K155" s="924">
        <v>77</v>
      </c>
      <c r="L155" s="924">
        <v>154</v>
      </c>
      <c r="M155" s="924"/>
      <c r="N155" s="924">
        <v>3</v>
      </c>
      <c r="O155" s="924">
        <v>25</v>
      </c>
      <c r="P155" s="924">
        <f t="shared" si="5"/>
        <v>0.324675324675325</v>
      </c>
      <c r="Q155" s="924">
        <v>9</v>
      </c>
      <c r="R155" s="924"/>
      <c r="S155" s="924">
        <v>5</v>
      </c>
      <c r="T155" s="924">
        <f t="shared" si="6"/>
        <v>5</v>
      </c>
      <c r="U155" s="924" t="s">
        <v>642</v>
      </c>
      <c r="V155" s="929" t="s">
        <v>105</v>
      </c>
      <c r="W155" s="928" t="s">
        <v>429</v>
      </c>
      <c r="X155" s="928" t="s">
        <v>744</v>
      </c>
      <c r="Y155" s="928" t="s">
        <v>395</v>
      </c>
      <c r="Z155" s="978" t="s">
        <v>886</v>
      </c>
      <c r="AA155" s="975"/>
      <c r="AB155" s="967"/>
      <c r="AC155" s="967"/>
    </row>
    <row r="156" s="903" customFormat="1" ht="22.5" spans="1:29">
      <c r="A156" s="927" t="s">
        <v>802</v>
      </c>
      <c r="B156" s="928" t="s">
        <v>906</v>
      </c>
      <c r="C156" s="924" t="s">
        <v>260</v>
      </c>
      <c r="D156" s="929"/>
      <c r="E156" s="929"/>
      <c r="F156" s="929"/>
      <c r="G156" s="929"/>
      <c r="H156" s="930">
        <v>0.95</v>
      </c>
      <c r="I156" s="930">
        <v>0.99</v>
      </c>
      <c r="J156" s="930">
        <v>0.99</v>
      </c>
      <c r="K156" s="924">
        <v>336</v>
      </c>
      <c r="L156" s="924">
        <v>672</v>
      </c>
      <c r="M156" s="924"/>
      <c r="N156" s="924">
        <v>3</v>
      </c>
      <c r="O156" s="924">
        <v>109</v>
      </c>
      <c r="P156" s="924">
        <f t="shared" si="5"/>
        <v>0.324404761904762</v>
      </c>
      <c r="Q156" s="924">
        <v>34</v>
      </c>
      <c r="R156" s="924"/>
      <c r="S156" s="924">
        <v>10</v>
      </c>
      <c r="T156" s="924">
        <f t="shared" si="6"/>
        <v>10.9</v>
      </c>
      <c r="U156" s="924" t="s">
        <v>614</v>
      </c>
      <c r="V156" s="929" t="s">
        <v>105</v>
      </c>
      <c r="W156" s="928" t="s">
        <v>804</v>
      </c>
      <c r="X156" s="928" t="s">
        <v>591</v>
      </c>
      <c r="Y156" s="928" t="s">
        <v>592</v>
      </c>
      <c r="Z156" s="968" t="s">
        <v>804</v>
      </c>
      <c r="AA156" s="975" t="s">
        <v>908</v>
      </c>
      <c r="AB156" s="967"/>
      <c r="AC156" s="967"/>
    </row>
    <row r="157" s="903" customFormat="1" ht="22.5" spans="1:29">
      <c r="A157" s="927" t="s">
        <v>634</v>
      </c>
      <c r="B157" s="928" t="s">
        <v>690</v>
      </c>
      <c r="C157" s="924" t="s">
        <v>278</v>
      </c>
      <c r="D157" s="929"/>
      <c r="E157" s="929"/>
      <c r="F157" s="929"/>
      <c r="G157" s="929"/>
      <c r="H157" s="930">
        <v>0.5</v>
      </c>
      <c r="I157" s="930">
        <v>0.6</v>
      </c>
      <c r="J157" s="930">
        <v>0.6</v>
      </c>
      <c r="K157" s="924">
        <v>815</v>
      </c>
      <c r="L157" s="924">
        <v>1630</v>
      </c>
      <c r="M157" s="924"/>
      <c r="N157" s="924">
        <v>3</v>
      </c>
      <c r="O157" s="924">
        <v>264</v>
      </c>
      <c r="P157" s="924">
        <f t="shared" si="5"/>
        <v>0.323926380368098</v>
      </c>
      <c r="Q157" s="924">
        <v>110</v>
      </c>
      <c r="R157" s="924"/>
      <c r="S157" s="924">
        <v>16</v>
      </c>
      <c r="T157" s="924">
        <f t="shared" si="6"/>
        <v>16.5</v>
      </c>
      <c r="U157" s="924" t="s">
        <v>614</v>
      </c>
      <c r="V157" s="929" t="s">
        <v>94</v>
      </c>
      <c r="W157" s="928" t="s">
        <v>799</v>
      </c>
      <c r="X157" s="928" t="s">
        <v>799</v>
      </c>
      <c r="Y157" s="928" t="s">
        <v>796</v>
      </c>
      <c r="Z157" s="968" t="s">
        <v>922</v>
      </c>
      <c r="AA157" s="976"/>
      <c r="AB157" s="971"/>
      <c r="AC157" s="971"/>
    </row>
    <row r="158" s="903" customFormat="1" ht="22.5" spans="1:29">
      <c r="A158" s="927" t="s">
        <v>697</v>
      </c>
      <c r="B158" s="928" t="s">
        <v>681</v>
      </c>
      <c r="C158" s="924" t="s">
        <v>260</v>
      </c>
      <c r="D158" s="929"/>
      <c r="E158" s="929"/>
      <c r="F158" s="929"/>
      <c r="G158" s="929"/>
      <c r="H158" s="930">
        <v>0.5</v>
      </c>
      <c r="I158" s="930">
        <v>0.6</v>
      </c>
      <c r="J158" s="930">
        <v>0.6</v>
      </c>
      <c r="K158" s="924">
        <v>320</v>
      </c>
      <c r="L158" s="924">
        <v>640</v>
      </c>
      <c r="M158" s="924"/>
      <c r="N158" s="924">
        <v>3</v>
      </c>
      <c r="O158" s="924">
        <v>103</v>
      </c>
      <c r="P158" s="924">
        <f t="shared" si="5"/>
        <v>0.321875</v>
      </c>
      <c r="Q158" s="924">
        <v>36</v>
      </c>
      <c r="R158" s="924"/>
      <c r="S158" s="924">
        <v>8</v>
      </c>
      <c r="T158" s="924">
        <f t="shared" si="6"/>
        <v>12.875</v>
      </c>
      <c r="U158" s="924" t="s">
        <v>642</v>
      </c>
      <c r="V158" s="929" t="s">
        <v>102</v>
      </c>
      <c r="W158" s="928" t="s">
        <v>517</v>
      </c>
      <c r="X158" s="928" t="s">
        <v>517</v>
      </c>
      <c r="Y158" s="928" t="s">
        <v>799</v>
      </c>
      <c r="Z158" s="968" t="s">
        <v>517</v>
      </c>
      <c r="AA158" s="977" t="s">
        <v>923</v>
      </c>
      <c r="AB158" s="974"/>
      <c r="AC158" s="974"/>
    </row>
    <row r="159" s="903" customFormat="1" ht="22.5" spans="1:29">
      <c r="A159" s="927" t="s">
        <v>718</v>
      </c>
      <c r="B159" s="928" t="s">
        <v>924</v>
      </c>
      <c r="C159" s="924" t="s">
        <v>263</v>
      </c>
      <c r="D159" s="929"/>
      <c r="E159" s="929"/>
      <c r="F159" s="929"/>
      <c r="G159" s="929"/>
      <c r="H159" s="930">
        <v>0.8</v>
      </c>
      <c r="I159" s="930">
        <v>0.9</v>
      </c>
      <c r="J159" s="930">
        <v>0.9</v>
      </c>
      <c r="K159" s="924">
        <v>66</v>
      </c>
      <c r="L159" s="924">
        <v>132</v>
      </c>
      <c r="M159" s="924"/>
      <c r="N159" s="924">
        <v>3</v>
      </c>
      <c r="O159" s="924">
        <v>21</v>
      </c>
      <c r="P159" s="924">
        <f t="shared" si="5"/>
        <v>0.318181818181818</v>
      </c>
      <c r="Q159" s="924">
        <v>7</v>
      </c>
      <c r="R159" s="924"/>
      <c r="S159" s="924">
        <v>5</v>
      </c>
      <c r="T159" s="924">
        <f t="shared" si="6"/>
        <v>4.2</v>
      </c>
      <c r="U159" s="924" t="s">
        <v>614</v>
      </c>
      <c r="V159" s="929" t="s">
        <v>109</v>
      </c>
      <c r="W159" s="928" t="s">
        <v>425</v>
      </c>
      <c r="X159" s="928" t="s">
        <v>632</v>
      </c>
      <c r="Y159" s="928" t="s">
        <v>771</v>
      </c>
      <c r="Z159" s="968" t="s">
        <v>891</v>
      </c>
      <c r="AA159" s="966" t="s">
        <v>925</v>
      </c>
      <c r="AB159" s="967"/>
      <c r="AC159" s="967"/>
    </row>
    <row r="160" s="903" customFormat="1" ht="22.5" spans="1:29">
      <c r="A160" s="927" t="s">
        <v>634</v>
      </c>
      <c r="B160" s="928" t="s">
        <v>926</v>
      </c>
      <c r="C160" s="924" t="s">
        <v>285</v>
      </c>
      <c r="D160" s="929" t="s">
        <v>28</v>
      </c>
      <c r="E160" s="929" t="s">
        <v>14</v>
      </c>
      <c r="F160" s="929" t="s">
        <v>28</v>
      </c>
      <c r="G160" s="929" t="s">
        <v>7</v>
      </c>
      <c r="H160" s="930">
        <v>0.75</v>
      </c>
      <c r="I160" s="930">
        <v>0.85</v>
      </c>
      <c r="J160" s="930">
        <v>0.99</v>
      </c>
      <c r="K160" s="924">
        <v>5888</v>
      </c>
      <c r="L160" s="924">
        <v>9999</v>
      </c>
      <c r="M160" s="924"/>
      <c r="N160" s="924">
        <v>3</v>
      </c>
      <c r="O160" s="924">
        <v>1854</v>
      </c>
      <c r="P160" s="924">
        <f t="shared" si="5"/>
        <v>0.314877717391304</v>
      </c>
      <c r="Q160" s="924">
        <v>537</v>
      </c>
      <c r="R160" s="924"/>
      <c r="S160" s="924">
        <v>49</v>
      </c>
      <c r="T160" s="924">
        <f t="shared" si="6"/>
        <v>37.8367346938776</v>
      </c>
      <c r="U160" s="924" t="s">
        <v>794</v>
      </c>
      <c r="V160" s="929" t="s">
        <v>115</v>
      </c>
      <c r="W160" s="928" t="s">
        <v>809</v>
      </c>
      <c r="X160" s="928" t="s">
        <v>722</v>
      </c>
      <c r="Y160" s="928" t="s">
        <v>723</v>
      </c>
      <c r="Z160" s="968" t="s">
        <v>927</v>
      </c>
      <c r="AA160" s="975" t="s">
        <v>928</v>
      </c>
      <c r="AB160" s="967"/>
      <c r="AC160" s="967"/>
    </row>
    <row r="161" s="903" customFormat="1" ht="22.5" spans="1:29">
      <c r="A161" s="927" t="s">
        <v>736</v>
      </c>
      <c r="B161" s="928" t="s">
        <v>742</v>
      </c>
      <c r="C161" s="924" t="s">
        <v>260</v>
      </c>
      <c r="D161" s="929"/>
      <c r="E161" s="929" t="s">
        <v>14</v>
      </c>
      <c r="F161" s="929"/>
      <c r="G161" s="929"/>
      <c r="H161" s="930">
        <v>0.5</v>
      </c>
      <c r="I161" s="930">
        <v>0.6</v>
      </c>
      <c r="J161" s="930">
        <v>0.8</v>
      </c>
      <c r="K161" s="924">
        <v>490</v>
      </c>
      <c r="L161" s="924">
        <v>980</v>
      </c>
      <c r="M161" s="924"/>
      <c r="N161" s="924">
        <v>3</v>
      </c>
      <c r="O161" s="924">
        <v>154</v>
      </c>
      <c r="P161" s="924">
        <f t="shared" si="5"/>
        <v>0.314285714285714</v>
      </c>
      <c r="Q161" s="924">
        <v>27</v>
      </c>
      <c r="R161" s="924"/>
      <c r="S161" s="924">
        <v>6</v>
      </c>
      <c r="T161" s="924">
        <f t="shared" si="6"/>
        <v>25.6666666666667</v>
      </c>
      <c r="U161" s="924" t="s">
        <v>817</v>
      </c>
      <c r="V161" s="929"/>
      <c r="W161" s="928" t="s">
        <v>471</v>
      </c>
      <c r="X161" s="928" t="s">
        <v>471</v>
      </c>
      <c r="Y161" s="928" t="s">
        <v>471</v>
      </c>
      <c r="Z161" s="968" t="s">
        <v>471</v>
      </c>
      <c r="AA161" s="975"/>
      <c r="AB161" s="967"/>
      <c r="AC161" s="967"/>
    </row>
    <row r="162" s="903" customFormat="1" ht="22.5" spans="1:29">
      <c r="A162" s="927" t="s">
        <v>718</v>
      </c>
      <c r="B162" s="928" t="s">
        <v>920</v>
      </c>
      <c r="C162" s="924" t="s">
        <v>285</v>
      </c>
      <c r="D162" s="929" t="s">
        <v>7</v>
      </c>
      <c r="E162" s="929"/>
      <c r="F162" s="929"/>
      <c r="G162" s="929"/>
      <c r="H162" s="930">
        <v>0.8</v>
      </c>
      <c r="I162" s="930">
        <v>0.9</v>
      </c>
      <c r="J162" s="930">
        <v>0.99</v>
      </c>
      <c r="K162" s="924">
        <v>3111</v>
      </c>
      <c r="L162" s="924">
        <v>6222</v>
      </c>
      <c r="M162" s="924"/>
      <c r="N162" s="924">
        <v>3</v>
      </c>
      <c r="O162" s="924">
        <v>963</v>
      </c>
      <c r="P162" s="924">
        <f t="shared" si="5"/>
        <v>0.309546769527483</v>
      </c>
      <c r="Q162" s="924">
        <v>694</v>
      </c>
      <c r="R162" s="924"/>
      <c r="S162" s="924">
        <v>41</v>
      </c>
      <c r="T162" s="924">
        <f t="shared" si="6"/>
        <v>23.4878048780488</v>
      </c>
      <c r="U162" s="924" t="s">
        <v>614</v>
      </c>
      <c r="V162" s="929"/>
      <c r="W162" s="928" t="s">
        <v>689</v>
      </c>
      <c r="X162" s="928" t="s">
        <v>735</v>
      </c>
      <c r="Y162" s="928" t="s">
        <v>690</v>
      </c>
      <c r="Z162" s="968" t="s">
        <v>728</v>
      </c>
      <c r="AA162" s="975"/>
      <c r="AB162" s="967"/>
      <c r="AC162" s="967"/>
    </row>
    <row r="163" s="903" customFormat="1" ht="22.5" spans="1:29">
      <c r="A163" s="922" t="s">
        <v>645</v>
      </c>
      <c r="B163" s="923" t="s">
        <v>806</v>
      </c>
      <c r="C163" s="931" t="s">
        <v>274</v>
      </c>
      <c r="D163" s="932"/>
      <c r="E163" s="932"/>
      <c r="F163" s="932"/>
      <c r="G163" s="932"/>
      <c r="H163" s="933">
        <v>0.8</v>
      </c>
      <c r="I163" s="933">
        <v>0.9</v>
      </c>
      <c r="J163" s="933">
        <v>0.9</v>
      </c>
      <c r="K163" s="931">
        <v>545</v>
      </c>
      <c r="L163" s="931">
        <v>1090</v>
      </c>
      <c r="M163" s="931"/>
      <c r="N163" s="931">
        <v>3</v>
      </c>
      <c r="O163" s="931">
        <v>166</v>
      </c>
      <c r="P163" s="931">
        <f t="shared" si="5"/>
        <v>0.304587155963303</v>
      </c>
      <c r="Q163" s="931">
        <v>61</v>
      </c>
      <c r="R163" s="931"/>
      <c r="S163" s="931">
        <v>14</v>
      </c>
      <c r="T163" s="931">
        <f t="shared" si="6"/>
        <v>11.8571428571429</v>
      </c>
      <c r="U163" s="931" t="s">
        <v>614</v>
      </c>
      <c r="V163" s="932" t="s">
        <v>115</v>
      </c>
      <c r="W163" s="923" t="s">
        <v>785</v>
      </c>
      <c r="X163" s="923" t="s">
        <v>479</v>
      </c>
      <c r="Y163" s="923" t="s">
        <v>821</v>
      </c>
      <c r="Z163" s="981" t="s">
        <v>785</v>
      </c>
      <c r="AA163" s="966" t="s">
        <v>900</v>
      </c>
      <c r="AB163" s="967"/>
      <c r="AC163" s="967"/>
    </row>
    <row r="164" s="903" customFormat="1" ht="22.5" spans="1:29">
      <c r="A164" s="922" t="s">
        <v>759</v>
      </c>
      <c r="B164" s="923" t="s">
        <v>721</v>
      </c>
      <c r="C164" s="931" t="s">
        <v>282</v>
      </c>
      <c r="D164" s="932"/>
      <c r="E164" s="932" t="s">
        <v>28</v>
      </c>
      <c r="F164" s="932"/>
      <c r="G164" s="932" t="s">
        <v>14</v>
      </c>
      <c r="H164" s="933">
        <v>0.7</v>
      </c>
      <c r="I164" s="933">
        <v>0.8</v>
      </c>
      <c r="J164" s="933">
        <v>0.99</v>
      </c>
      <c r="K164" s="931">
        <v>1471</v>
      </c>
      <c r="L164" s="931">
        <v>2942</v>
      </c>
      <c r="M164" s="931"/>
      <c r="N164" s="931">
        <v>3</v>
      </c>
      <c r="O164" s="931">
        <v>448</v>
      </c>
      <c r="P164" s="931">
        <f t="shared" si="5"/>
        <v>0.30455472467709</v>
      </c>
      <c r="Q164" s="931">
        <v>310</v>
      </c>
      <c r="R164" s="931"/>
      <c r="S164" s="931">
        <v>25</v>
      </c>
      <c r="T164" s="931">
        <f t="shared" si="6"/>
        <v>17.92</v>
      </c>
      <c r="U164" s="931" t="s">
        <v>614</v>
      </c>
      <c r="V164" s="932" t="s">
        <v>112</v>
      </c>
      <c r="W164" s="923" t="s">
        <v>596</v>
      </c>
      <c r="X164" s="923" t="s">
        <v>596</v>
      </c>
      <c r="Y164" s="923" t="s">
        <v>636</v>
      </c>
      <c r="Z164" s="981" t="s">
        <v>596</v>
      </c>
      <c r="AA164" s="966" t="s">
        <v>926</v>
      </c>
      <c r="AB164" s="967"/>
      <c r="AC164" s="967"/>
    </row>
    <row r="165" s="903" customFormat="1" ht="22.5" spans="1:29">
      <c r="A165" s="927" t="s">
        <v>787</v>
      </c>
      <c r="B165" s="928" t="s">
        <v>626</v>
      </c>
      <c r="C165" s="924" t="s">
        <v>278</v>
      </c>
      <c r="D165" s="929"/>
      <c r="E165" s="929"/>
      <c r="F165" s="929"/>
      <c r="G165" s="929"/>
      <c r="H165" s="930">
        <v>0.6</v>
      </c>
      <c r="I165" s="930">
        <v>0.7</v>
      </c>
      <c r="J165" s="930">
        <v>0.7</v>
      </c>
      <c r="K165" s="924">
        <v>929</v>
      </c>
      <c r="L165" s="924">
        <v>1858</v>
      </c>
      <c r="M165" s="924"/>
      <c r="N165" s="924">
        <v>3</v>
      </c>
      <c r="O165" s="924">
        <v>281</v>
      </c>
      <c r="P165" s="924">
        <f t="shared" si="5"/>
        <v>0.302475780409042</v>
      </c>
      <c r="Q165" s="924">
        <v>148</v>
      </c>
      <c r="R165" s="924"/>
      <c r="S165" s="924">
        <v>16</v>
      </c>
      <c r="T165" s="924">
        <f t="shared" si="6"/>
        <v>17.5625</v>
      </c>
      <c r="U165" s="924" t="s">
        <v>614</v>
      </c>
      <c r="V165" s="929"/>
      <c r="W165" s="928" t="s">
        <v>595</v>
      </c>
      <c r="X165" s="928" t="s">
        <v>595</v>
      </c>
      <c r="Y165" s="928" t="s">
        <v>824</v>
      </c>
      <c r="Z165" s="968" t="s">
        <v>595</v>
      </c>
      <c r="AA165" s="975" t="s">
        <v>929</v>
      </c>
      <c r="AB165" s="967"/>
      <c r="AC165" s="967"/>
    </row>
    <row r="166" s="903" customFormat="1" ht="22.5" spans="1:29">
      <c r="A166" s="927" t="s">
        <v>787</v>
      </c>
      <c r="B166" s="928" t="s">
        <v>669</v>
      </c>
      <c r="C166" s="924" t="s">
        <v>263</v>
      </c>
      <c r="D166" s="929"/>
      <c r="E166" s="929"/>
      <c r="F166" s="929" t="s">
        <v>14</v>
      </c>
      <c r="G166" s="929"/>
      <c r="H166" s="930">
        <v>0.6</v>
      </c>
      <c r="I166" s="930">
        <v>0.7</v>
      </c>
      <c r="J166" s="930">
        <v>0.9</v>
      </c>
      <c r="K166" s="924">
        <v>63</v>
      </c>
      <c r="L166" s="924">
        <v>126</v>
      </c>
      <c r="M166" s="924"/>
      <c r="N166" s="924">
        <v>3</v>
      </c>
      <c r="O166" s="924">
        <v>19</v>
      </c>
      <c r="P166" s="924">
        <f t="shared" si="5"/>
        <v>0.301587301587302</v>
      </c>
      <c r="Q166" s="924">
        <v>7</v>
      </c>
      <c r="R166" s="924"/>
      <c r="S166" s="924">
        <v>6</v>
      </c>
      <c r="T166" s="924">
        <f t="shared" si="6"/>
        <v>3.16666666666667</v>
      </c>
      <c r="U166" s="924" t="s">
        <v>614</v>
      </c>
      <c r="V166" s="929"/>
      <c r="W166" s="928" t="s">
        <v>410</v>
      </c>
      <c r="X166" s="928" t="s">
        <v>429</v>
      </c>
      <c r="Y166" s="928" t="s">
        <v>615</v>
      </c>
      <c r="Z166" s="968" t="s">
        <v>410</v>
      </c>
      <c r="AA166" s="966" t="s">
        <v>671</v>
      </c>
      <c r="AB166" s="967"/>
      <c r="AC166" s="967"/>
    </row>
    <row r="167" s="903" customFormat="1" ht="22.5" spans="1:29">
      <c r="A167" s="927" t="s">
        <v>718</v>
      </c>
      <c r="B167" s="928" t="s">
        <v>735</v>
      </c>
      <c r="C167" s="924" t="s">
        <v>278</v>
      </c>
      <c r="D167" s="929" t="s">
        <v>14</v>
      </c>
      <c r="E167" s="929"/>
      <c r="F167" s="929" t="s">
        <v>14</v>
      </c>
      <c r="G167" s="929"/>
      <c r="H167" s="930">
        <v>0.75</v>
      </c>
      <c r="I167" s="930">
        <v>0.85</v>
      </c>
      <c r="J167" s="930">
        <v>0.99</v>
      </c>
      <c r="K167" s="924">
        <v>908</v>
      </c>
      <c r="L167" s="924">
        <v>1816</v>
      </c>
      <c r="M167" s="924"/>
      <c r="N167" s="924">
        <v>3</v>
      </c>
      <c r="O167" s="924">
        <v>268</v>
      </c>
      <c r="P167" s="924">
        <f t="shared" si="5"/>
        <v>0.295154185022026</v>
      </c>
      <c r="Q167" s="924">
        <v>136</v>
      </c>
      <c r="R167" s="924"/>
      <c r="S167" s="924">
        <v>17</v>
      </c>
      <c r="T167" s="924">
        <f t="shared" si="6"/>
        <v>15.7647058823529</v>
      </c>
      <c r="U167" s="924" t="s">
        <v>614</v>
      </c>
      <c r="V167" s="929" t="s">
        <v>94</v>
      </c>
      <c r="W167" s="928" t="s">
        <v>733</v>
      </c>
      <c r="X167" s="928" t="s">
        <v>733</v>
      </c>
      <c r="Y167" s="928" t="s">
        <v>733</v>
      </c>
      <c r="Z167" s="968" t="s">
        <v>733</v>
      </c>
      <c r="AA167" s="970"/>
      <c r="AB167" s="971"/>
      <c r="AC167" s="971"/>
    </row>
    <row r="168" s="903" customFormat="1" ht="22.5" spans="1:29">
      <c r="A168" s="927" t="s">
        <v>736</v>
      </c>
      <c r="B168" s="928" t="s">
        <v>894</v>
      </c>
      <c r="C168" s="924" t="s">
        <v>263</v>
      </c>
      <c r="D168" s="929"/>
      <c r="E168" s="929" t="s">
        <v>14</v>
      </c>
      <c r="F168" s="929"/>
      <c r="G168" s="929" t="s">
        <v>28</v>
      </c>
      <c r="H168" s="930">
        <v>0.65</v>
      </c>
      <c r="I168" s="930">
        <v>0.75</v>
      </c>
      <c r="J168" s="930">
        <v>0.95</v>
      </c>
      <c r="K168" s="924">
        <v>61</v>
      </c>
      <c r="L168" s="924">
        <v>122</v>
      </c>
      <c r="M168" s="924"/>
      <c r="N168" s="924">
        <v>3</v>
      </c>
      <c r="O168" s="924">
        <v>18</v>
      </c>
      <c r="P168" s="924">
        <f t="shared" si="5"/>
        <v>0.295081967213115</v>
      </c>
      <c r="Q168" s="924">
        <v>7</v>
      </c>
      <c r="R168" s="924"/>
      <c r="S168" s="924">
        <v>4</v>
      </c>
      <c r="T168" s="924">
        <f t="shared" si="6"/>
        <v>4.5</v>
      </c>
      <c r="U168" s="924" t="s">
        <v>642</v>
      </c>
      <c r="V168" s="929" t="s">
        <v>35</v>
      </c>
      <c r="W168" s="928" t="s">
        <v>425</v>
      </c>
      <c r="X168" s="928" t="s">
        <v>425</v>
      </c>
      <c r="Y168" s="979" t="s">
        <v>429</v>
      </c>
      <c r="Z168" s="968" t="s">
        <v>930</v>
      </c>
      <c r="AA168" s="977" t="s">
        <v>931</v>
      </c>
      <c r="AB168" s="974"/>
      <c r="AC168" s="974"/>
    </row>
    <row r="169" s="903" customFormat="1" ht="22.5" spans="1:29">
      <c r="A169" s="927" t="s">
        <v>786</v>
      </c>
      <c r="B169" s="928" t="s">
        <v>884</v>
      </c>
      <c r="C169" s="924" t="s">
        <v>263</v>
      </c>
      <c r="D169" s="929"/>
      <c r="E169" s="929"/>
      <c r="F169" s="929"/>
      <c r="G169" s="929"/>
      <c r="H169" s="930">
        <v>0.7</v>
      </c>
      <c r="I169" s="930">
        <v>0.8</v>
      </c>
      <c r="J169" s="930">
        <v>0.8</v>
      </c>
      <c r="K169" s="924">
        <v>61</v>
      </c>
      <c r="L169" s="924">
        <v>122</v>
      </c>
      <c r="M169" s="924"/>
      <c r="N169" s="924">
        <v>3</v>
      </c>
      <c r="O169" s="924">
        <v>18</v>
      </c>
      <c r="P169" s="924">
        <f t="shared" si="5"/>
        <v>0.295081967213115</v>
      </c>
      <c r="Q169" s="924">
        <v>7</v>
      </c>
      <c r="R169" s="924"/>
      <c r="S169" s="924">
        <v>5</v>
      </c>
      <c r="T169" s="924">
        <f t="shared" si="6"/>
        <v>3.6</v>
      </c>
      <c r="U169" s="924" t="s">
        <v>614</v>
      </c>
      <c r="V169" s="929" t="s">
        <v>91</v>
      </c>
      <c r="W169" s="928" t="s">
        <v>644</v>
      </c>
      <c r="X169" s="928" t="s">
        <v>395</v>
      </c>
      <c r="Y169" s="928" t="s">
        <v>819</v>
      </c>
      <c r="Z169" s="968" t="s">
        <v>883</v>
      </c>
      <c r="AA169" s="966" t="s">
        <v>932</v>
      </c>
      <c r="AB169" s="967"/>
      <c r="AC169" s="967"/>
    </row>
    <row r="170" s="903" customFormat="1" ht="22.5" spans="1:29">
      <c r="A170" s="927" t="s">
        <v>768</v>
      </c>
      <c r="B170" s="928" t="s">
        <v>777</v>
      </c>
      <c r="C170" s="924" t="s">
        <v>278</v>
      </c>
      <c r="D170" s="929"/>
      <c r="E170" s="929"/>
      <c r="F170" s="929" t="s">
        <v>14</v>
      </c>
      <c r="G170" s="929"/>
      <c r="H170" s="930">
        <v>0.35</v>
      </c>
      <c r="I170" s="930">
        <v>0.45</v>
      </c>
      <c r="J170" s="930">
        <v>0.65</v>
      </c>
      <c r="K170" s="924">
        <v>1483</v>
      </c>
      <c r="L170" s="924">
        <v>2966</v>
      </c>
      <c r="M170" s="924"/>
      <c r="N170" s="924">
        <v>3</v>
      </c>
      <c r="O170" s="924">
        <v>414</v>
      </c>
      <c r="P170" s="924">
        <f t="shared" si="5"/>
        <v>0.279163857046527</v>
      </c>
      <c r="Q170" s="924">
        <v>106</v>
      </c>
      <c r="R170" s="924"/>
      <c r="S170" s="924">
        <v>17</v>
      </c>
      <c r="T170" s="924">
        <f t="shared" si="6"/>
        <v>24.3529411764706</v>
      </c>
      <c r="U170" s="924" t="s">
        <v>817</v>
      </c>
      <c r="V170" s="929" t="s">
        <v>115</v>
      </c>
      <c r="W170" s="928" t="s">
        <v>593</v>
      </c>
      <c r="X170" s="928" t="s">
        <v>593</v>
      </c>
      <c r="Y170" s="928" t="s">
        <v>593</v>
      </c>
      <c r="Z170" s="968" t="s">
        <v>593</v>
      </c>
      <c r="AA170" s="975"/>
      <c r="AB170" s="967"/>
      <c r="AC170" s="967"/>
    </row>
    <row r="171" s="903" customFormat="1" ht="22.5" spans="1:29">
      <c r="A171" s="922" t="s">
        <v>759</v>
      </c>
      <c r="B171" s="923" t="s">
        <v>933</v>
      </c>
      <c r="C171" s="931" t="s">
        <v>274</v>
      </c>
      <c r="D171" s="932"/>
      <c r="E171" s="932" t="s">
        <v>28</v>
      </c>
      <c r="F171" s="932"/>
      <c r="G171" s="932" t="s">
        <v>7</v>
      </c>
      <c r="H171" s="933">
        <v>0.9</v>
      </c>
      <c r="I171" s="933">
        <v>0.99</v>
      </c>
      <c r="J171" s="933">
        <v>0.99</v>
      </c>
      <c r="K171" s="931">
        <v>528</v>
      </c>
      <c r="L171" s="931">
        <v>1056</v>
      </c>
      <c r="M171" s="931"/>
      <c r="N171" s="931">
        <v>3</v>
      </c>
      <c r="O171" s="931">
        <v>147</v>
      </c>
      <c r="P171" s="931">
        <f t="shared" si="5"/>
        <v>0.278409090909091</v>
      </c>
      <c r="Q171" s="931">
        <v>44</v>
      </c>
      <c r="R171" s="931"/>
      <c r="S171" s="931">
        <v>15</v>
      </c>
      <c r="T171" s="931">
        <f t="shared" si="6"/>
        <v>9.8</v>
      </c>
      <c r="U171" s="931" t="s">
        <v>817</v>
      </c>
      <c r="V171" s="932" t="s">
        <v>112</v>
      </c>
      <c r="W171" s="923" t="s">
        <v>737</v>
      </c>
      <c r="X171" s="923" t="s">
        <v>712</v>
      </c>
      <c r="Y171" s="923" t="s">
        <v>511</v>
      </c>
      <c r="Z171" s="981" t="s">
        <v>511</v>
      </c>
      <c r="AA171" s="975"/>
      <c r="AB171" s="967"/>
      <c r="AC171" s="967"/>
    </row>
    <row r="172" s="903" customFormat="1" ht="22.5" spans="1:29">
      <c r="A172" s="922" t="s">
        <v>674</v>
      </c>
      <c r="B172" s="923" t="s">
        <v>779</v>
      </c>
      <c r="C172" s="931" t="s">
        <v>282</v>
      </c>
      <c r="D172" s="932"/>
      <c r="E172" s="932"/>
      <c r="F172" s="932" t="s">
        <v>14</v>
      </c>
      <c r="G172" s="932"/>
      <c r="H172" s="933">
        <v>0.2</v>
      </c>
      <c r="I172" s="933">
        <v>0.3</v>
      </c>
      <c r="J172" s="933">
        <v>0.5</v>
      </c>
      <c r="K172" s="931">
        <v>2858</v>
      </c>
      <c r="L172" s="931">
        <v>5716</v>
      </c>
      <c r="M172" s="931"/>
      <c r="N172" s="931">
        <v>3</v>
      </c>
      <c r="O172" s="931">
        <v>792</v>
      </c>
      <c r="P172" s="931">
        <f t="shared" si="5"/>
        <v>0.277116864940518</v>
      </c>
      <c r="Q172" s="931">
        <v>237</v>
      </c>
      <c r="R172" s="931"/>
      <c r="S172" s="931">
        <v>28</v>
      </c>
      <c r="T172" s="931">
        <f t="shared" si="6"/>
        <v>28.2857142857143</v>
      </c>
      <c r="U172" s="931" t="s">
        <v>817</v>
      </c>
      <c r="V172" s="932" t="s">
        <v>115</v>
      </c>
      <c r="W172" s="923" t="s">
        <v>594</v>
      </c>
      <c r="X172" s="923" t="s">
        <v>594</v>
      </c>
      <c r="Y172" s="923" t="s">
        <v>594</v>
      </c>
      <c r="Z172" s="981" t="s">
        <v>594</v>
      </c>
      <c r="AA172" s="975"/>
      <c r="AB172" s="967"/>
      <c r="AC172" s="967"/>
    </row>
    <row r="173" s="903" customFormat="1" ht="22.5" spans="1:29">
      <c r="A173" s="922" t="s">
        <v>630</v>
      </c>
      <c r="B173" s="923" t="s">
        <v>743</v>
      </c>
      <c r="C173" s="931" t="s">
        <v>253</v>
      </c>
      <c r="D173" s="932"/>
      <c r="E173" s="932" t="s">
        <v>14</v>
      </c>
      <c r="F173" s="932"/>
      <c r="G173" s="932"/>
      <c r="H173" s="933">
        <v>0.8</v>
      </c>
      <c r="I173" s="933">
        <v>0.9</v>
      </c>
      <c r="J173" s="933">
        <v>0.99</v>
      </c>
      <c r="K173" s="931">
        <v>160</v>
      </c>
      <c r="L173" s="931">
        <v>320</v>
      </c>
      <c r="M173" s="931"/>
      <c r="N173" s="931">
        <v>3</v>
      </c>
      <c r="O173" s="931">
        <v>44</v>
      </c>
      <c r="P173" s="931">
        <f t="shared" si="5"/>
        <v>0.275</v>
      </c>
      <c r="Q173" s="931">
        <v>14</v>
      </c>
      <c r="R173" s="931"/>
      <c r="S173" s="931">
        <v>8</v>
      </c>
      <c r="T173" s="931">
        <f t="shared" si="6"/>
        <v>5.5</v>
      </c>
      <c r="U173" s="931" t="s">
        <v>614</v>
      </c>
      <c r="V173" s="932"/>
      <c r="W173" s="923" t="s">
        <v>429</v>
      </c>
      <c r="X173" s="923" t="s">
        <v>471</v>
      </c>
      <c r="Y173" s="923" t="s">
        <v>771</v>
      </c>
      <c r="Z173" s="983" t="s">
        <v>471</v>
      </c>
      <c r="AA173" s="966" t="s">
        <v>934</v>
      </c>
      <c r="AB173" s="969"/>
      <c r="AC173" s="967"/>
    </row>
    <row r="174" s="903" customFormat="1" ht="22.5" spans="1:29">
      <c r="A174" s="922" t="s">
        <v>679</v>
      </c>
      <c r="B174" s="923" t="s">
        <v>720</v>
      </c>
      <c r="C174" s="931" t="s">
        <v>282</v>
      </c>
      <c r="D174" s="932"/>
      <c r="E174" s="932"/>
      <c r="F174" s="932"/>
      <c r="G174" s="932" t="s">
        <v>14</v>
      </c>
      <c r="H174" s="933">
        <v>0.8</v>
      </c>
      <c r="I174" s="933">
        <v>0.9</v>
      </c>
      <c r="J174" s="933">
        <v>0.99</v>
      </c>
      <c r="K174" s="931">
        <v>1555</v>
      </c>
      <c r="L174" s="931">
        <v>3110</v>
      </c>
      <c r="M174" s="931"/>
      <c r="N174" s="931">
        <v>3</v>
      </c>
      <c r="O174" s="931">
        <v>427</v>
      </c>
      <c r="P174" s="931">
        <f t="shared" si="5"/>
        <v>0.27459807073955</v>
      </c>
      <c r="Q174" s="931">
        <v>311</v>
      </c>
      <c r="R174" s="931"/>
      <c r="S174" s="931">
        <v>27</v>
      </c>
      <c r="T174" s="931">
        <f t="shared" si="6"/>
        <v>15.8148148148148</v>
      </c>
      <c r="U174" s="931" t="s">
        <v>614</v>
      </c>
      <c r="V174" s="932" t="s">
        <v>91</v>
      </c>
      <c r="W174" s="923" t="s">
        <v>596</v>
      </c>
      <c r="X174" s="923" t="s">
        <v>596</v>
      </c>
      <c r="Y174" s="923" t="s">
        <v>824</v>
      </c>
      <c r="Z174" s="981" t="s">
        <v>596</v>
      </c>
      <c r="AA174" s="966" t="s">
        <v>935</v>
      </c>
      <c r="AB174" s="969"/>
      <c r="AC174" s="967"/>
    </row>
    <row r="175" s="903" customFormat="1" ht="22.5" spans="1:29">
      <c r="A175" s="927" t="s">
        <v>697</v>
      </c>
      <c r="B175" s="928" t="s">
        <v>936</v>
      </c>
      <c r="C175" s="924" t="s">
        <v>285</v>
      </c>
      <c r="D175" s="929"/>
      <c r="E175" s="929" t="s">
        <v>14</v>
      </c>
      <c r="F175" s="929"/>
      <c r="G175" s="929"/>
      <c r="H175" s="930">
        <v>0.65</v>
      </c>
      <c r="I175" s="930">
        <v>0.75</v>
      </c>
      <c r="J175" s="930">
        <v>0.95</v>
      </c>
      <c r="K175" s="924">
        <v>3666</v>
      </c>
      <c r="L175" s="924">
        <v>7332</v>
      </c>
      <c r="M175" s="924"/>
      <c r="N175" s="924">
        <v>3</v>
      </c>
      <c r="O175" s="924">
        <v>996</v>
      </c>
      <c r="P175" s="924">
        <f t="shared" si="5"/>
        <v>0.271685761047463</v>
      </c>
      <c r="Q175" s="924">
        <v>500</v>
      </c>
      <c r="R175" s="924"/>
      <c r="S175" s="924">
        <v>45</v>
      </c>
      <c r="T175" s="924">
        <f t="shared" si="6"/>
        <v>22.1333333333333</v>
      </c>
      <c r="U175" s="924" t="s">
        <v>614</v>
      </c>
      <c r="V175" s="929" t="s">
        <v>94</v>
      </c>
      <c r="W175" s="928" t="s">
        <v>796</v>
      </c>
      <c r="X175" s="928" t="s">
        <v>796</v>
      </c>
      <c r="Y175" s="928" t="s">
        <v>735</v>
      </c>
      <c r="Z175" s="968" t="s">
        <v>796</v>
      </c>
      <c r="AA175" s="975"/>
      <c r="AB175" s="967"/>
      <c r="AC175" s="967"/>
    </row>
    <row r="176" s="903" customFormat="1" ht="22.5" spans="1:29">
      <c r="A176" s="927" t="s">
        <v>786</v>
      </c>
      <c r="B176" s="928" t="s">
        <v>937</v>
      </c>
      <c r="C176" s="924" t="s">
        <v>260</v>
      </c>
      <c r="D176" s="929" t="s">
        <v>7</v>
      </c>
      <c r="E176" s="929" t="s">
        <v>14</v>
      </c>
      <c r="F176" s="929"/>
      <c r="G176" s="929"/>
      <c r="H176" s="930">
        <v>0.8</v>
      </c>
      <c r="I176" s="930">
        <v>0.9</v>
      </c>
      <c r="J176" s="930">
        <v>0.99</v>
      </c>
      <c r="K176" s="924">
        <v>349</v>
      </c>
      <c r="L176" s="924">
        <v>698</v>
      </c>
      <c r="M176" s="924"/>
      <c r="N176" s="924">
        <v>3</v>
      </c>
      <c r="O176" s="924">
        <v>93</v>
      </c>
      <c r="P176" s="924">
        <f t="shared" si="5"/>
        <v>0.26647564469914</v>
      </c>
      <c r="Q176" s="924">
        <v>35</v>
      </c>
      <c r="R176" s="924"/>
      <c r="S176" s="924">
        <v>8</v>
      </c>
      <c r="T176" s="924">
        <f t="shared" si="6"/>
        <v>11.625</v>
      </c>
      <c r="U176" s="924" t="s">
        <v>817</v>
      </c>
      <c r="V176" s="929" t="s">
        <v>94</v>
      </c>
      <c r="W176" s="928" t="s">
        <v>705</v>
      </c>
      <c r="X176" s="928" t="s">
        <v>737</v>
      </c>
      <c r="Y176" s="928" t="s">
        <v>727</v>
      </c>
      <c r="Z176" s="968" t="s">
        <v>852</v>
      </c>
      <c r="AA176" s="975"/>
      <c r="AB176" s="967"/>
      <c r="AC176" s="967"/>
    </row>
    <row r="177" s="903" customFormat="1" ht="22.5" spans="1:29">
      <c r="A177" s="922" t="s">
        <v>645</v>
      </c>
      <c r="B177" s="923" t="s">
        <v>712</v>
      </c>
      <c r="C177" s="931" t="s">
        <v>253</v>
      </c>
      <c r="D177" s="932"/>
      <c r="E177" s="932"/>
      <c r="F177" s="932"/>
      <c r="G177" s="932"/>
      <c r="H177" s="933">
        <v>0.8</v>
      </c>
      <c r="I177" s="933">
        <v>0.9</v>
      </c>
      <c r="J177" s="933">
        <v>0.9</v>
      </c>
      <c r="K177" s="931">
        <v>182</v>
      </c>
      <c r="L177" s="931">
        <v>364</v>
      </c>
      <c r="M177" s="931"/>
      <c r="N177" s="931">
        <v>3</v>
      </c>
      <c r="O177" s="931">
        <v>48</v>
      </c>
      <c r="P177" s="931">
        <f t="shared" si="5"/>
        <v>0.263736263736264</v>
      </c>
      <c r="Q177" s="931">
        <v>23</v>
      </c>
      <c r="R177" s="931"/>
      <c r="S177" s="931">
        <v>6</v>
      </c>
      <c r="T177" s="931">
        <f t="shared" si="6"/>
        <v>8</v>
      </c>
      <c r="U177" s="931" t="s">
        <v>817</v>
      </c>
      <c r="V177" s="932" t="s">
        <v>91</v>
      </c>
      <c r="W177" s="923" t="s">
        <v>425</v>
      </c>
      <c r="X177" s="923" t="s">
        <v>425</v>
      </c>
      <c r="Y177" s="923" t="s">
        <v>425</v>
      </c>
      <c r="Z177" s="981" t="s">
        <v>425</v>
      </c>
      <c r="AA177" s="986"/>
      <c r="AB177" s="985"/>
      <c r="AC177" s="985"/>
    </row>
    <row r="178" s="903" customFormat="1" ht="22.5" spans="1:29">
      <c r="A178" s="927" t="s">
        <v>697</v>
      </c>
      <c r="B178" s="928" t="s">
        <v>931</v>
      </c>
      <c r="C178" s="924" t="s">
        <v>263</v>
      </c>
      <c r="D178" s="929"/>
      <c r="E178" s="929" t="s">
        <v>7</v>
      </c>
      <c r="F178" s="929"/>
      <c r="G178" s="929" t="s">
        <v>28</v>
      </c>
      <c r="H178" s="930">
        <v>0.95</v>
      </c>
      <c r="I178" s="930">
        <v>0.99</v>
      </c>
      <c r="J178" s="930">
        <v>0.99</v>
      </c>
      <c r="K178" s="924">
        <v>81</v>
      </c>
      <c r="L178" s="924">
        <v>162</v>
      </c>
      <c r="M178" s="924"/>
      <c r="N178" s="924">
        <v>3</v>
      </c>
      <c r="O178" s="924">
        <v>21</v>
      </c>
      <c r="P178" s="924">
        <f t="shared" si="5"/>
        <v>0.259259259259259</v>
      </c>
      <c r="Q178" s="924">
        <v>9</v>
      </c>
      <c r="R178" s="924"/>
      <c r="S178" s="924">
        <v>5</v>
      </c>
      <c r="T178" s="924">
        <f t="shared" si="6"/>
        <v>4.2</v>
      </c>
      <c r="U178" s="924" t="s">
        <v>642</v>
      </c>
      <c r="V178" s="929" t="s">
        <v>115</v>
      </c>
      <c r="W178" s="928" t="s">
        <v>425</v>
      </c>
      <c r="X178" s="928" t="s">
        <v>429</v>
      </c>
      <c r="Y178" s="928" t="s">
        <v>395</v>
      </c>
      <c r="Z178" s="978" t="s">
        <v>894</v>
      </c>
      <c r="AA178" s="975" t="s">
        <v>938</v>
      </c>
      <c r="AB178" s="967"/>
      <c r="AC178" s="967"/>
    </row>
    <row r="179" s="903" customFormat="1" ht="22.5" spans="1:29">
      <c r="A179" s="922" t="s">
        <v>630</v>
      </c>
      <c r="B179" s="923" t="s">
        <v>911</v>
      </c>
      <c r="C179" s="931" t="s">
        <v>282</v>
      </c>
      <c r="D179" s="932"/>
      <c r="E179" s="932" t="s">
        <v>14</v>
      </c>
      <c r="F179" s="932"/>
      <c r="G179" s="932" t="s">
        <v>28</v>
      </c>
      <c r="H179" s="933">
        <v>0.85</v>
      </c>
      <c r="I179" s="933">
        <v>0.95</v>
      </c>
      <c r="J179" s="933">
        <v>0.99</v>
      </c>
      <c r="K179" s="931">
        <v>1782</v>
      </c>
      <c r="L179" s="931">
        <v>3564</v>
      </c>
      <c r="M179" s="931"/>
      <c r="N179" s="931">
        <v>3</v>
      </c>
      <c r="O179" s="931">
        <v>460</v>
      </c>
      <c r="P179" s="931">
        <f t="shared" si="5"/>
        <v>0.258136924803591</v>
      </c>
      <c r="Q179" s="931">
        <v>325</v>
      </c>
      <c r="R179" s="931"/>
      <c r="S179" s="931">
        <v>28</v>
      </c>
      <c r="T179" s="931">
        <f t="shared" si="6"/>
        <v>16.4285714285714</v>
      </c>
      <c r="U179" s="931" t="s">
        <v>614</v>
      </c>
      <c r="V179" s="932" t="s">
        <v>91</v>
      </c>
      <c r="W179" s="923" t="s">
        <v>828</v>
      </c>
      <c r="X179" s="923" t="s">
        <v>511</v>
      </c>
      <c r="Y179" s="923" t="s">
        <v>511</v>
      </c>
      <c r="Z179" s="981" t="s">
        <v>828</v>
      </c>
      <c r="AA179" s="975" t="s">
        <v>939</v>
      </c>
      <c r="AB179" s="967"/>
      <c r="AC179" s="967"/>
    </row>
    <row r="180" s="903" customFormat="1" ht="22.5" spans="1:29">
      <c r="A180" s="922" t="s">
        <v>612</v>
      </c>
      <c r="B180" s="923" t="s">
        <v>929</v>
      </c>
      <c r="C180" s="931" t="s">
        <v>282</v>
      </c>
      <c r="D180" s="932"/>
      <c r="E180" s="932"/>
      <c r="F180" s="932"/>
      <c r="G180" s="932"/>
      <c r="H180" s="933">
        <v>0.6</v>
      </c>
      <c r="I180" s="933">
        <v>0.7</v>
      </c>
      <c r="J180" s="933">
        <v>0.7</v>
      </c>
      <c r="K180" s="931">
        <v>1906</v>
      </c>
      <c r="L180" s="931">
        <v>3812</v>
      </c>
      <c r="M180" s="931"/>
      <c r="N180" s="931">
        <v>3</v>
      </c>
      <c r="O180" s="931">
        <v>490</v>
      </c>
      <c r="P180" s="931">
        <f t="shared" si="5"/>
        <v>0.257082896117524</v>
      </c>
      <c r="Q180" s="931">
        <v>287</v>
      </c>
      <c r="R180" s="931"/>
      <c r="S180" s="931">
        <v>28</v>
      </c>
      <c r="T180" s="931">
        <f t="shared" si="6"/>
        <v>17.5</v>
      </c>
      <c r="U180" s="931" t="s">
        <v>614</v>
      </c>
      <c r="V180" s="932"/>
      <c r="W180" s="923" t="s">
        <v>811</v>
      </c>
      <c r="X180" s="923" t="s">
        <v>626</v>
      </c>
      <c r="Y180" s="923" t="s">
        <v>626</v>
      </c>
      <c r="Z180" s="981" t="s">
        <v>626</v>
      </c>
      <c r="AA180" s="966"/>
      <c r="AB180" s="967"/>
      <c r="AC180" s="967"/>
    </row>
    <row r="181" s="903" customFormat="1" ht="22.5" spans="1:29">
      <c r="A181" s="922" t="s">
        <v>658</v>
      </c>
      <c r="B181" s="923" t="s">
        <v>900</v>
      </c>
      <c r="C181" s="931" t="s">
        <v>282</v>
      </c>
      <c r="D181" s="932"/>
      <c r="E181" s="932" t="s">
        <v>28</v>
      </c>
      <c r="F181" s="932"/>
      <c r="G181" s="932" t="s">
        <v>14</v>
      </c>
      <c r="H181" s="933">
        <v>0.85</v>
      </c>
      <c r="I181" s="933">
        <v>0.95</v>
      </c>
      <c r="J181" s="933">
        <v>0.99</v>
      </c>
      <c r="K181" s="931">
        <v>1860</v>
      </c>
      <c r="L181" s="931">
        <v>3720</v>
      </c>
      <c r="M181" s="931"/>
      <c r="N181" s="931">
        <v>3</v>
      </c>
      <c r="O181" s="931">
        <v>478</v>
      </c>
      <c r="P181" s="931">
        <f t="shared" si="5"/>
        <v>0.256989247311828</v>
      </c>
      <c r="Q181" s="931">
        <v>313</v>
      </c>
      <c r="R181" s="931"/>
      <c r="S181" s="931">
        <v>24</v>
      </c>
      <c r="T181" s="931">
        <f t="shared" si="6"/>
        <v>19.9166666666667</v>
      </c>
      <c r="U181" s="931" t="s">
        <v>614</v>
      </c>
      <c r="V181" s="932" t="s">
        <v>115</v>
      </c>
      <c r="W181" s="923" t="s">
        <v>850</v>
      </c>
      <c r="X181" s="923" t="s">
        <v>728</v>
      </c>
      <c r="Y181" s="923" t="s">
        <v>796</v>
      </c>
      <c r="Z181" s="981" t="s">
        <v>850</v>
      </c>
      <c r="AA181" s="966"/>
      <c r="AB181" s="969"/>
      <c r="AC181" s="969"/>
    </row>
    <row r="182" s="903" customFormat="1" ht="22.5" spans="1:29">
      <c r="A182" s="927" t="s">
        <v>787</v>
      </c>
      <c r="B182" s="928" t="s">
        <v>833</v>
      </c>
      <c r="C182" s="924" t="s">
        <v>260</v>
      </c>
      <c r="D182" s="929" t="s">
        <v>28</v>
      </c>
      <c r="E182" s="929" t="s">
        <v>28</v>
      </c>
      <c r="F182" s="929" t="s">
        <v>28</v>
      </c>
      <c r="G182" s="929" t="s">
        <v>7</v>
      </c>
      <c r="H182" s="930">
        <v>0.5</v>
      </c>
      <c r="I182" s="930">
        <v>0.6</v>
      </c>
      <c r="J182" s="930">
        <v>0.99</v>
      </c>
      <c r="K182" s="924">
        <v>294</v>
      </c>
      <c r="L182" s="924">
        <v>588</v>
      </c>
      <c r="M182" s="924"/>
      <c r="N182" s="924">
        <v>3</v>
      </c>
      <c r="O182" s="924">
        <v>75</v>
      </c>
      <c r="P182" s="924">
        <f t="shared" si="5"/>
        <v>0.255102040816327</v>
      </c>
      <c r="Q182" s="924">
        <v>25</v>
      </c>
      <c r="R182" s="924"/>
      <c r="S182" s="924">
        <v>6</v>
      </c>
      <c r="T182" s="924">
        <f t="shared" si="6"/>
        <v>12.5</v>
      </c>
      <c r="U182" s="924" t="s">
        <v>614</v>
      </c>
      <c r="V182" s="929" t="s">
        <v>112</v>
      </c>
      <c r="W182" s="928" t="s">
        <v>673</v>
      </c>
      <c r="X182" s="928" t="s">
        <v>819</v>
      </c>
      <c r="Y182" s="928" t="s">
        <v>757</v>
      </c>
      <c r="Z182" s="968" t="s">
        <v>940</v>
      </c>
      <c r="AA182" s="975"/>
      <c r="AB182" s="967"/>
      <c r="AC182" s="967"/>
    </row>
    <row r="183" s="903" customFormat="1" ht="22.5" spans="1:29">
      <c r="A183" s="927" t="s">
        <v>736</v>
      </c>
      <c r="B183" s="928" t="s">
        <v>763</v>
      </c>
      <c r="C183" s="924" t="s">
        <v>278</v>
      </c>
      <c r="D183" s="929"/>
      <c r="E183" s="929" t="s">
        <v>14</v>
      </c>
      <c r="F183" s="929"/>
      <c r="G183" s="929"/>
      <c r="H183" s="930">
        <v>0.5</v>
      </c>
      <c r="I183" s="930">
        <v>0.6</v>
      </c>
      <c r="J183" s="930">
        <v>0.8</v>
      </c>
      <c r="K183" s="924">
        <v>1760</v>
      </c>
      <c r="L183" s="924">
        <v>3520</v>
      </c>
      <c r="M183" s="924"/>
      <c r="N183" s="924">
        <v>3</v>
      </c>
      <c r="O183" s="924">
        <v>446</v>
      </c>
      <c r="P183" s="924">
        <f t="shared" si="5"/>
        <v>0.253409090909091</v>
      </c>
      <c r="Q183" s="924">
        <v>138</v>
      </c>
      <c r="R183" s="924"/>
      <c r="S183" s="924">
        <v>15</v>
      </c>
      <c r="T183" s="924">
        <f t="shared" si="6"/>
        <v>29.7333333333333</v>
      </c>
      <c r="U183" s="924" t="s">
        <v>817</v>
      </c>
      <c r="V183" s="929"/>
      <c r="W183" s="928" t="s">
        <v>525</v>
      </c>
      <c r="X183" s="928" t="s">
        <v>525</v>
      </c>
      <c r="Y183" s="928" t="s">
        <v>525</v>
      </c>
      <c r="Z183" s="968" t="s">
        <v>525</v>
      </c>
      <c r="AA183" s="975"/>
      <c r="AB183" s="967"/>
      <c r="AC183" s="967"/>
    </row>
    <row r="184" s="903" customFormat="1" ht="22.5" spans="1:29">
      <c r="A184" s="927" t="s">
        <v>768</v>
      </c>
      <c r="B184" s="928" t="s">
        <v>898</v>
      </c>
      <c r="C184" s="924" t="s">
        <v>263</v>
      </c>
      <c r="D184" s="929"/>
      <c r="E184" s="929"/>
      <c r="F184" s="929"/>
      <c r="G184" s="929"/>
      <c r="H184" s="930">
        <v>0.8</v>
      </c>
      <c r="I184" s="930">
        <v>0.9</v>
      </c>
      <c r="J184" s="930">
        <v>0.9</v>
      </c>
      <c r="K184" s="924">
        <v>87</v>
      </c>
      <c r="L184" s="924">
        <v>174</v>
      </c>
      <c r="M184" s="924"/>
      <c r="N184" s="924">
        <v>3</v>
      </c>
      <c r="O184" s="924">
        <v>22</v>
      </c>
      <c r="P184" s="924">
        <f t="shared" si="5"/>
        <v>0.252873563218391</v>
      </c>
      <c r="Q184" s="924">
        <v>6</v>
      </c>
      <c r="R184" s="924"/>
      <c r="S184" s="924">
        <v>4</v>
      </c>
      <c r="T184" s="924">
        <f t="shared" si="6"/>
        <v>5.5</v>
      </c>
      <c r="U184" s="924" t="s">
        <v>642</v>
      </c>
      <c r="V184" s="929" t="s">
        <v>105</v>
      </c>
      <c r="W184" s="928" t="s">
        <v>803</v>
      </c>
      <c r="X184" s="928" t="s">
        <v>648</v>
      </c>
      <c r="Y184" s="928" t="s">
        <v>615</v>
      </c>
      <c r="Z184" s="968" t="s">
        <v>803</v>
      </c>
      <c r="AA184" s="975" t="s">
        <v>941</v>
      </c>
      <c r="AB184" s="967"/>
      <c r="AC184" s="967"/>
    </row>
    <row r="185" s="903" customFormat="1" ht="22.5" spans="1:29">
      <c r="A185" s="922" t="s">
        <v>612</v>
      </c>
      <c r="B185" s="923" t="s">
        <v>942</v>
      </c>
      <c r="C185" s="931" t="s">
        <v>253</v>
      </c>
      <c r="D185" s="932" t="s">
        <v>14</v>
      </c>
      <c r="E185" s="932"/>
      <c r="F185" s="932"/>
      <c r="G185" s="932"/>
      <c r="H185" s="933">
        <v>0.85</v>
      </c>
      <c r="I185" s="933">
        <v>0.95</v>
      </c>
      <c r="J185" s="933">
        <v>0.99</v>
      </c>
      <c r="K185" s="931">
        <v>222</v>
      </c>
      <c r="L185" s="931">
        <v>444</v>
      </c>
      <c r="M185" s="931"/>
      <c r="N185" s="931">
        <v>3</v>
      </c>
      <c r="O185" s="931">
        <v>56</v>
      </c>
      <c r="P185" s="931">
        <f t="shared" si="5"/>
        <v>0.252252252252252</v>
      </c>
      <c r="Q185" s="931">
        <v>22</v>
      </c>
      <c r="R185" s="931"/>
      <c r="S185" s="931">
        <v>7</v>
      </c>
      <c r="T185" s="931">
        <f t="shared" si="6"/>
        <v>8</v>
      </c>
      <c r="U185" s="931" t="s">
        <v>642</v>
      </c>
      <c r="V185" s="932" t="s">
        <v>87</v>
      </c>
      <c r="W185" s="923" t="s">
        <v>890</v>
      </c>
      <c r="X185" s="923" t="s">
        <v>686</v>
      </c>
      <c r="Y185" s="923" t="s">
        <v>924</v>
      </c>
      <c r="Z185" s="981" t="s">
        <v>890</v>
      </c>
      <c r="AA185" s="966" t="s">
        <v>943</v>
      </c>
      <c r="AB185" s="967"/>
      <c r="AC185" s="967"/>
    </row>
    <row r="186" s="903" customFormat="1" ht="22.5" spans="1:29">
      <c r="A186" s="927" t="s">
        <v>768</v>
      </c>
      <c r="B186" s="928" t="s">
        <v>844</v>
      </c>
      <c r="C186" s="924" t="s">
        <v>260</v>
      </c>
      <c r="D186" s="929"/>
      <c r="E186" s="929"/>
      <c r="F186" s="929" t="s">
        <v>14</v>
      </c>
      <c r="G186" s="929" t="s">
        <v>14</v>
      </c>
      <c r="H186" s="930">
        <v>0.9</v>
      </c>
      <c r="I186" s="930">
        <v>0.99</v>
      </c>
      <c r="J186" s="930">
        <v>0.99</v>
      </c>
      <c r="K186" s="924">
        <v>248</v>
      </c>
      <c r="L186" s="924">
        <v>496</v>
      </c>
      <c r="M186" s="924"/>
      <c r="N186" s="924">
        <v>3</v>
      </c>
      <c r="O186" s="924">
        <v>62</v>
      </c>
      <c r="P186" s="924">
        <f t="shared" si="5"/>
        <v>0.25</v>
      </c>
      <c r="Q186" s="924">
        <v>24</v>
      </c>
      <c r="R186" s="924"/>
      <c r="S186" s="924">
        <v>7</v>
      </c>
      <c r="T186" s="924">
        <f t="shared" si="6"/>
        <v>8.85714285714286</v>
      </c>
      <c r="U186" s="924" t="s">
        <v>614</v>
      </c>
      <c r="V186" s="929" t="s">
        <v>112</v>
      </c>
      <c r="W186" s="928" t="s">
        <v>702</v>
      </c>
      <c r="X186" s="928" t="s">
        <v>842</v>
      </c>
      <c r="Y186" s="928" t="s">
        <v>842</v>
      </c>
      <c r="Z186" s="968" t="s">
        <v>842</v>
      </c>
      <c r="AA186" s="976" t="s">
        <v>944</v>
      </c>
      <c r="AB186" s="971"/>
      <c r="AC186" s="971"/>
    </row>
    <row r="187" s="903" customFormat="1" ht="22.5" spans="1:29">
      <c r="A187" s="927" t="s">
        <v>768</v>
      </c>
      <c r="B187" s="928" t="s">
        <v>945</v>
      </c>
      <c r="C187" s="924" t="s">
        <v>285</v>
      </c>
      <c r="D187" s="929" t="s">
        <v>28</v>
      </c>
      <c r="E187" s="929" t="s">
        <v>28</v>
      </c>
      <c r="F187" s="929" t="s">
        <v>28</v>
      </c>
      <c r="G187" s="929" t="s">
        <v>7</v>
      </c>
      <c r="H187" s="930">
        <v>0.5</v>
      </c>
      <c r="I187" s="930">
        <v>0.6</v>
      </c>
      <c r="J187" s="930">
        <v>0.99</v>
      </c>
      <c r="K187" s="924">
        <v>4100</v>
      </c>
      <c r="L187" s="924">
        <v>8200</v>
      </c>
      <c r="M187" s="924"/>
      <c r="N187" s="924">
        <v>3</v>
      </c>
      <c r="O187" s="924">
        <v>1009</v>
      </c>
      <c r="P187" s="924">
        <f t="shared" si="5"/>
        <v>0.24609756097561</v>
      </c>
      <c r="Q187" s="924">
        <v>499</v>
      </c>
      <c r="R187" s="924"/>
      <c r="S187" s="924">
        <v>44</v>
      </c>
      <c r="T187" s="924">
        <f t="shared" si="6"/>
        <v>22.9318181818182</v>
      </c>
      <c r="U187" s="924" t="s">
        <v>614</v>
      </c>
      <c r="V187" s="929" t="s">
        <v>91</v>
      </c>
      <c r="W187" s="928" t="s">
        <v>596</v>
      </c>
      <c r="X187" s="928" t="s">
        <v>689</v>
      </c>
      <c r="Y187" s="928" t="s">
        <v>824</v>
      </c>
      <c r="Z187" s="968" t="s">
        <v>720</v>
      </c>
      <c r="AA187" s="977"/>
      <c r="AB187" s="974"/>
      <c r="AC187" s="974"/>
    </row>
    <row r="188" s="903" customFormat="1" ht="22.5" spans="1:29">
      <c r="A188" s="922" t="s">
        <v>645</v>
      </c>
      <c r="B188" s="923" t="s">
        <v>900</v>
      </c>
      <c r="C188" s="931" t="s">
        <v>282</v>
      </c>
      <c r="D188" s="932" t="s">
        <v>14</v>
      </c>
      <c r="E188" s="932"/>
      <c r="F188" s="932" t="s">
        <v>28</v>
      </c>
      <c r="G188" s="932"/>
      <c r="H188" s="933">
        <v>0.85</v>
      </c>
      <c r="I188" s="933">
        <v>0.95</v>
      </c>
      <c r="J188" s="933">
        <v>0.99</v>
      </c>
      <c r="K188" s="931">
        <v>1828</v>
      </c>
      <c r="L188" s="931">
        <v>3656</v>
      </c>
      <c r="M188" s="931"/>
      <c r="N188" s="931">
        <v>3</v>
      </c>
      <c r="O188" s="931">
        <v>432</v>
      </c>
      <c r="P188" s="931">
        <f t="shared" si="5"/>
        <v>0.236323851203501</v>
      </c>
      <c r="Q188" s="931">
        <v>312</v>
      </c>
      <c r="R188" s="931"/>
      <c r="S188" s="931">
        <v>22</v>
      </c>
      <c r="T188" s="931">
        <f t="shared" si="6"/>
        <v>19.6363636363636</v>
      </c>
      <c r="U188" s="931" t="s">
        <v>614</v>
      </c>
      <c r="V188" s="932" t="s">
        <v>112</v>
      </c>
      <c r="W188" s="923" t="s">
        <v>806</v>
      </c>
      <c r="X188" s="923" t="s">
        <v>511</v>
      </c>
      <c r="Y188" s="923" t="s">
        <v>813</v>
      </c>
      <c r="Z188" s="981" t="s">
        <v>806</v>
      </c>
      <c r="AA188" s="966" t="s">
        <v>838</v>
      </c>
      <c r="AB188" s="967"/>
      <c r="AC188" s="967"/>
    </row>
    <row r="189" s="903" customFormat="1" ht="22.5" spans="1:29">
      <c r="A189" s="922" t="s">
        <v>658</v>
      </c>
      <c r="B189" s="923" t="s">
        <v>711</v>
      </c>
      <c r="C189" s="931" t="s">
        <v>253</v>
      </c>
      <c r="D189" s="932" t="s">
        <v>14</v>
      </c>
      <c r="E189" s="932"/>
      <c r="F189" s="932"/>
      <c r="G189" s="932"/>
      <c r="H189" s="933">
        <v>0.9</v>
      </c>
      <c r="I189" s="933">
        <v>0.99</v>
      </c>
      <c r="J189" s="933">
        <v>0.99</v>
      </c>
      <c r="K189" s="931">
        <v>200</v>
      </c>
      <c r="L189" s="931">
        <v>400</v>
      </c>
      <c r="M189" s="931"/>
      <c r="N189" s="931">
        <v>3</v>
      </c>
      <c r="O189" s="931">
        <v>47</v>
      </c>
      <c r="P189" s="931">
        <f t="shared" si="5"/>
        <v>0.235</v>
      </c>
      <c r="Q189" s="931">
        <v>23</v>
      </c>
      <c r="R189" s="931"/>
      <c r="S189" s="931">
        <v>6</v>
      </c>
      <c r="T189" s="931">
        <f t="shared" si="6"/>
        <v>7.83333333333333</v>
      </c>
      <c r="U189" s="931" t="s">
        <v>817</v>
      </c>
      <c r="V189" s="932" t="s">
        <v>115</v>
      </c>
      <c r="W189" s="923" t="s">
        <v>425</v>
      </c>
      <c r="X189" s="923" t="s">
        <v>425</v>
      </c>
      <c r="Y189" s="923" t="s">
        <v>425</v>
      </c>
      <c r="Z189" s="981" t="s">
        <v>425</v>
      </c>
      <c r="AA189" s="975"/>
      <c r="AB189" s="967"/>
      <c r="AC189" s="967"/>
    </row>
    <row r="190" s="903" customFormat="1" ht="22.5" spans="1:29">
      <c r="A190" s="927" t="s">
        <v>718</v>
      </c>
      <c r="B190" s="928" t="s">
        <v>695</v>
      </c>
      <c r="C190" s="924" t="s">
        <v>285</v>
      </c>
      <c r="D190" s="929"/>
      <c r="E190" s="929"/>
      <c r="F190" s="929" t="s">
        <v>14</v>
      </c>
      <c r="G190" s="929"/>
      <c r="H190" s="930">
        <v>0.9</v>
      </c>
      <c r="I190" s="930">
        <v>0.99</v>
      </c>
      <c r="J190" s="930">
        <v>0.99</v>
      </c>
      <c r="K190" s="924">
        <v>3024</v>
      </c>
      <c r="L190" s="924">
        <v>6048</v>
      </c>
      <c r="M190" s="924"/>
      <c r="N190" s="924">
        <v>3</v>
      </c>
      <c r="O190" s="924">
        <v>705</v>
      </c>
      <c r="P190" s="924">
        <f t="shared" si="5"/>
        <v>0.233134920634921</v>
      </c>
      <c r="Q190" s="924">
        <v>441</v>
      </c>
      <c r="R190" s="924"/>
      <c r="S190" s="924">
        <v>49</v>
      </c>
      <c r="T190" s="924">
        <f t="shared" si="6"/>
        <v>14.3877551020408</v>
      </c>
      <c r="U190" s="924" t="s">
        <v>614</v>
      </c>
      <c r="V190" s="929" t="s">
        <v>115</v>
      </c>
      <c r="W190" s="928" t="s">
        <v>689</v>
      </c>
      <c r="X190" s="928" t="s">
        <v>946</v>
      </c>
      <c r="Y190" s="928" t="s">
        <v>839</v>
      </c>
      <c r="Z190" s="968" t="s">
        <v>689</v>
      </c>
      <c r="AA190" s="975"/>
      <c r="AB190" s="967"/>
      <c r="AC190" s="967"/>
    </row>
    <row r="191" s="903" customFormat="1" ht="22.5" spans="1:29">
      <c r="A191" s="927" t="s">
        <v>787</v>
      </c>
      <c r="B191" s="928" t="s">
        <v>868</v>
      </c>
      <c r="C191" s="924" t="s">
        <v>263</v>
      </c>
      <c r="D191" s="929"/>
      <c r="E191" s="929" t="s">
        <v>28</v>
      </c>
      <c r="F191" s="929"/>
      <c r="G191" s="929" t="s">
        <v>7</v>
      </c>
      <c r="H191" s="930">
        <v>0.85</v>
      </c>
      <c r="I191" s="930">
        <v>0.95</v>
      </c>
      <c r="J191" s="930">
        <v>0.99</v>
      </c>
      <c r="K191" s="924">
        <v>103</v>
      </c>
      <c r="L191" s="924">
        <v>206</v>
      </c>
      <c r="M191" s="924"/>
      <c r="N191" s="924">
        <v>3</v>
      </c>
      <c r="O191" s="924">
        <v>24</v>
      </c>
      <c r="P191" s="924">
        <f t="shared" si="5"/>
        <v>0.233009708737864</v>
      </c>
      <c r="Q191" s="924">
        <v>11</v>
      </c>
      <c r="R191" s="924"/>
      <c r="S191" s="924">
        <v>6</v>
      </c>
      <c r="T191" s="924">
        <f t="shared" si="6"/>
        <v>4</v>
      </c>
      <c r="U191" s="924" t="s">
        <v>642</v>
      </c>
      <c r="V191" s="929" t="s">
        <v>115</v>
      </c>
      <c r="W191" s="928" t="s">
        <v>682</v>
      </c>
      <c r="X191" s="928" t="s">
        <v>653</v>
      </c>
      <c r="Y191" s="928" t="s">
        <v>395</v>
      </c>
      <c r="Z191" s="968" t="s">
        <v>653</v>
      </c>
      <c r="AA191" s="966" t="s">
        <v>947</v>
      </c>
      <c r="AB191" s="967"/>
      <c r="AC191" s="967"/>
    </row>
    <row r="192" s="903" customFormat="1" ht="22.5" spans="1:29">
      <c r="A192" s="922" t="s">
        <v>658</v>
      </c>
      <c r="B192" s="923" t="s">
        <v>925</v>
      </c>
      <c r="C192" s="931" t="s">
        <v>253</v>
      </c>
      <c r="D192" s="932"/>
      <c r="E192" s="932"/>
      <c r="F192" s="932"/>
      <c r="G192" s="932" t="s">
        <v>14</v>
      </c>
      <c r="H192" s="933">
        <v>0.4</v>
      </c>
      <c r="I192" s="933">
        <v>0.5</v>
      </c>
      <c r="J192" s="933">
        <v>0.7</v>
      </c>
      <c r="K192" s="931">
        <v>194</v>
      </c>
      <c r="L192" s="931">
        <v>388</v>
      </c>
      <c r="M192" s="931"/>
      <c r="N192" s="931">
        <v>3</v>
      </c>
      <c r="O192" s="931">
        <v>45</v>
      </c>
      <c r="P192" s="931">
        <f t="shared" si="5"/>
        <v>0.231958762886598</v>
      </c>
      <c r="Q192" s="931">
        <v>14</v>
      </c>
      <c r="R192" s="931"/>
      <c r="S192" s="931">
        <v>8</v>
      </c>
      <c r="T192" s="931">
        <f t="shared" si="6"/>
        <v>5.625</v>
      </c>
      <c r="U192" s="931" t="s">
        <v>614</v>
      </c>
      <c r="V192" s="932" t="s">
        <v>109</v>
      </c>
      <c r="W192" s="923" t="s">
        <v>590</v>
      </c>
      <c r="X192" s="923" t="s">
        <v>771</v>
      </c>
      <c r="Y192" s="923" t="s">
        <v>771</v>
      </c>
      <c r="Z192" s="981" t="s">
        <v>924</v>
      </c>
      <c r="AA192" s="975" t="s">
        <v>948</v>
      </c>
      <c r="AB192" s="967"/>
      <c r="AC192" s="967"/>
    </row>
    <row r="193" s="903" customFormat="1" ht="22.5" spans="1:29">
      <c r="A193" s="927" t="s">
        <v>641</v>
      </c>
      <c r="B193" s="928" t="s">
        <v>750</v>
      </c>
      <c r="C193" s="924" t="s">
        <v>260</v>
      </c>
      <c r="D193" s="929"/>
      <c r="E193" s="929"/>
      <c r="F193" s="929"/>
      <c r="G193" s="929"/>
      <c r="H193" s="930">
        <v>0.75</v>
      </c>
      <c r="I193" s="930">
        <v>0.85</v>
      </c>
      <c r="J193" s="930">
        <v>0.85</v>
      </c>
      <c r="K193" s="924">
        <v>322</v>
      </c>
      <c r="L193" s="924">
        <v>644</v>
      </c>
      <c r="M193" s="924"/>
      <c r="N193" s="924">
        <v>3</v>
      </c>
      <c r="O193" s="924">
        <v>74</v>
      </c>
      <c r="P193" s="924">
        <f t="shared" si="5"/>
        <v>0.229813664596273</v>
      </c>
      <c r="Q193" s="924">
        <v>26</v>
      </c>
      <c r="R193" s="924"/>
      <c r="S193" s="924">
        <v>9</v>
      </c>
      <c r="T193" s="924">
        <f t="shared" si="6"/>
        <v>8.22222222222222</v>
      </c>
      <c r="U193" s="924" t="s">
        <v>614</v>
      </c>
      <c r="V193" s="929" t="s">
        <v>35</v>
      </c>
      <c r="W193" s="928" t="s">
        <v>738</v>
      </c>
      <c r="X193" s="928" t="s">
        <v>591</v>
      </c>
      <c r="Y193" s="928" t="s">
        <v>842</v>
      </c>
      <c r="Z193" s="968" t="s">
        <v>738</v>
      </c>
      <c r="AA193" s="966" t="s">
        <v>750</v>
      </c>
      <c r="AB193" s="967"/>
      <c r="AC193" s="967"/>
    </row>
    <row r="194" s="903" customFormat="1" ht="22.5" spans="1:29">
      <c r="A194" s="927" t="s">
        <v>697</v>
      </c>
      <c r="B194" s="928" t="s">
        <v>949</v>
      </c>
      <c r="C194" s="924" t="s">
        <v>278</v>
      </c>
      <c r="D194" s="929" t="s">
        <v>14</v>
      </c>
      <c r="E194" s="929"/>
      <c r="F194" s="929"/>
      <c r="G194" s="929"/>
      <c r="H194" s="930">
        <v>0.65</v>
      </c>
      <c r="I194" s="930">
        <v>0.75</v>
      </c>
      <c r="J194" s="930">
        <v>0.95</v>
      </c>
      <c r="K194" s="924">
        <v>1124</v>
      </c>
      <c r="L194" s="924">
        <v>2248</v>
      </c>
      <c r="M194" s="924"/>
      <c r="N194" s="924">
        <v>3</v>
      </c>
      <c r="O194" s="924">
        <v>252</v>
      </c>
      <c r="P194" s="924">
        <f t="shared" si="5"/>
        <v>0.224199288256228</v>
      </c>
      <c r="Q194" s="924">
        <v>107</v>
      </c>
      <c r="R194" s="924"/>
      <c r="S194" s="924">
        <v>17</v>
      </c>
      <c r="T194" s="924">
        <f t="shared" si="6"/>
        <v>14.8235294117647</v>
      </c>
      <c r="U194" s="924" t="s">
        <v>817</v>
      </c>
      <c r="V194" s="929"/>
      <c r="W194" s="928" t="s">
        <v>592</v>
      </c>
      <c r="X194" s="928" t="s">
        <v>592</v>
      </c>
      <c r="Y194" s="928" t="s">
        <v>511</v>
      </c>
      <c r="Z194" s="968" t="s">
        <v>511</v>
      </c>
      <c r="AA194" s="975"/>
      <c r="AB194" s="967"/>
      <c r="AC194" s="967"/>
    </row>
    <row r="195" s="903" customFormat="1" ht="22.5" spans="1:29">
      <c r="A195" s="927" t="s">
        <v>768</v>
      </c>
      <c r="B195" s="928" t="s">
        <v>950</v>
      </c>
      <c r="C195" s="924" t="s">
        <v>285</v>
      </c>
      <c r="D195" s="929"/>
      <c r="E195" s="929"/>
      <c r="F195" s="929"/>
      <c r="G195" s="929" t="s">
        <v>14</v>
      </c>
      <c r="H195" s="930">
        <v>0.65</v>
      </c>
      <c r="I195" s="930">
        <v>0.75</v>
      </c>
      <c r="J195" s="930">
        <v>0.95</v>
      </c>
      <c r="K195" s="924">
        <v>3720</v>
      </c>
      <c r="L195" s="924">
        <v>7440</v>
      </c>
      <c r="M195" s="924"/>
      <c r="N195" s="924">
        <v>3</v>
      </c>
      <c r="O195" s="924">
        <v>832</v>
      </c>
      <c r="P195" s="924">
        <f t="shared" ref="P195:P258" si="7">O195/K195</f>
        <v>0.223655913978495</v>
      </c>
      <c r="Q195" s="924">
        <v>403</v>
      </c>
      <c r="R195" s="924"/>
      <c r="S195" s="924">
        <v>44</v>
      </c>
      <c r="T195" s="924">
        <f t="shared" ref="T195:T258" si="8">O195/S195</f>
        <v>18.9090909090909</v>
      </c>
      <c r="U195" s="924" t="s">
        <v>817</v>
      </c>
      <c r="V195" s="929" t="s">
        <v>109</v>
      </c>
      <c r="W195" s="928" t="s">
        <v>752</v>
      </c>
      <c r="X195" s="928" t="s">
        <v>839</v>
      </c>
      <c r="Y195" s="928" t="s">
        <v>780</v>
      </c>
      <c r="Z195" s="968" t="s">
        <v>839</v>
      </c>
      <c r="AA195" s="975"/>
      <c r="AB195" s="967"/>
      <c r="AC195" s="967"/>
    </row>
    <row r="196" s="903" customFormat="1" ht="22.5" spans="1:29">
      <c r="A196" s="927" t="s">
        <v>718</v>
      </c>
      <c r="B196" s="928" t="s">
        <v>951</v>
      </c>
      <c r="C196" s="924" t="s">
        <v>285</v>
      </c>
      <c r="D196" s="929" t="s">
        <v>14</v>
      </c>
      <c r="E196" s="929" t="s">
        <v>14</v>
      </c>
      <c r="F196" s="929"/>
      <c r="G196" s="929"/>
      <c r="H196" s="930">
        <v>0.7</v>
      </c>
      <c r="I196" s="930">
        <v>0.8</v>
      </c>
      <c r="J196" s="930">
        <v>0.99</v>
      </c>
      <c r="K196" s="924">
        <v>3732</v>
      </c>
      <c r="L196" s="924">
        <v>7464</v>
      </c>
      <c r="M196" s="924"/>
      <c r="N196" s="924">
        <v>3</v>
      </c>
      <c r="O196" s="924">
        <v>817</v>
      </c>
      <c r="P196" s="924">
        <f t="shared" si="7"/>
        <v>0.218917470525188</v>
      </c>
      <c r="Q196" s="924">
        <v>572</v>
      </c>
      <c r="R196" s="924"/>
      <c r="S196" s="924">
        <v>40</v>
      </c>
      <c r="T196" s="924">
        <f t="shared" si="8"/>
        <v>20.425</v>
      </c>
      <c r="U196" s="924" t="s">
        <v>642</v>
      </c>
      <c r="V196" s="929" t="s">
        <v>112</v>
      </c>
      <c r="W196" s="928" t="s">
        <v>767</v>
      </c>
      <c r="X196" s="928" t="s">
        <v>780</v>
      </c>
      <c r="Y196" s="928" t="s">
        <v>789</v>
      </c>
      <c r="Z196" s="968" t="s">
        <v>780</v>
      </c>
      <c r="AA196" s="976"/>
      <c r="AB196" s="971"/>
      <c r="AC196" s="971"/>
    </row>
    <row r="197" s="903" customFormat="1" ht="22.5" spans="1:29">
      <c r="A197" s="922" t="s">
        <v>630</v>
      </c>
      <c r="B197" s="923" t="s">
        <v>867</v>
      </c>
      <c r="C197" s="931" t="s">
        <v>253</v>
      </c>
      <c r="D197" s="932" t="s">
        <v>14</v>
      </c>
      <c r="E197" s="932"/>
      <c r="F197" s="932" t="s">
        <v>14</v>
      </c>
      <c r="G197" s="932"/>
      <c r="H197" s="933">
        <v>0.65</v>
      </c>
      <c r="I197" s="933">
        <v>0.75</v>
      </c>
      <c r="J197" s="933">
        <v>0.95</v>
      </c>
      <c r="K197" s="931">
        <v>217</v>
      </c>
      <c r="L197" s="931">
        <v>434</v>
      </c>
      <c r="M197" s="931"/>
      <c r="N197" s="931">
        <v>3</v>
      </c>
      <c r="O197" s="931">
        <v>47</v>
      </c>
      <c r="P197" s="931">
        <f t="shared" si="7"/>
        <v>0.216589861751152</v>
      </c>
      <c r="Q197" s="931">
        <v>24</v>
      </c>
      <c r="R197" s="931"/>
      <c r="S197" s="931">
        <v>7</v>
      </c>
      <c r="T197" s="931">
        <f t="shared" si="8"/>
        <v>6.71428571428571</v>
      </c>
      <c r="U197" s="931" t="s">
        <v>817</v>
      </c>
      <c r="V197" s="932" t="s">
        <v>94</v>
      </c>
      <c r="W197" s="923" t="s">
        <v>866</v>
      </c>
      <c r="X197" s="923" t="s">
        <v>757</v>
      </c>
      <c r="Y197" s="923" t="s">
        <v>756</v>
      </c>
      <c r="Z197" s="983" t="s">
        <v>952</v>
      </c>
      <c r="AA197" s="972" t="s">
        <v>953</v>
      </c>
      <c r="AB197" s="973" t="s">
        <v>954</v>
      </c>
      <c r="AC197" s="974"/>
    </row>
    <row r="198" s="903" customFormat="1" ht="22.5" spans="1:29">
      <c r="A198" s="922" t="s">
        <v>612</v>
      </c>
      <c r="B198" s="923" t="s">
        <v>673</v>
      </c>
      <c r="C198" s="931" t="s">
        <v>253</v>
      </c>
      <c r="D198" s="932"/>
      <c r="E198" s="932"/>
      <c r="F198" s="932"/>
      <c r="G198" s="932" t="s">
        <v>14</v>
      </c>
      <c r="H198" s="933">
        <v>0.6</v>
      </c>
      <c r="I198" s="933">
        <v>0.7</v>
      </c>
      <c r="J198" s="933">
        <v>0.9</v>
      </c>
      <c r="K198" s="931">
        <v>194</v>
      </c>
      <c r="L198" s="931">
        <v>388</v>
      </c>
      <c r="M198" s="931"/>
      <c r="N198" s="931">
        <v>3</v>
      </c>
      <c r="O198" s="931">
        <v>42</v>
      </c>
      <c r="P198" s="931">
        <f t="shared" si="7"/>
        <v>0.216494845360825</v>
      </c>
      <c r="Q198" s="931">
        <v>20</v>
      </c>
      <c r="R198" s="931"/>
      <c r="S198" s="931">
        <v>6</v>
      </c>
      <c r="T198" s="931">
        <f t="shared" si="8"/>
        <v>7</v>
      </c>
      <c r="U198" s="931" t="s">
        <v>642</v>
      </c>
      <c r="V198" s="932"/>
      <c r="W198" s="923" t="s">
        <v>712</v>
      </c>
      <c r="X198" s="923" t="s">
        <v>682</v>
      </c>
      <c r="Y198" s="923" t="s">
        <v>799</v>
      </c>
      <c r="Z198" s="981" t="s">
        <v>475</v>
      </c>
      <c r="AA198" s="966" t="s">
        <v>955</v>
      </c>
      <c r="AB198" s="967"/>
      <c r="AC198" s="967"/>
    </row>
    <row r="199" s="903" customFormat="1" ht="22.5" spans="1:29">
      <c r="A199" s="927" t="s">
        <v>731</v>
      </c>
      <c r="B199" s="928" t="s">
        <v>956</v>
      </c>
      <c r="C199" s="924" t="s">
        <v>285</v>
      </c>
      <c r="D199" s="929"/>
      <c r="E199" s="929" t="s">
        <v>28</v>
      </c>
      <c r="F199" s="929"/>
      <c r="G199" s="929" t="s">
        <v>7</v>
      </c>
      <c r="H199" s="930">
        <v>0.75</v>
      </c>
      <c r="I199" s="930">
        <v>0.85</v>
      </c>
      <c r="J199" s="930">
        <v>0.99</v>
      </c>
      <c r="K199" s="924">
        <v>3550</v>
      </c>
      <c r="L199" s="924">
        <v>7100</v>
      </c>
      <c r="M199" s="924"/>
      <c r="N199" s="924">
        <v>3</v>
      </c>
      <c r="O199" s="924">
        <v>753</v>
      </c>
      <c r="P199" s="924">
        <f t="shared" si="7"/>
        <v>0.212112676056338</v>
      </c>
      <c r="Q199" s="924">
        <v>554</v>
      </c>
      <c r="R199" s="924"/>
      <c r="S199" s="924">
        <v>49</v>
      </c>
      <c r="T199" s="924">
        <f t="shared" si="8"/>
        <v>15.3673469387755</v>
      </c>
      <c r="U199" s="924" t="s">
        <v>642</v>
      </c>
      <c r="V199" s="929" t="s">
        <v>109</v>
      </c>
      <c r="W199" s="928" t="s">
        <v>777</v>
      </c>
      <c r="X199" s="928" t="s">
        <v>876</v>
      </c>
      <c r="Y199" s="928" t="s">
        <v>779</v>
      </c>
      <c r="Z199" s="968" t="s">
        <v>876</v>
      </c>
      <c r="AA199" s="975"/>
      <c r="AB199" s="967"/>
      <c r="AC199" s="967"/>
    </row>
    <row r="200" s="903" customFormat="1" ht="22.5" spans="1:29">
      <c r="A200" s="927" t="s">
        <v>697</v>
      </c>
      <c r="B200" s="928" t="s">
        <v>727</v>
      </c>
      <c r="C200" s="924" t="s">
        <v>260</v>
      </c>
      <c r="D200" s="929"/>
      <c r="E200" s="929"/>
      <c r="F200" s="929"/>
      <c r="G200" s="929"/>
      <c r="H200" s="930">
        <v>0.85</v>
      </c>
      <c r="I200" s="930">
        <v>0.95</v>
      </c>
      <c r="J200" s="930">
        <v>0.95</v>
      </c>
      <c r="K200" s="924">
        <v>445</v>
      </c>
      <c r="L200" s="924">
        <v>890</v>
      </c>
      <c r="M200" s="924"/>
      <c r="N200" s="924">
        <v>3</v>
      </c>
      <c r="O200" s="924">
        <v>94</v>
      </c>
      <c r="P200" s="924">
        <f t="shared" si="7"/>
        <v>0.21123595505618</v>
      </c>
      <c r="Q200" s="924">
        <v>28</v>
      </c>
      <c r="R200" s="924"/>
      <c r="S200" s="924">
        <v>6</v>
      </c>
      <c r="T200" s="924">
        <f t="shared" si="8"/>
        <v>15.6666666666667</v>
      </c>
      <c r="U200" s="924" t="s">
        <v>817</v>
      </c>
      <c r="V200" s="929" t="s">
        <v>94</v>
      </c>
      <c r="W200" s="928" t="s">
        <v>592</v>
      </c>
      <c r="X200" s="928" t="s">
        <v>592</v>
      </c>
      <c r="Y200" s="928" t="s">
        <v>592</v>
      </c>
      <c r="Z200" s="968" t="s">
        <v>592</v>
      </c>
      <c r="AA200" s="975"/>
      <c r="AB200" s="967"/>
      <c r="AC200" s="967"/>
    </row>
    <row r="201" s="903" customFormat="1" ht="22.5" spans="1:29">
      <c r="A201" s="922" t="s">
        <v>645</v>
      </c>
      <c r="B201" s="923" t="s">
        <v>874</v>
      </c>
      <c r="C201" s="931" t="s">
        <v>253</v>
      </c>
      <c r="D201" s="932" t="s">
        <v>14</v>
      </c>
      <c r="E201" s="932"/>
      <c r="F201" s="932"/>
      <c r="G201" s="932"/>
      <c r="H201" s="933">
        <v>0.3</v>
      </c>
      <c r="I201" s="933">
        <v>0.4</v>
      </c>
      <c r="J201" s="933">
        <v>0.6</v>
      </c>
      <c r="K201" s="931">
        <v>200</v>
      </c>
      <c r="L201" s="931">
        <v>400</v>
      </c>
      <c r="M201" s="931"/>
      <c r="N201" s="931">
        <v>3</v>
      </c>
      <c r="O201" s="931">
        <v>42</v>
      </c>
      <c r="P201" s="931">
        <f t="shared" si="7"/>
        <v>0.21</v>
      </c>
      <c r="Q201" s="931">
        <v>17</v>
      </c>
      <c r="R201" s="931"/>
      <c r="S201" s="931">
        <v>7</v>
      </c>
      <c r="T201" s="931">
        <f t="shared" si="8"/>
        <v>6</v>
      </c>
      <c r="U201" s="931" t="s">
        <v>614</v>
      </c>
      <c r="V201" s="932" t="s">
        <v>91</v>
      </c>
      <c r="W201" s="923" t="s">
        <v>471</v>
      </c>
      <c r="X201" s="923" t="s">
        <v>705</v>
      </c>
      <c r="Y201" s="923" t="s">
        <v>682</v>
      </c>
      <c r="Z201" s="981" t="s">
        <v>872</v>
      </c>
      <c r="AA201" s="975"/>
      <c r="AB201" s="967"/>
      <c r="AC201" s="967"/>
    </row>
    <row r="202" s="903" customFormat="1" ht="22.5" spans="1:29">
      <c r="A202" s="922" t="s">
        <v>679</v>
      </c>
      <c r="B202" s="923" t="s">
        <v>709</v>
      </c>
      <c r="C202" s="931" t="s">
        <v>253</v>
      </c>
      <c r="D202" s="932" t="s">
        <v>7</v>
      </c>
      <c r="E202" s="932"/>
      <c r="F202" s="932"/>
      <c r="G202" s="932"/>
      <c r="H202" s="933">
        <v>0.7</v>
      </c>
      <c r="I202" s="933">
        <v>0.8</v>
      </c>
      <c r="J202" s="933">
        <v>0.99</v>
      </c>
      <c r="K202" s="931">
        <v>229</v>
      </c>
      <c r="L202" s="931">
        <v>458</v>
      </c>
      <c r="M202" s="931"/>
      <c r="N202" s="931">
        <v>3</v>
      </c>
      <c r="O202" s="931">
        <v>48</v>
      </c>
      <c r="P202" s="931">
        <f t="shared" si="7"/>
        <v>0.209606986899563</v>
      </c>
      <c r="Q202" s="931">
        <v>18</v>
      </c>
      <c r="R202" s="931"/>
      <c r="S202" s="931">
        <v>8</v>
      </c>
      <c r="T202" s="931">
        <f t="shared" si="8"/>
        <v>6</v>
      </c>
      <c r="U202" s="931" t="s">
        <v>642</v>
      </c>
      <c r="V202" s="932" t="s">
        <v>112</v>
      </c>
      <c r="W202" s="923" t="s">
        <v>425</v>
      </c>
      <c r="X202" s="923" t="s">
        <v>429</v>
      </c>
      <c r="Y202" s="923" t="s">
        <v>705</v>
      </c>
      <c r="Z202" s="981" t="s">
        <v>705</v>
      </c>
      <c r="AA202" s="975"/>
      <c r="AB202" s="967"/>
      <c r="AC202" s="967"/>
    </row>
    <row r="203" s="903" customFormat="1" ht="22.5" spans="1:29">
      <c r="A203" s="927" t="s">
        <v>697</v>
      </c>
      <c r="B203" s="928" t="s">
        <v>957</v>
      </c>
      <c r="C203" s="924" t="s">
        <v>285</v>
      </c>
      <c r="D203" s="929"/>
      <c r="E203" s="929" t="s">
        <v>14</v>
      </c>
      <c r="F203" s="929"/>
      <c r="G203" s="929"/>
      <c r="H203" s="930">
        <v>0.9</v>
      </c>
      <c r="I203" s="930">
        <v>0.99</v>
      </c>
      <c r="J203" s="930">
        <v>0.99</v>
      </c>
      <c r="K203" s="924">
        <v>3383</v>
      </c>
      <c r="L203" s="924">
        <v>6766</v>
      </c>
      <c r="M203" s="924"/>
      <c r="N203" s="924">
        <v>3</v>
      </c>
      <c r="O203" s="924">
        <v>702</v>
      </c>
      <c r="P203" s="924">
        <f t="shared" si="7"/>
        <v>0.207508128879693</v>
      </c>
      <c r="Q203" s="924">
        <v>441</v>
      </c>
      <c r="R203" s="924"/>
      <c r="S203" s="924">
        <v>45</v>
      </c>
      <c r="T203" s="924">
        <f t="shared" si="8"/>
        <v>15.6</v>
      </c>
      <c r="U203" s="924" t="s">
        <v>642</v>
      </c>
      <c r="V203" s="929"/>
      <c r="W203" s="928" t="s">
        <v>958</v>
      </c>
      <c r="X203" s="928" t="s">
        <v>958</v>
      </c>
      <c r="Y203" s="928" t="s">
        <v>511</v>
      </c>
      <c r="Z203" s="968" t="s">
        <v>958</v>
      </c>
      <c r="AA203" s="975"/>
      <c r="AB203" s="967"/>
      <c r="AC203" s="967"/>
    </row>
    <row r="204" s="903" customFormat="1" ht="22.5" spans="1:29">
      <c r="A204" s="927" t="s">
        <v>731</v>
      </c>
      <c r="B204" s="928" t="s">
        <v>959</v>
      </c>
      <c r="C204" s="924" t="s">
        <v>285</v>
      </c>
      <c r="D204" s="929"/>
      <c r="E204" s="929"/>
      <c r="F204" s="929"/>
      <c r="G204" s="929"/>
      <c r="H204" s="930">
        <v>0.95</v>
      </c>
      <c r="I204" s="930">
        <v>0.99</v>
      </c>
      <c r="J204" s="930">
        <v>0.99</v>
      </c>
      <c r="K204" s="924">
        <v>3346</v>
      </c>
      <c r="L204" s="924">
        <v>6692</v>
      </c>
      <c r="M204" s="924"/>
      <c r="N204" s="924">
        <v>3</v>
      </c>
      <c r="O204" s="924">
        <v>689</v>
      </c>
      <c r="P204" s="924">
        <f t="shared" si="7"/>
        <v>0.205917513448894</v>
      </c>
      <c r="Q204" s="924">
        <v>331</v>
      </c>
      <c r="R204" s="924"/>
      <c r="S204" s="924">
        <v>42</v>
      </c>
      <c r="T204" s="924">
        <f t="shared" si="8"/>
        <v>16.4047619047619</v>
      </c>
      <c r="U204" s="924" t="s">
        <v>614</v>
      </c>
      <c r="V204" s="929" t="s">
        <v>91</v>
      </c>
      <c r="W204" s="928" t="s">
        <v>619</v>
      </c>
      <c r="X204" s="928" t="s">
        <v>691</v>
      </c>
      <c r="Y204" s="928" t="s">
        <v>694</v>
      </c>
      <c r="Z204" s="968" t="s">
        <v>619</v>
      </c>
      <c r="AA204" s="975"/>
      <c r="AB204" s="967"/>
      <c r="AC204" s="967"/>
    </row>
    <row r="205" s="903" customFormat="1" ht="22.5" spans="1:29">
      <c r="A205" s="922" t="s">
        <v>759</v>
      </c>
      <c r="B205" s="923" t="s">
        <v>672</v>
      </c>
      <c r="C205" s="931" t="s">
        <v>253</v>
      </c>
      <c r="D205" s="932"/>
      <c r="E205" s="932" t="s">
        <v>14</v>
      </c>
      <c r="F205" s="932"/>
      <c r="G205" s="932"/>
      <c r="H205" s="933">
        <v>0.75</v>
      </c>
      <c r="I205" s="933">
        <v>0.85</v>
      </c>
      <c r="J205" s="933">
        <v>0.99</v>
      </c>
      <c r="K205" s="931">
        <v>187</v>
      </c>
      <c r="L205" s="931">
        <v>374</v>
      </c>
      <c r="M205" s="931"/>
      <c r="N205" s="931">
        <v>3</v>
      </c>
      <c r="O205" s="931">
        <v>38</v>
      </c>
      <c r="P205" s="931">
        <f t="shared" si="7"/>
        <v>0.203208556149733</v>
      </c>
      <c r="Q205" s="931">
        <v>19</v>
      </c>
      <c r="R205" s="931"/>
      <c r="S205" s="931">
        <v>5</v>
      </c>
      <c r="T205" s="931">
        <f t="shared" si="8"/>
        <v>7.6</v>
      </c>
      <c r="U205" s="931" t="s">
        <v>614</v>
      </c>
      <c r="V205" s="932" t="s">
        <v>102</v>
      </c>
      <c r="W205" s="923" t="s">
        <v>884</v>
      </c>
      <c r="X205" s="923" t="s">
        <v>666</v>
      </c>
      <c r="Y205" s="923" t="s">
        <v>666</v>
      </c>
      <c r="Z205" s="981" t="s">
        <v>475</v>
      </c>
      <c r="AA205" s="966"/>
      <c r="AB205" s="967"/>
      <c r="AC205" s="967"/>
    </row>
    <row r="206" s="903" customFormat="1" ht="22.5" spans="1:29">
      <c r="A206" s="927" t="s">
        <v>786</v>
      </c>
      <c r="B206" s="928" t="s">
        <v>960</v>
      </c>
      <c r="C206" s="924" t="s">
        <v>285</v>
      </c>
      <c r="D206" s="929"/>
      <c r="E206" s="929" t="s">
        <v>14</v>
      </c>
      <c r="F206" s="929"/>
      <c r="G206" s="929"/>
      <c r="H206" s="930">
        <v>0.7</v>
      </c>
      <c r="I206" s="930">
        <v>0.8</v>
      </c>
      <c r="J206" s="930">
        <v>0.99</v>
      </c>
      <c r="K206" s="924">
        <v>3820</v>
      </c>
      <c r="L206" s="924">
        <v>7460</v>
      </c>
      <c r="M206" s="924"/>
      <c r="N206" s="924">
        <v>3</v>
      </c>
      <c r="O206" s="924">
        <v>774</v>
      </c>
      <c r="P206" s="924">
        <f t="shared" si="7"/>
        <v>0.20261780104712</v>
      </c>
      <c r="Q206" s="924">
        <v>582</v>
      </c>
      <c r="R206" s="924"/>
      <c r="S206" s="924">
        <v>48</v>
      </c>
      <c r="T206" s="924">
        <f t="shared" si="8"/>
        <v>16.125</v>
      </c>
      <c r="U206" s="924" t="s">
        <v>642</v>
      </c>
      <c r="V206" s="929" t="s">
        <v>91</v>
      </c>
      <c r="W206" s="928" t="s">
        <v>860</v>
      </c>
      <c r="X206" s="928" t="s">
        <v>860</v>
      </c>
      <c r="Y206" s="928" t="s">
        <v>860</v>
      </c>
      <c r="Z206" s="968" t="s">
        <v>862</v>
      </c>
      <c r="AA206" s="976"/>
      <c r="AB206" s="971"/>
      <c r="AC206" s="971"/>
    </row>
    <row r="207" s="903" customFormat="1" ht="22.5" spans="1:29">
      <c r="A207" s="927" t="s">
        <v>787</v>
      </c>
      <c r="B207" s="928" t="s">
        <v>836</v>
      </c>
      <c r="C207" s="924" t="s">
        <v>285</v>
      </c>
      <c r="D207" s="929" t="s">
        <v>14</v>
      </c>
      <c r="E207" s="929"/>
      <c r="F207" s="929"/>
      <c r="G207" s="929" t="s">
        <v>14</v>
      </c>
      <c r="H207" s="930">
        <v>0.95</v>
      </c>
      <c r="I207" s="930">
        <v>0.99</v>
      </c>
      <c r="J207" s="930">
        <v>0.99</v>
      </c>
      <c r="K207" s="924">
        <v>3980</v>
      </c>
      <c r="L207" s="924">
        <v>7960</v>
      </c>
      <c r="M207" s="924"/>
      <c r="N207" s="924">
        <v>3</v>
      </c>
      <c r="O207" s="924">
        <v>783</v>
      </c>
      <c r="P207" s="924">
        <f t="shared" si="7"/>
        <v>0.196733668341709</v>
      </c>
      <c r="Q207" s="924">
        <v>511</v>
      </c>
      <c r="R207" s="924"/>
      <c r="S207" s="924">
        <v>50</v>
      </c>
      <c r="T207" s="924">
        <f t="shared" si="8"/>
        <v>15.66</v>
      </c>
      <c r="U207" s="924" t="s">
        <v>642</v>
      </c>
      <c r="V207" s="929" t="s">
        <v>35</v>
      </c>
      <c r="W207" s="928" t="s">
        <v>961</v>
      </c>
      <c r="X207" s="928" t="s">
        <v>537</v>
      </c>
      <c r="Y207" s="928" t="s">
        <v>691</v>
      </c>
      <c r="Z207" s="968" t="s">
        <v>961</v>
      </c>
      <c r="AA207" s="977"/>
      <c r="AB207" s="974"/>
      <c r="AC207" s="974"/>
    </row>
    <row r="208" s="903" customFormat="1" ht="22.5" spans="1:29">
      <c r="A208" s="922" t="s">
        <v>661</v>
      </c>
      <c r="B208" s="923" t="s">
        <v>938</v>
      </c>
      <c r="C208" s="931" t="s">
        <v>253</v>
      </c>
      <c r="D208" s="932" t="s">
        <v>14</v>
      </c>
      <c r="E208" s="932" t="s">
        <v>7</v>
      </c>
      <c r="F208" s="932"/>
      <c r="G208" s="932" t="s">
        <v>28</v>
      </c>
      <c r="H208" s="933">
        <v>0.35</v>
      </c>
      <c r="I208" s="933">
        <v>0.45</v>
      </c>
      <c r="J208" s="933">
        <v>0.85</v>
      </c>
      <c r="K208" s="931">
        <v>217</v>
      </c>
      <c r="L208" s="931">
        <v>434</v>
      </c>
      <c r="M208" s="931"/>
      <c r="N208" s="931">
        <v>3</v>
      </c>
      <c r="O208" s="931">
        <v>42</v>
      </c>
      <c r="P208" s="931">
        <f t="shared" si="7"/>
        <v>0.193548387096774</v>
      </c>
      <c r="Q208" s="931">
        <v>17</v>
      </c>
      <c r="R208" s="931"/>
      <c r="S208" s="931">
        <v>7</v>
      </c>
      <c r="T208" s="931">
        <f t="shared" si="8"/>
        <v>6</v>
      </c>
      <c r="U208" s="931" t="s">
        <v>642</v>
      </c>
      <c r="V208" s="932" t="s">
        <v>105</v>
      </c>
      <c r="W208" s="923" t="s">
        <v>471</v>
      </c>
      <c r="X208" s="923" t="s">
        <v>429</v>
      </c>
      <c r="Y208" s="923" t="s">
        <v>475</v>
      </c>
      <c r="Z208" s="981" t="s">
        <v>931</v>
      </c>
      <c r="AA208" s="966" t="s">
        <v>962</v>
      </c>
      <c r="AB208" s="967"/>
      <c r="AC208" s="967"/>
    </row>
    <row r="209" s="903" customFormat="1" ht="22.5" spans="1:29">
      <c r="A209" s="927" t="s">
        <v>641</v>
      </c>
      <c r="B209" s="928" t="s">
        <v>963</v>
      </c>
      <c r="C209" s="924" t="s">
        <v>278</v>
      </c>
      <c r="D209" s="929"/>
      <c r="E209" s="929"/>
      <c r="F209" s="929"/>
      <c r="G209" s="929" t="s">
        <v>14</v>
      </c>
      <c r="H209" s="930">
        <v>0.65</v>
      </c>
      <c r="I209" s="930">
        <v>0.75</v>
      </c>
      <c r="J209" s="930">
        <v>0.95</v>
      </c>
      <c r="K209" s="924">
        <v>1050</v>
      </c>
      <c r="L209" s="924">
        <v>2100</v>
      </c>
      <c r="M209" s="924"/>
      <c r="N209" s="924">
        <v>3</v>
      </c>
      <c r="O209" s="924">
        <v>201</v>
      </c>
      <c r="P209" s="924">
        <f t="shared" si="7"/>
        <v>0.191428571428571</v>
      </c>
      <c r="Q209" s="924">
        <v>108</v>
      </c>
      <c r="R209" s="924"/>
      <c r="S209" s="924">
        <v>20</v>
      </c>
      <c r="T209" s="924">
        <f t="shared" si="8"/>
        <v>10.05</v>
      </c>
      <c r="U209" s="924" t="s">
        <v>614</v>
      </c>
      <c r="V209" s="929" t="s">
        <v>112</v>
      </c>
      <c r="W209" s="928" t="s">
        <v>829</v>
      </c>
      <c r="X209" s="928" t="s">
        <v>833</v>
      </c>
      <c r="Y209" s="928" t="s">
        <v>671</v>
      </c>
      <c r="Z209" s="968" t="s">
        <v>964</v>
      </c>
      <c r="AA209" s="975"/>
      <c r="AB209" s="967"/>
      <c r="AC209" s="967"/>
    </row>
    <row r="210" s="903" customFormat="1" ht="22.5" spans="1:29">
      <c r="A210" s="922" t="s">
        <v>674</v>
      </c>
      <c r="B210" s="923" t="s">
        <v>941</v>
      </c>
      <c r="C210" s="931" t="s">
        <v>253</v>
      </c>
      <c r="D210" s="932"/>
      <c r="E210" s="932"/>
      <c r="F210" s="932"/>
      <c r="G210" s="932"/>
      <c r="H210" s="933">
        <v>0.85</v>
      </c>
      <c r="I210" s="933">
        <v>0.95</v>
      </c>
      <c r="J210" s="933">
        <v>0.95</v>
      </c>
      <c r="K210" s="931">
        <v>220</v>
      </c>
      <c r="L210" s="931">
        <v>440</v>
      </c>
      <c r="M210" s="931"/>
      <c r="N210" s="931">
        <v>3</v>
      </c>
      <c r="O210" s="931">
        <v>42</v>
      </c>
      <c r="P210" s="931">
        <f t="shared" si="7"/>
        <v>0.190909090909091</v>
      </c>
      <c r="Q210" s="931">
        <v>19</v>
      </c>
      <c r="R210" s="931"/>
      <c r="S210" s="931">
        <v>5</v>
      </c>
      <c r="T210" s="931">
        <f t="shared" si="8"/>
        <v>8.4</v>
      </c>
      <c r="U210" s="931" t="s">
        <v>642</v>
      </c>
      <c r="V210" s="932" t="s">
        <v>87</v>
      </c>
      <c r="W210" s="923" t="s">
        <v>898</v>
      </c>
      <c r="X210" s="923" t="s">
        <v>749</v>
      </c>
      <c r="Y210" s="923" t="s">
        <v>771</v>
      </c>
      <c r="Z210" s="981" t="s">
        <v>898</v>
      </c>
      <c r="AA210" s="975" t="s">
        <v>923</v>
      </c>
      <c r="AB210" s="967"/>
      <c r="AC210" s="967"/>
    </row>
    <row r="211" s="903" customFormat="1" ht="22.5" spans="1:29">
      <c r="A211" s="927" t="s">
        <v>718</v>
      </c>
      <c r="B211" s="928" t="s">
        <v>948</v>
      </c>
      <c r="C211" s="924" t="s">
        <v>260</v>
      </c>
      <c r="D211" s="929" t="s">
        <v>14</v>
      </c>
      <c r="E211" s="929" t="s">
        <v>14</v>
      </c>
      <c r="F211" s="929"/>
      <c r="G211" s="929"/>
      <c r="H211" s="930">
        <v>0.6</v>
      </c>
      <c r="I211" s="930">
        <v>0.7</v>
      </c>
      <c r="J211" s="930">
        <v>0.9</v>
      </c>
      <c r="K211" s="924">
        <v>382</v>
      </c>
      <c r="L211" s="924">
        <v>764</v>
      </c>
      <c r="M211" s="924"/>
      <c r="N211" s="924">
        <v>3</v>
      </c>
      <c r="O211" s="924">
        <v>72</v>
      </c>
      <c r="P211" s="924">
        <f t="shared" si="7"/>
        <v>0.18848167539267</v>
      </c>
      <c r="Q211" s="924">
        <v>25</v>
      </c>
      <c r="R211" s="924"/>
      <c r="S211" s="924">
        <v>6</v>
      </c>
      <c r="T211" s="924">
        <f t="shared" si="8"/>
        <v>12</v>
      </c>
      <c r="U211" s="924" t="s">
        <v>614</v>
      </c>
      <c r="V211" s="929" t="s">
        <v>91</v>
      </c>
      <c r="W211" s="928" t="s">
        <v>591</v>
      </c>
      <c r="X211" s="928" t="s">
        <v>842</v>
      </c>
      <c r="Y211" s="979" t="s">
        <v>799</v>
      </c>
      <c r="Z211" s="968" t="s">
        <v>925</v>
      </c>
      <c r="AA211" s="966" t="s">
        <v>965</v>
      </c>
      <c r="AB211" s="967"/>
      <c r="AC211" s="967"/>
    </row>
    <row r="212" s="903" customFormat="1" ht="22.5" spans="1:29">
      <c r="A212" s="922" t="s">
        <v>620</v>
      </c>
      <c r="B212" s="923" t="s">
        <v>848</v>
      </c>
      <c r="C212" s="931" t="s">
        <v>282</v>
      </c>
      <c r="D212" s="932" t="s">
        <v>14</v>
      </c>
      <c r="E212" s="932"/>
      <c r="F212" s="932"/>
      <c r="G212" s="932"/>
      <c r="H212" s="933">
        <v>0.75</v>
      </c>
      <c r="I212" s="933">
        <v>0.85</v>
      </c>
      <c r="J212" s="933">
        <v>0.99</v>
      </c>
      <c r="K212" s="931">
        <v>2448</v>
      </c>
      <c r="L212" s="931">
        <v>4896</v>
      </c>
      <c r="M212" s="931"/>
      <c r="N212" s="931">
        <v>3</v>
      </c>
      <c r="O212" s="931">
        <v>457</v>
      </c>
      <c r="P212" s="931">
        <f t="shared" si="7"/>
        <v>0.186683006535948</v>
      </c>
      <c r="Q212" s="931">
        <v>170</v>
      </c>
      <c r="R212" s="931"/>
      <c r="S212" s="931">
        <v>21</v>
      </c>
      <c r="T212" s="931">
        <f t="shared" si="8"/>
        <v>21.7619047619048</v>
      </c>
      <c r="U212" s="931" t="s">
        <v>614</v>
      </c>
      <c r="V212" s="932" t="s">
        <v>91</v>
      </c>
      <c r="W212" s="923" t="s">
        <v>537</v>
      </c>
      <c r="X212" s="923" t="s">
        <v>918</v>
      </c>
      <c r="Y212" s="923" t="s">
        <v>691</v>
      </c>
      <c r="Z212" s="981" t="s">
        <v>966</v>
      </c>
      <c r="AA212" s="966"/>
      <c r="AB212" s="969"/>
      <c r="AC212" s="969"/>
    </row>
    <row r="213" s="903" customFormat="1" ht="22.5" spans="1:29">
      <c r="A213" s="922" t="s">
        <v>630</v>
      </c>
      <c r="B213" s="923" t="s">
        <v>790</v>
      </c>
      <c r="C213" s="931" t="s">
        <v>282</v>
      </c>
      <c r="D213" s="932"/>
      <c r="E213" s="932"/>
      <c r="F213" s="932"/>
      <c r="G213" s="932"/>
      <c r="H213" s="933">
        <v>0.7</v>
      </c>
      <c r="I213" s="933">
        <v>0.8</v>
      </c>
      <c r="J213" s="933">
        <v>0.8</v>
      </c>
      <c r="K213" s="931">
        <v>2191</v>
      </c>
      <c r="L213" s="931">
        <v>4382</v>
      </c>
      <c r="M213" s="931"/>
      <c r="N213" s="931">
        <v>3</v>
      </c>
      <c r="O213" s="931">
        <v>402</v>
      </c>
      <c r="P213" s="931">
        <f t="shared" si="7"/>
        <v>0.183477863989046</v>
      </c>
      <c r="Q213" s="931">
        <v>255</v>
      </c>
      <c r="R213" s="931"/>
      <c r="S213" s="931">
        <v>20</v>
      </c>
      <c r="T213" s="931">
        <f t="shared" si="8"/>
        <v>20.1</v>
      </c>
      <c r="U213" s="931" t="s">
        <v>817</v>
      </c>
      <c r="V213" s="932" t="s">
        <v>91</v>
      </c>
      <c r="W213" s="923" t="s">
        <v>537</v>
      </c>
      <c r="X213" s="923" t="s">
        <v>537</v>
      </c>
      <c r="Y213" s="923" t="s">
        <v>537</v>
      </c>
      <c r="Z213" s="981" t="s">
        <v>537</v>
      </c>
      <c r="AA213" s="975"/>
      <c r="AB213" s="967"/>
      <c r="AC213" s="967"/>
    </row>
    <row r="214" s="903" customFormat="1" ht="22.5" spans="1:29">
      <c r="A214" s="922" t="s">
        <v>759</v>
      </c>
      <c r="B214" s="923" t="s">
        <v>914</v>
      </c>
      <c r="C214" s="931" t="s">
        <v>253</v>
      </c>
      <c r="D214" s="932"/>
      <c r="E214" s="932"/>
      <c r="F214" s="932"/>
      <c r="G214" s="932" t="s">
        <v>14</v>
      </c>
      <c r="H214" s="933">
        <v>0.75</v>
      </c>
      <c r="I214" s="933">
        <v>0.85</v>
      </c>
      <c r="J214" s="933">
        <v>0.99</v>
      </c>
      <c r="K214" s="931">
        <v>304</v>
      </c>
      <c r="L214" s="931">
        <v>608</v>
      </c>
      <c r="M214" s="931"/>
      <c r="N214" s="931">
        <v>3</v>
      </c>
      <c r="O214" s="931">
        <v>53</v>
      </c>
      <c r="P214" s="931">
        <f t="shared" si="7"/>
        <v>0.174342105263158</v>
      </c>
      <c r="Q214" s="931">
        <v>20</v>
      </c>
      <c r="R214" s="931"/>
      <c r="S214" s="931">
        <v>8</v>
      </c>
      <c r="T214" s="931">
        <f t="shared" si="8"/>
        <v>6.625</v>
      </c>
      <c r="U214" s="931" t="s">
        <v>642</v>
      </c>
      <c r="V214" s="932" t="s">
        <v>91</v>
      </c>
      <c r="W214" s="923" t="s">
        <v>471</v>
      </c>
      <c r="X214" s="923" t="s">
        <v>653</v>
      </c>
      <c r="Y214" s="923" t="s">
        <v>666</v>
      </c>
      <c r="Z214" s="981" t="s">
        <v>871</v>
      </c>
      <c r="AA214" s="966" t="s">
        <v>967</v>
      </c>
      <c r="AB214" s="967"/>
      <c r="AC214" s="967"/>
    </row>
    <row r="215" s="903" customFormat="1" ht="22.5" spans="1:29">
      <c r="A215" s="927" t="s">
        <v>768</v>
      </c>
      <c r="B215" s="928" t="s">
        <v>968</v>
      </c>
      <c r="C215" s="924" t="s">
        <v>285</v>
      </c>
      <c r="D215" s="929" t="s">
        <v>14</v>
      </c>
      <c r="E215" s="929"/>
      <c r="F215" s="929"/>
      <c r="G215" s="929"/>
      <c r="H215" s="930">
        <v>0.7</v>
      </c>
      <c r="I215" s="930">
        <v>0.8</v>
      </c>
      <c r="J215" s="930">
        <v>0.99</v>
      </c>
      <c r="K215" s="924">
        <v>3852</v>
      </c>
      <c r="L215" s="924">
        <v>7704</v>
      </c>
      <c r="M215" s="924"/>
      <c r="N215" s="924">
        <v>3</v>
      </c>
      <c r="O215" s="924">
        <v>671</v>
      </c>
      <c r="P215" s="924">
        <f t="shared" si="7"/>
        <v>0.174195223260644</v>
      </c>
      <c r="Q215" s="924">
        <v>478</v>
      </c>
      <c r="R215" s="924"/>
      <c r="S215" s="924">
        <v>42</v>
      </c>
      <c r="T215" s="924">
        <f t="shared" si="8"/>
        <v>15.9761904761905</v>
      </c>
      <c r="U215" s="924" t="s">
        <v>642</v>
      </c>
      <c r="V215" s="929" t="s">
        <v>105</v>
      </c>
      <c r="W215" s="928" t="s">
        <v>537</v>
      </c>
      <c r="X215" s="928" t="s">
        <v>969</v>
      </c>
      <c r="Y215" s="928" t="s">
        <v>723</v>
      </c>
      <c r="Z215" s="968" t="s">
        <v>969</v>
      </c>
      <c r="AA215" s="975"/>
      <c r="AB215" s="967"/>
      <c r="AC215" s="967"/>
    </row>
    <row r="216" s="903" customFormat="1" ht="22.5" spans="1:29">
      <c r="A216" s="922" t="s">
        <v>679</v>
      </c>
      <c r="B216" s="923" t="s">
        <v>970</v>
      </c>
      <c r="C216" s="931" t="s">
        <v>282</v>
      </c>
      <c r="D216" s="932"/>
      <c r="E216" s="932"/>
      <c r="F216" s="932"/>
      <c r="G216" s="932"/>
      <c r="H216" s="933">
        <v>0.7</v>
      </c>
      <c r="I216" s="933">
        <v>0.8</v>
      </c>
      <c r="J216" s="933">
        <v>0.8</v>
      </c>
      <c r="K216" s="931">
        <v>2104</v>
      </c>
      <c r="L216" s="931">
        <v>4208</v>
      </c>
      <c r="M216" s="931"/>
      <c r="N216" s="931">
        <v>3</v>
      </c>
      <c r="O216" s="931">
        <v>366</v>
      </c>
      <c r="P216" s="931">
        <f t="shared" si="7"/>
        <v>0.173954372623574</v>
      </c>
      <c r="Q216" s="931">
        <v>205</v>
      </c>
      <c r="R216" s="931"/>
      <c r="S216" s="931">
        <v>21</v>
      </c>
      <c r="T216" s="931">
        <f t="shared" si="8"/>
        <v>17.4285714285714</v>
      </c>
      <c r="U216" s="931" t="s">
        <v>817</v>
      </c>
      <c r="V216" s="932" t="s">
        <v>35</v>
      </c>
      <c r="W216" s="923" t="s">
        <v>763</v>
      </c>
      <c r="X216" s="923" t="s">
        <v>918</v>
      </c>
      <c r="Y216" s="923" t="s">
        <v>918</v>
      </c>
      <c r="Z216" s="981" t="s">
        <v>918</v>
      </c>
      <c r="AA216" s="970" t="s">
        <v>971</v>
      </c>
      <c r="AB216" s="980" t="s">
        <v>972</v>
      </c>
      <c r="AC216" s="971"/>
    </row>
    <row r="217" s="903" customFormat="1" ht="22.5" spans="1:29">
      <c r="A217" s="927" t="s">
        <v>736</v>
      </c>
      <c r="B217" s="928" t="s">
        <v>973</v>
      </c>
      <c r="C217" s="924" t="s">
        <v>285</v>
      </c>
      <c r="D217" s="929"/>
      <c r="E217" s="929" t="s">
        <v>7</v>
      </c>
      <c r="F217" s="929"/>
      <c r="G217" s="929" t="s">
        <v>28</v>
      </c>
      <c r="H217" s="930">
        <v>0.95</v>
      </c>
      <c r="I217" s="930">
        <v>0.99</v>
      </c>
      <c r="J217" s="930">
        <v>0.99</v>
      </c>
      <c r="K217" s="924">
        <v>3750</v>
      </c>
      <c r="L217" s="924">
        <v>7500</v>
      </c>
      <c r="M217" s="924"/>
      <c r="N217" s="924">
        <v>3</v>
      </c>
      <c r="O217" s="924">
        <v>651</v>
      </c>
      <c r="P217" s="924">
        <f t="shared" si="7"/>
        <v>0.1736</v>
      </c>
      <c r="Q217" s="924">
        <v>478</v>
      </c>
      <c r="R217" s="924"/>
      <c r="S217" s="924">
        <v>46</v>
      </c>
      <c r="T217" s="924">
        <f t="shared" si="8"/>
        <v>14.1521739130435</v>
      </c>
      <c r="U217" s="924" t="s">
        <v>642</v>
      </c>
      <c r="V217" s="929"/>
      <c r="W217" s="928" t="s">
        <v>974</v>
      </c>
      <c r="X217" s="928" t="s">
        <v>716</v>
      </c>
      <c r="Y217" s="928" t="s">
        <v>689</v>
      </c>
      <c r="Z217" s="968" t="s">
        <v>974</v>
      </c>
      <c r="AA217" s="977" t="s">
        <v>837</v>
      </c>
      <c r="AB217" s="974"/>
      <c r="AC217" s="974"/>
    </row>
    <row r="218" s="903" customFormat="1" ht="22.5" spans="1:29">
      <c r="A218" s="922" t="s">
        <v>679</v>
      </c>
      <c r="B218" s="923" t="s">
        <v>975</v>
      </c>
      <c r="C218" s="931" t="s">
        <v>274</v>
      </c>
      <c r="D218" s="932" t="s">
        <v>14</v>
      </c>
      <c r="E218" s="932"/>
      <c r="F218" s="932"/>
      <c r="G218" s="932"/>
      <c r="H218" s="933">
        <v>0.7</v>
      </c>
      <c r="I218" s="933">
        <v>0.8</v>
      </c>
      <c r="J218" s="933">
        <v>0.99</v>
      </c>
      <c r="K218" s="931">
        <v>763</v>
      </c>
      <c r="L218" s="931">
        <v>1526</v>
      </c>
      <c r="M218" s="931"/>
      <c r="N218" s="931">
        <v>3</v>
      </c>
      <c r="O218" s="931">
        <v>132</v>
      </c>
      <c r="P218" s="931">
        <f t="shared" si="7"/>
        <v>0.17300131061599</v>
      </c>
      <c r="Q218" s="931">
        <v>39</v>
      </c>
      <c r="R218" s="931"/>
      <c r="S218" s="931">
        <v>12</v>
      </c>
      <c r="T218" s="931">
        <f t="shared" si="8"/>
        <v>11</v>
      </c>
      <c r="U218" s="931" t="s">
        <v>642</v>
      </c>
      <c r="V218" s="932" t="s">
        <v>115</v>
      </c>
      <c r="W218" s="923" t="s">
        <v>829</v>
      </c>
      <c r="X218" s="923" t="s">
        <v>742</v>
      </c>
      <c r="Y218" s="923" t="s">
        <v>592</v>
      </c>
      <c r="Z218" s="981" t="s">
        <v>832</v>
      </c>
      <c r="AA218" s="975" t="s">
        <v>976</v>
      </c>
      <c r="AB218" s="967"/>
      <c r="AC218" s="967"/>
    </row>
    <row r="219" s="903" customFormat="1" ht="22.5" spans="1:29">
      <c r="A219" s="922" t="s">
        <v>658</v>
      </c>
      <c r="B219" s="923" t="s">
        <v>766</v>
      </c>
      <c r="C219" s="931" t="s">
        <v>274</v>
      </c>
      <c r="D219" s="932"/>
      <c r="E219" s="932"/>
      <c r="F219" s="932"/>
      <c r="G219" s="932"/>
      <c r="H219" s="933">
        <v>0.65</v>
      </c>
      <c r="I219" s="933">
        <v>0.75</v>
      </c>
      <c r="J219" s="933">
        <v>0.75</v>
      </c>
      <c r="K219" s="931">
        <v>850</v>
      </c>
      <c r="L219" s="931">
        <v>1700</v>
      </c>
      <c r="M219" s="931"/>
      <c r="N219" s="931">
        <v>3</v>
      </c>
      <c r="O219" s="931">
        <v>147</v>
      </c>
      <c r="P219" s="931">
        <f t="shared" si="7"/>
        <v>0.172941176470588</v>
      </c>
      <c r="Q219" s="931">
        <v>58</v>
      </c>
      <c r="R219" s="931"/>
      <c r="S219" s="931">
        <v>12</v>
      </c>
      <c r="T219" s="931">
        <f t="shared" si="8"/>
        <v>12.25</v>
      </c>
      <c r="U219" s="931" t="s">
        <v>817</v>
      </c>
      <c r="V219" s="932" t="s">
        <v>91</v>
      </c>
      <c r="W219" s="923" t="s">
        <v>591</v>
      </c>
      <c r="X219" s="923" t="s">
        <v>591</v>
      </c>
      <c r="Y219" s="923" t="s">
        <v>591</v>
      </c>
      <c r="Z219" s="981" t="s">
        <v>591</v>
      </c>
      <c r="AA219" s="966" t="s">
        <v>977</v>
      </c>
      <c r="AB219" s="967"/>
      <c r="AC219" s="967"/>
    </row>
    <row r="220" s="903" customFormat="1" ht="22.5" spans="1:29">
      <c r="A220" s="927" t="s">
        <v>731</v>
      </c>
      <c r="B220" s="928" t="s">
        <v>820</v>
      </c>
      <c r="C220" s="924" t="s">
        <v>260</v>
      </c>
      <c r="D220" s="929"/>
      <c r="E220" s="929"/>
      <c r="F220" s="929"/>
      <c r="G220" s="929"/>
      <c r="H220" s="930">
        <v>0.7</v>
      </c>
      <c r="I220" s="930">
        <v>0.8</v>
      </c>
      <c r="J220" s="930">
        <v>0.8</v>
      </c>
      <c r="K220" s="924">
        <v>563</v>
      </c>
      <c r="L220" s="924">
        <v>1126</v>
      </c>
      <c r="M220" s="924"/>
      <c r="N220" s="924">
        <v>3</v>
      </c>
      <c r="O220" s="924">
        <v>97</v>
      </c>
      <c r="P220" s="924">
        <f t="shared" si="7"/>
        <v>0.172291296625222</v>
      </c>
      <c r="Q220" s="924">
        <v>25</v>
      </c>
      <c r="R220" s="924"/>
      <c r="S220" s="924">
        <v>9</v>
      </c>
      <c r="T220" s="924">
        <f t="shared" si="8"/>
        <v>10.7777777777778</v>
      </c>
      <c r="U220" s="924" t="s">
        <v>642</v>
      </c>
      <c r="V220" s="929" t="s">
        <v>109</v>
      </c>
      <c r="W220" s="928" t="s">
        <v>475</v>
      </c>
      <c r="X220" s="928" t="s">
        <v>829</v>
      </c>
      <c r="Y220" s="928" t="s">
        <v>826</v>
      </c>
      <c r="Z220" s="968" t="s">
        <v>816</v>
      </c>
      <c r="AA220" s="966" t="s">
        <v>978</v>
      </c>
      <c r="AB220" s="967"/>
      <c r="AC220" s="967"/>
    </row>
    <row r="221" s="903" customFormat="1" ht="22.5" spans="1:29">
      <c r="A221" s="922" t="s">
        <v>661</v>
      </c>
      <c r="B221" s="923" t="s">
        <v>954</v>
      </c>
      <c r="C221" s="931" t="s">
        <v>274</v>
      </c>
      <c r="D221" s="932"/>
      <c r="E221" s="932"/>
      <c r="F221" s="932"/>
      <c r="G221" s="932"/>
      <c r="H221" s="933">
        <v>0.75</v>
      </c>
      <c r="I221" s="933">
        <v>0.85</v>
      </c>
      <c r="J221" s="933">
        <v>0.85</v>
      </c>
      <c r="K221" s="931">
        <v>902</v>
      </c>
      <c r="L221" s="931">
        <v>1804</v>
      </c>
      <c r="M221" s="931"/>
      <c r="N221" s="931">
        <v>3</v>
      </c>
      <c r="O221" s="931">
        <v>155</v>
      </c>
      <c r="P221" s="931">
        <f t="shared" si="7"/>
        <v>0.171840354767184</v>
      </c>
      <c r="Q221" s="931">
        <v>51</v>
      </c>
      <c r="R221" s="931"/>
      <c r="S221" s="931">
        <v>15</v>
      </c>
      <c r="T221" s="931">
        <f t="shared" si="8"/>
        <v>10.3333333333333</v>
      </c>
      <c r="U221" s="931" t="s">
        <v>642</v>
      </c>
      <c r="V221" s="932" t="s">
        <v>94</v>
      </c>
      <c r="W221" s="923" t="s">
        <v>867</v>
      </c>
      <c r="X221" s="923" t="s">
        <v>737</v>
      </c>
      <c r="Y221" s="923" t="s">
        <v>692</v>
      </c>
      <c r="Z221" s="981" t="s">
        <v>867</v>
      </c>
      <c r="AA221" s="975"/>
      <c r="AB221" s="967"/>
      <c r="AC221" s="967"/>
    </row>
    <row r="222" s="903" customFormat="1" ht="22.5" spans="1:29">
      <c r="A222" s="927" t="s">
        <v>786</v>
      </c>
      <c r="B222" s="928" t="s">
        <v>979</v>
      </c>
      <c r="C222" s="924" t="s">
        <v>285</v>
      </c>
      <c r="D222" s="929"/>
      <c r="E222" s="929"/>
      <c r="F222" s="929"/>
      <c r="G222" s="929"/>
      <c r="H222" s="930">
        <v>0.8</v>
      </c>
      <c r="I222" s="930">
        <v>0.9</v>
      </c>
      <c r="J222" s="930">
        <v>0.9</v>
      </c>
      <c r="K222" s="924">
        <v>3666</v>
      </c>
      <c r="L222" s="924">
        <v>7332</v>
      </c>
      <c r="M222" s="924"/>
      <c r="N222" s="924">
        <v>3</v>
      </c>
      <c r="O222" s="924">
        <v>628</v>
      </c>
      <c r="P222" s="924">
        <f t="shared" si="7"/>
        <v>0.171303873431533</v>
      </c>
      <c r="Q222" s="924">
        <v>365</v>
      </c>
      <c r="R222" s="924"/>
      <c r="S222" s="924">
        <v>40</v>
      </c>
      <c r="T222" s="924">
        <f t="shared" si="8"/>
        <v>15.7</v>
      </c>
      <c r="U222" s="924" t="s">
        <v>642</v>
      </c>
      <c r="V222" s="929" t="s">
        <v>87</v>
      </c>
      <c r="W222" s="928" t="s">
        <v>980</v>
      </c>
      <c r="X222" s="928" t="s">
        <v>980</v>
      </c>
      <c r="Y222" s="928" t="s">
        <v>980</v>
      </c>
      <c r="Z222" s="968" t="s">
        <v>980</v>
      </c>
      <c r="AA222" s="975"/>
      <c r="AB222" s="967"/>
      <c r="AC222" s="967"/>
    </row>
    <row r="223" s="903" customFormat="1" ht="22.5" spans="1:29">
      <c r="A223" s="927" t="s">
        <v>802</v>
      </c>
      <c r="B223" s="928" t="s">
        <v>981</v>
      </c>
      <c r="C223" s="924" t="s">
        <v>285</v>
      </c>
      <c r="D223" s="929" t="s">
        <v>14</v>
      </c>
      <c r="E223" s="929"/>
      <c r="F223" s="929"/>
      <c r="G223" s="929"/>
      <c r="H223" s="930">
        <v>0.9</v>
      </c>
      <c r="I223" s="930">
        <v>0.99</v>
      </c>
      <c r="J223" s="930">
        <v>0.99</v>
      </c>
      <c r="K223" s="924">
        <v>6000</v>
      </c>
      <c r="L223" s="924">
        <v>9999</v>
      </c>
      <c r="M223" s="924"/>
      <c r="N223" s="924">
        <v>3</v>
      </c>
      <c r="O223" s="924">
        <v>997</v>
      </c>
      <c r="P223" s="924">
        <f t="shared" si="7"/>
        <v>0.166166666666667</v>
      </c>
      <c r="Q223" s="924">
        <v>546</v>
      </c>
      <c r="R223" s="924"/>
      <c r="S223" s="924">
        <v>44</v>
      </c>
      <c r="T223" s="924">
        <f t="shared" si="8"/>
        <v>22.6590909090909</v>
      </c>
      <c r="U223" s="924" t="s">
        <v>794</v>
      </c>
      <c r="V223" s="929" t="s">
        <v>112</v>
      </c>
      <c r="W223" s="928" t="s">
        <v>721</v>
      </c>
      <c r="X223" s="928" t="s">
        <v>908</v>
      </c>
      <c r="Y223" s="928" t="s">
        <v>797</v>
      </c>
      <c r="Z223" s="968" t="s">
        <v>721</v>
      </c>
      <c r="AA223" s="966"/>
      <c r="AB223" s="967"/>
      <c r="AC223" s="967"/>
    </row>
    <row r="224" s="903" customFormat="1" ht="22.5" spans="1:29">
      <c r="A224" s="927" t="s">
        <v>641</v>
      </c>
      <c r="B224" s="928" t="s">
        <v>982</v>
      </c>
      <c r="C224" s="924" t="s">
        <v>285</v>
      </c>
      <c r="D224" s="929"/>
      <c r="E224" s="929"/>
      <c r="F224" s="929" t="s">
        <v>14</v>
      </c>
      <c r="G224" s="929" t="s">
        <v>14</v>
      </c>
      <c r="H224" s="930">
        <v>0.6</v>
      </c>
      <c r="I224" s="930">
        <v>0.7</v>
      </c>
      <c r="J224" s="930">
        <v>0.9</v>
      </c>
      <c r="K224" s="924">
        <v>4600</v>
      </c>
      <c r="L224" s="924">
        <v>9200</v>
      </c>
      <c r="M224" s="924"/>
      <c r="N224" s="924">
        <v>3</v>
      </c>
      <c r="O224" s="924">
        <v>764</v>
      </c>
      <c r="P224" s="924">
        <f t="shared" si="7"/>
        <v>0.166086956521739</v>
      </c>
      <c r="Q224" s="924">
        <v>412</v>
      </c>
      <c r="R224" s="924"/>
      <c r="S224" s="924">
        <v>46</v>
      </c>
      <c r="T224" s="924">
        <f t="shared" si="8"/>
        <v>16.6086956521739</v>
      </c>
      <c r="U224" s="924" t="s">
        <v>642</v>
      </c>
      <c r="V224" s="929" t="s">
        <v>94</v>
      </c>
      <c r="W224" s="928" t="s">
        <v>983</v>
      </c>
      <c r="X224" s="928" t="s">
        <v>983</v>
      </c>
      <c r="Y224" s="928" t="s">
        <v>689</v>
      </c>
      <c r="Z224" s="968" t="s">
        <v>983</v>
      </c>
      <c r="AA224" s="975"/>
      <c r="AB224" s="967"/>
      <c r="AC224" s="967"/>
    </row>
    <row r="225" s="903" customFormat="1" ht="22.5" spans="1:29">
      <c r="A225" s="922" t="s">
        <v>645</v>
      </c>
      <c r="B225" s="923" t="s">
        <v>876</v>
      </c>
      <c r="C225" s="931" t="s">
        <v>282</v>
      </c>
      <c r="D225" s="932"/>
      <c r="E225" s="932"/>
      <c r="F225" s="932"/>
      <c r="G225" s="932"/>
      <c r="H225" s="933">
        <v>0.95</v>
      </c>
      <c r="I225" s="933">
        <v>0.99</v>
      </c>
      <c r="J225" s="933">
        <v>0.99</v>
      </c>
      <c r="K225" s="931">
        <v>2210</v>
      </c>
      <c r="L225" s="931">
        <v>4420</v>
      </c>
      <c r="M225" s="931"/>
      <c r="N225" s="931">
        <v>3</v>
      </c>
      <c r="O225" s="931">
        <v>363</v>
      </c>
      <c r="P225" s="931">
        <f t="shared" si="7"/>
        <v>0.164253393665158</v>
      </c>
      <c r="Q225" s="931">
        <v>229</v>
      </c>
      <c r="R225" s="931"/>
      <c r="S225" s="931">
        <v>27</v>
      </c>
      <c r="T225" s="931">
        <f t="shared" si="8"/>
        <v>13.4444444444444</v>
      </c>
      <c r="U225" s="931" t="s">
        <v>817</v>
      </c>
      <c r="V225" s="932"/>
      <c r="W225" s="923" t="s">
        <v>537</v>
      </c>
      <c r="X225" s="923" t="s">
        <v>537</v>
      </c>
      <c r="Y225" s="923" t="s">
        <v>537</v>
      </c>
      <c r="Z225" s="981" t="s">
        <v>537</v>
      </c>
      <c r="AA225" s="966" t="s">
        <v>984</v>
      </c>
      <c r="AB225" s="967"/>
      <c r="AC225" s="967"/>
    </row>
    <row r="226" s="903" customFormat="1" ht="22.5" spans="1:29">
      <c r="A226" s="922" t="s">
        <v>612</v>
      </c>
      <c r="B226" s="923" t="s">
        <v>944</v>
      </c>
      <c r="C226" s="931" t="s">
        <v>274</v>
      </c>
      <c r="D226" s="932" t="s">
        <v>14</v>
      </c>
      <c r="E226" s="932"/>
      <c r="F226" s="932" t="s">
        <v>14</v>
      </c>
      <c r="G226" s="932"/>
      <c r="H226" s="933">
        <v>0.6</v>
      </c>
      <c r="I226" s="933">
        <v>0.7</v>
      </c>
      <c r="J226" s="933">
        <v>0.9</v>
      </c>
      <c r="K226" s="931">
        <v>695</v>
      </c>
      <c r="L226" s="931">
        <v>1390</v>
      </c>
      <c r="M226" s="931"/>
      <c r="N226" s="931">
        <v>3</v>
      </c>
      <c r="O226" s="931">
        <v>114</v>
      </c>
      <c r="P226" s="931">
        <f t="shared" si="7"/>
        <v>0.164028776978417</v>
      </c>
      <c r="Q226" s="931">
        <v>44</v>
      </c>
      <c r="R226" s="931"/>
      <c r="S226" s="931">
        <v>15</v>
      </c>
      <c r="T226" s="931">
        <f t="shared" si="8"/>
        <v>7.6</v>
      </c>
      <c r="U226" s="931" t="s">
        <v>614</v>
      </c>
      <c r="V226" s="932" t="s">
        <v>105</v>
      </c>
      <c r="W226" s="923" t="s">
        <v>677</v>
      </c>
      <c r="X226" s="923" t="s">
        <v>511</v>
      </c>
      <c r="Y226" s="923" t="s">
        <v>844</v>
      </c>
      <c r="Z226" s="981" t="s">
        <v>844</v>
      </c>
      <c r="AA226" s="970"/>
      <c r="AB226" s="971"/>
      <c r="AC226" s="971"/>
    </row>
    <row r="227" s="903" customFormat="1" ht="22.5" spans="1:29">
      <c r="A227" s="927" t="s">
        <v>786</v>
      </c>
      <c r="B227" s="928" t="s">
        <v>932</v>
      </c>
      <c r="C227" s="924" t="s">
        <v>260</v>
      </c>
      <c r="D227" s="929"/>
      <c r="E227" s="929"/>
      <c r="F227" s="929"/>
      <c r="G227" s="929"/>
      <c r="H227" s="930">
        <v>0.7</v>
      </c>
      <c r="I227" s="930">
        <v>0.8</v>
      </c>
      <c r="J227" s="930">
        <v>0.8</v>
      </c>
      <c r="K227" s="924">
        <v>425</v>
      </c>
      <c r="L227" s="924">
        <v>850</v>
      </c>
      <c r="M227" s="924"/>
      <c r="N227" s="924">
        <v>3</v>
      </c>
      <c r="O227" s="924">
        <v>69</v>
      </c>
      <c r="P227" s="924">
        <f t="shared" si="7"/>
        <v>0.162352941176471</v>
      </c>
      <c r="Q227" s="924">
        <v>24</v>
      </c>
      <c r="R227" s="924"/>
      <c r="S227" s="924">
        <v>6</v>
      </c>
      <c r="T227" s="924">
        <f t="shared" si="8"/>
        <v>11.5</v>
      </c>
      <c r="U227" s="924" t="s">
        <v>642</v>
      </c>
      <c r="V227" s="929"/>
      <c r="W227" s="928" t="s">
        <v>672</v>
      </c>
      <c r="X227" s="928" t="s">
        <v>737</v>
      </c>
      <c r="Y227" s="928" t="s">
        <v>662</v>
      </c>
      <c r="Z227" s="968" t="s">
        <v>884</v>
      </c>
      <c r="AA227" s="977" t="s">
        <v>985</v>
      </c>
      <c r="AB227" s="974"/>
      <c r="AC227" s="974"/>
    </row>
    <row r="228" s="903" customFormat="1" ht="22.5" spans="1:29">
      <c r="A228" s="927" t="s">
        <v>634</v>
      </c>
      <c r="B228" s="928" t="s">
        <v>986</v>
      </c>
      <c r="C228" s="924" t="s">
        <v>278</v>
      </c>
      <c r="D228" s="929" t="s">
        <v>14</v>
      </c>
      <c r="E228" s="929"/>
      <c r="F228" s="929"/>
      <c r="G228" s="929"/>
      <c r="H228" s="930">
        <v>0.7</v>
      </c>
      <c r="I228" s="930">
        <v>0.8</v>
      </c>
      <c r="J228" s="930">
        <v>0.99</v>
      </c>
      <c r="K228" s="924">
        <v>1388</v>
      </c>
      <c r="L228" s="924">
        <v>2776</v>
      </c>
      <c r="M228" s="924"/>
      <c r="N228" s="924">
        <v>3</v>
      </c>
      <c r="O228" s="924">
        <v>218</v>
      </c>
      <c r="P228" s="924">
        <f t="shared" si="7"/>
        <v>0.157060518731988</v>
      </c>
      <c r="Q228" s="924">
        <v>149</v>
      </c>
      <c r="R228" s="924"/>
      <c r="S228" s="924">
        <v>17</v>
      </c>
      <c r="T228" s="924">
        <f t="shared" si="8"/>
        <v>12.8235294117647</v>
      </c>
      <c r="U228" s="924" t="s">
        <v>817</v>
      </c>
      <c r="V228" s="929" t="s">
        <v>105</v>
      </c>
      <c r="W228" s="928" t="s">
        <v>830</v>
      </c>
      <c r="X228" s="928" t="s">
        <v>797</v>
      </c>
      <c r="Y228" s="928" t="s">
        <v>799</v>
      </c>
      <c r="Z228" s="968" t="s">
        <v>797</v>
      </c>
      <c r="AA228" s="975"/>
      <c r="AB228" s="967"/>
      <c r="AC228" s="967"/>
    </row>
    <row r="229" s="903" customFormat="1" ht="22.5" spans="1:29">
      <c r="A229" s="922" t="s">
        <v>679</v>
      </c>
      <c r="B229" s="923" t="s">
        <v>987</v>
      </c>
      <c r="C229" s="931" t="s">
        <v>274</v>
      </c>
      <c r="D229" s="932"/>
      <c r="E229" s="932" t="s">
        <v>14</v>
      </c>
      <c r="F229" s="932"/>
      <c r="G229" s="932"/>
      <c r="H229" s="933">
        <v>0.6</v>
      </c>
      <c r="I229" s="933">
        <v>0.7</v>
      </c>
      <c r="J229" s="933">
        <v>0.9</v>
      </c>
      <c r="K229" s="931">
        <v>985</v>
      </c>
      <c r="L229" s="931">
        <v>1970</v>
      </c>
      <c r="M229" s="931"/>
      <c r="N229" s="931">
        <v>3</v>
      </c>
      <c r="O229" s="931">
        <v>154</v>
      </c>
      <c r="P229" s="931">
        <f t="shared" si="7"/>
        <v>0.156345177664975</v>
      </c>
      <c r="Q229" s="931">
        <v>51</v>
      </c>
      <c r="R229" s="931"/>
      <c r="S229" s="931">
        <v>10</v>
      </c>
      <c r="T229" s="931">
        <f t="shared" si="8"/>
        <v>15.4</v>
      </c>
      <c r="U229" s="931" t="s">
        <v>642</v>
      </c>
      <c r="V229" s="932"/>
      <c r="W229" s="923" t="s">
        <v>662</v>
      </c>
      <c r="X229" s="923" t="s">
        <v>525</v>
      </c>
      <c r="Y229" s="923" t="s">
        <v>842</v>
      </c>
      <c r="Z229" s="981" t="s">
        <v>525</v>
      </c>
      <c r="AA229" s="975"/>
      <c r="AB229" s="967"/>
      <c r="AC229" s="967"/>
    </row>
    <row r="230" s="903" customFormat="1" ht="22.5" spans="1:29">
      <c r="A230" s="927" t="s">
        <v>736</v>
      </c>
      <c r="B230" s="928" t="s">
        <v>934</v>
      </c>
      <c r="C230" s="924" t="s">
        <v>260</v>
      </c>
      <c r="D230" s="929"/>
      <c r="E230" s="929" t="s">
        <v>7</v>
      </c>
      <c r="F230" s="929"/>
      <c r="G230" s="929"/>
      <c r="H230" s="930">
        <v>0.8</v>
      </c>
      <c r="I230" s="930">
        <v>0.9</v>
      </c>
      <c r="J230" s="930">
        <v>0.99</v>
      </c>
      <c r="K230" s="924">
        <v>423</v>
      </c>
      <c r="L230" s="924">
        <v>846</v>
      </c>
      <c r="M230" s="924"/>
      <c r="N230" s="924">
        <v>3</v>
      </c>
      <c r="O230" s="924">
        <v>66</v>
      </c>
      <c r="P230" s="924">
        <f t="shared" si="7"/>
        <v>0.156028368794326</v>
      </c>
      <c r="Q230" s="924">
        <v>23</v>
      </c>
      <c r="R230" s="924"/>
      <c r="S230" s="924">
        <v>8</v>
      </c>
      <c r="T230" s="924">
        <f t="shared" si="8"/>
        <v>8.25</v>
      </c>
      <c r="U230" s="924" t="s">
        <v>642</v>
      </c>
      <c r="V230" s="929" t="s">
        <v>105</v>
      </c>
      <c r="W230" s="928" t="s">
        <v>743</v>
      </c>
      <c r="X230" s="928" t="s">
        <v>819</v>
      </c>
      <c r="Y230" s="928" t="s">
        <v>799</v>
      </c>
      <c r="Z230" s="968" t="s">
        <v>743</v>
      </c>
      <c r="AA230" s="975" t="s">
        <v>988</v>
      </c>
      <c r="AB230" s="967"/>
      <c r="AC230" s="967"/>
    </row>
    <row r="231" s="903" customFormat="1" ht="22.5" spans="1:29">
      <c r="A231" s="922" t="s">
        <v>612</v>
      </c>
      <c r="B231" s="923" t="s">
        <v>849</v>
      </c>
      <c r="C231" s="931" t="s">
        <v>282</v>
      </c>
      <c r="D231" s="932" t="s">
        <v>14</v>
      </c>
      <c r="E231" s="932" t="s">
        <v>28</v>
      </c>
      <c r="F231" s="932"/>
      <c r="G231" s="932" t="s">
        <v>14</v>
      </c>
      <c r="H231" s="933">
        <v>0.7</v>
      </c>
      <c r="I231" s="933">
        <v>0.8</v>
      </c>
      <c r="J231" s="933">
        <v>0.99</v>
      </c>
      <c r="K231" s="931">
        <v>1846</v>
      </c>
      <c r="L231" s="931">
        <v>3692</v>
      </c>
      <c r="M231" s="931"/>
      <c r="N231" s="931">
        <v>3</v>
      </c>
      <c r="O231" s="931">
        <v>288</v>
      </c>
      <c r="P231" s="931">
        <f t="shared" si="7"/>
        <v>0.156013001083424</v>
      </c>
      <c r="Q231" s="931">
        <v>210</v>
      </c>
      <c r="R231" s="931"/>
      <c r="S231" s="931">
        <v>28</v>
      </c>
      <c r="T231" s="931">
        <f t="shared" si="8"/>
        <v>10.2857142857143</v>
      </c>
      <c r="U231" s="931" t="s">
        <v>614</v>
      </c>
      <c r="V231" s="932" t="s">
        <v>112</v>
      </c>
      <c r="W231" s="923" t="s">
        <v>594</v>
      </c>
      <c r="X231" s="923" t="s">
        <v>918</v>
      </c>
      <c r="Y231" s="923" t="s">
        <v>789</v>
      </c>
      <c r="Z231" s="981" t="s">
        <v>789</v>
      </c>
      <c r="AA231" s="966"/>
      <c r="AB231" s="967"/>
      <c r="AC231" s="967"/>
    </row>
    <row r="232" s="903" customFormat="1" ht="22.5" spans="1:29">
      <c r="A232" s="922" t="s">
        <v>661</v>
      </c>
      <c r="B232" s="923" t="s">
        <v>962</v>
      </c>
      <c r="C232" s="931" t="s">
        <v>274</v>
      </c>
      <c r="D232" s="932"/>
      <c r="E232" s="932" t="s">
        <v>7</v>
      </c>
      <c r="F232" s="932"/>
      <c r="G232" s="932" t="s">
        <v>28</v>
      </c>
      <c r="H232" s="933">
        <v>0.75</v>
      </c>
      <c r="I232" s="933">
        <v>0.85</v>
      </c>
      <c r="J232" s="933">
        <v>0.99</v>
      </c>
      <c r="K232" s="931">
        <v>789</v>
      </c>
      <c r="L232" s="931">
        <v>1578</v>
      </c>
      <c r="M232" s="931"/>
      <c r="N232" s="931">
        <v>3</v>
      </c>
      <c r="O232" s="931">
        <v>123</v>
      </c>
      <c r="P232" s="931">
        <f t="shared" si="7"/>
        <v>0.155893536121673</v>
      </c>
      <c r="Q232" s="931">
        <v>40</v>
      </c>
      <c r="R232" s="931"/>
      <c r="S232" s="931">
        <v>15</v>
      </c>
      <c r="T232" s="931">
        <f t="shared" si="8"/>
        <v>8.2</v>
      </c>
      <c r="U232" s="931" t="s">
        <v>642</v>
      </c>
      <c r="V232" s="932" t="s">
        <v>91</v>
      </c>
      <c r="W232" s="923" t="s">
        <v>525</v>
      </c>
      <c r="X232" s="923" t="s">
        <v>593</v>
      </c>
      <c r="Y232" s="923" t="s">
        <v>592</v>
      </c>
      <c r="Z232" s="981" t="s">
        <v>938</v>
      </c>
      <c r="AA232" s="975" t="s">
        <v>958</v>
      </c>
      <c r="AB232" s="967"/>
      <c r="AC232" s="967"/>
    </row>
    <row r="233" s="903" customFormat="1" ht="22.5" spans="1:29">
      <c r="A233" s="922" t="s">
        <v>674</v>
      </c>
      <c r="B233" s="923" t="s">
        <v>989</v>
      </c>
      <c r="C233" s="931" t="s">
        <v>274</v>
      </c>
      <c r="D233" s="932"/>
      <c r="E233" s="932"/>
      <c r="F233" s="932"/>
      <c r="G233" s="932" t="s">
        <v>14</v>
      </c>
      <c r="H233" s="933">
        <v>0.4</v>
      </c>
      <c r="I233" s="933">
        <v>0.5</v>
      </c>
      <c r="J233" s="933">
        <v>0.7</v>
      </c>
      <c r="K233" s="931">
        <v>983</v>
      </c>
      <c r="L233" s="931">
        <v>1966</v>
      </c>
      <c r="M233" s="931"/>
      <c r="N233" s="931">
        <v>3</v>
      </c>
      <c r="O233" s="931">
        <v>153</v>
      </c>
      <c r="P233" s="931">
        <f t="shared" si="7"/>
        <v>0.155645981688708</v>
      </c>
      <c r="Q233" s="931">
        <v>59</v>
      </c>
      <c r="R233" s="931"/>
      <c r="S233" s="931">
        <v>11</v>
      </c>
      <c r="T233" s="931">
        <f t="shared" si="8"/>
        <v>13.9090909090909</v>
      </c>
      <c r="U233" s="931" t="s">
        <v>642</v>
      </c>
      <c r="V233" s="932" t="s">
        <v>91</v>
      </c>
      <c r="W233" s="923" t="s">
        <v>684</v>
      </c>
      <c r="X233" s="923" t="s">
        <v>593</v>
      </c>
      <c r="Y233" s="923" t="s">
        <v>648</v>
      </c>
      <c r="Z233" s="981" t="s">
        <v>914</v>
      </c>
      <c r="AA233" s="975"/>
      <c r="AB233" s="967"/>
      <c r="AC233" s="967"/>
    </row>
    <row r="234" s="903" customFormat="1" ht="22.5" spans="1:29">
      <c r="A234" s="922" t="s">
        <v>759</v>
      </c>
      <c r="B234" s="923" t="s">
        <v>983</v>
      </c>
      <c r="C234" s="931" t="s">
        <v>282</v>
      </c>
      <c r="D234" s="932"/>
      <c r="E234" s="932"/>
      <c r="F234" s="932" t="s">
        <v>14</v>
      </c>
      <c r="G234" s="932" t="s">
        <v>14</v>
      </c>
      <c r="H234" s="933">
        <v>0.6</v>
      </c>
      <c r="I234" s="933">
        <v>0.7</v>
      </c>
      <c r="J234" s="933">
        <v>0.9</v>
      </c>
      <c r="K234" s="931">
        <v>2640</v>
      </c>
      <c r="L234" s="931">
        <v>5280</v>
      </c>
      <c r="M234" s="931"/>
      <c r="N234" s="931">
        <v>3</v>
      </c>
      <c r="O234" s="931">
        <v>409</v>
      </c>
      <c r="P234" s="931">
        <f t="shared" si="7"/>
        <v>0.154924242424242</v>
      </c>
      <c r="Q234" s="931">
        <v>286</v>
      </c>
      <c r="R234" s="931"/>
      <c r="S234" s="931">
        <v>28</v>
      </c>
      <c r="T234" s="931">
        <f t="shared" si="8"/>
        <v>14.6071428571429</v>
      </c>
      <c r="U234" s="931" t="s">
        <v>642</v>
      </c>
      <c r="V234" s="932" t="s">
        <v>94</v>
      </c>
      <c r="W234" s="923" t="s">
        <v>779</v>
      </c>
      <c r="X234" s="923" t="s">
        <v>844</v>
      </c>
      <c r="Y234" s="923" t="s">
        <v>953</v>
      </c>
      <c r="Z234" s="981" t="s">
        <v>943</v>
      </c>
      <c r="AA234" s="966" t="s">
        <v>990</v>
      </c>
      <c r="AB234" s="967"/>
      <c r="AC234" s="967"/>
    </row>
    <row r="235" s="903" customFormat="1" ht="22.5" spans="1:29">
      <c r="A235" s="922" t="s">
        <v>679</v>
      </c>
      <c r="B235" s="923" t="s">
        <v>671</v>
      </c>
      <c r="C235" s="931" t="s">
        <v>253</v>
      </c>
      <c r="D235" s="932"/>
      <c r="E235" s="932"/>
      <c r="F235" s="932" t="s">
        <v>14</v>
      </c>
      <c r="G235" s="932" t="s">
        <v>14</v>
      </c>
      <c r="H235" s="933">
        <v>0.95</v>
      </c>
      <c r="I235" s="933">
        <v>0.99</v>
      </c>
      <c r="J235" s="933">
        <v>0.99</v>
      </c>
      <c r="K235" s="931">
        <v>252</v>
      </c>
      <c r="L235" s="931">
        <v>504</v>
      </c>
      <c r="M235" s="931"/>
      <c r="N235" s="931">
        <v>3</v>
      </c>
      <c r="O235" s="931">
        <v>39</v>
      </c>
      <c r="P235" s="931">
        <f t="shared" si="7"/>
        <v>0.154761904761905</v>
      </c>
      <c r="Q235" s="931">
        <v>21</v>
      </c>
      <c r="R235" s="931"/>
      <c r="S235" s="931">
        <v>8</v>
      </c>
      <c r="T235" s="931">
        <f t="shared" si="8"/>
        <v>4.875</v>
      </c>
      <c r="U235" s="931" t="s">
        <v>642</v>
      </c>
      <c r="V235" s="932" t="s">
        <v>35</v>
      </c>
      <c r="W235" s="923" t="s">
        <v>682</v>
      </c>
      <c r="X235" s="923" t="s">
        <v>425</v>
      </c>
      <c r="Y235" s="923" t="s">
        <v>429</v>
      </c>
      <c r="Z235" s="981" t="s">
        <v>991</v>
      </c>
      <c r="AA235" s="975" t="s">
        <v>730</v>
      </c>
      <c r="AB235" s="967"/>
      <c r="AC235" s="967"/>
    </row>
    <row r="236" s="903" customFormat="1" ht="22.5" spans="1:29">
      <c r="A236" s="922" t="s">
        <v>645</v>
      </c>
      <c r="B236" s="923" t="s">
        <v>694</v>
      </c>
      <c r="C236" s="931" t="s">
        <v>282</v>
      </c>
      <c r="D236" s="932"/>
      <c r="E236" s="932"/>
      <c r="F236" s="932"/>
      <c r="G236" s="932"/>
      <c r="H236" s="933">
        <v>0.6</v>
      </c>
      <c r="I236" s="933">
        <v>0.7</v>
      </c>
      <c r="J236" s="933">
        <v>0.7</v>
      </c>
      <c r="K236" s="931">
        <v>2120</v>
      </c>
      <c r="L236" s="931">
        <v>4240</v>
      </c>
      <c r="M236" s="931"/>
      <c r="N236" s="931">
        <v>3</v>
      </c>
      <c r="O236" s="931">
        <v>327</v>
      </c>
      <c r="P236" s="931">
        <f t="shared" si="7"/>
        <v>0.154245283018868</v>
      </c>
      <c r="Q236" s="931">
        <v>237</v>
      </c>
      <c r="R236" s="931"/>
      <c r="S236" s="931">
        <v>20</v>
      </c>
      <c r="T236" s="931">
        <f t="shared" si="8"/>
        <v>16.35</v>
      </c>
      <c r="U236" s="931" t="s">
        <v>614</v>
      </c>
      <c r="V236" s="932"/>
      <c r="W236" s="923" t="s">
        <v>789</v>
      </c>
      <c r="X236" s="923" t="s">
        <v>839</v>
      </c>
      <c r="Y236" s="923" t="s">
        <v>813</v>
      </c>
      <c r="Z236" s="981" t="s">
        <v>992</v>
      </c>
      <c r="AA236" s="970"/>
      <c r="AB236" s="971"/>
      <c r="AC236" s="971"/>
    </row>
    <row r="237" s="903" customFormat="1" ht="22.5" spans="1:29">
      <c r="A237" s="922" t="s">
        <v>674</v>
      </c>
      <c r="B237" s="923" t="s">
        <v>857</v>
      </c>
      <c r="C237" s="931" t="s">
        <v>253</v>
      </c>
      <c r="D237" s="932"/>
      <c r="E237" s="932" t="s">
        <v>14</v>
      </c>
      <c r="F237" s="932"/>
      <c r="G237" s="932"/>
      <c r="H237" s="933">
        <v>0.6</v>
      </c>
      <c r="I237" s="933">
        <v>0.7</v>
      </c>
      <c r="J237" s="933">
        <v>0.9</v>
      </c>
      <c r="K237" s="931">
        <v>313</v>
      </c>
      <c r="L237" s="931">
        <v>626</v>
      </c>
      <c r="M237" s="931"/>
      <c r="N237" s="931">
        <v>3</v>
      </c>
      <c r="O237" s="931">
        <v>48</v>
      </c>
      <c r="P237" s="931">
        <f t="shared" si="7"/>
        <v>0.153354632587859</v>
      </c>
      <c r="Q237" s="931">
        <v>19</v>
      </c>
      <c r="R237" s="931"/>
      <c r="S237" s="931">
        <v>5</v>
      </c>
      <c r="T237" s="931">
        <f t="shared" si="8"/>
        <v>9.6</v>
      </c>
      <c r="U237" s="931" t="s">
        <v>642</v>
      </c>
      <c r="V237" s="932"/>
      <c r="W237" s="923" t="s">
        <v>666</v>
      </c>
      <c r="X237" s="923" t="s">
        <v>471</v>
      </c>
      <c r="Y237" s="923" t="s">
        <v>826</v>
      </c>
      <c r="Z237" s="981" t="s">
        <v>834</v>
      </c>
      <c r="AA237" s="977"/>
      <c r="AB237" s="974"/>
      <c r="AC237" s="974"/>
    </row>
    <row r="238" s="903" customFormat="1" ht="22.5" spans="1:29">
      <c r="A238" s="927" t="s">
        <v>718</v>
      </c>
      <c r="B238" s="928" t="s">
        <v>815</v>
      </c>
      <c r="C238" s="924" t="s">
        <v>278</v>
      </c>
      <c r="D238" s="929" t="s">
        <v>14</v>
      </c>
      <c r="E238" s="929"/>
      <c r="F238" s="929" t="s">
        <v>14</v>
      </c>
      <c r="G238" s="929"/>
      <c r="H238" s="930">
        <v>0.9</v>
      </c>
      <c r="I238" s="930">
        <v>0.99</v>
      </c>
      <c r="J238" s="930">
        <v>0.99</v>
      </c>
      <c r="K238" s="924">
        <v>1300</v>
      </c>
      <c r="L238" s="924">
        <v>2600</v>
      </c>
      <c r="M238" s="924"/>
      <c r="N238" s="924">
        <v>3</v>
      </c>
      <c r="O238" s="924">
        <v>197</v>
      </c>
      <c r="P238" s="924">
        <f t="shared" si="7"/>
        <v>0.151538461538462</v>
      </c>
      <c r="Q238" s="924">
        <v>109</v>
      </c>
      <c r="R238" s="924"/>
      <c r="S238" s="924">
        <v>15</v>
      </c>
      <c r="T238" s="924">
        <f t="shared" si="8"/>
        <v>13.1333333333333</v>
      </c>
      <c r="U238" s="924" t="s">
        <v>614</v>
      </c>
      <c r="V238" s="929" t="s">
        <v>87</v>
      </c>
      <c r="W238" s="928" t="s">
        <v>965</v>
      </c>
      <c r="X238" s="928" t="s">
        <v>813</v>
      </c>
      <c r="Y238" s="928" t="s">
        <v>758</v>
      </c>
      <c r="Z238" s="968" t="s">
        <v>993</v>
      </c>
      <c r="AA238" s="966" t="s">
        <v>946</v>
      </c>
      <c r="AB238" s="967"/>
      <c r="AC238" s="967"/>
    </row>
    <row r="239" s="903" customFormat="1" ht="22.5" spans="1:29">
      <c r="A239" s="922" t="s">
        <v>645</v>
      </c>
      <c r="B239" s="923" t="s">
        <v>801</v>
      </c>
      <c r="C239" s="931" t="s">
        <v>274</v>
      </c>
      <c r="D239" s="932"/>
      <c r="E239" s="932"/>
      <c r="F239" s="932"/>
      <c r="G239" s="932"/>
      <c r="H239" s="933">
        <v>0.5</v>
      </c>
      <c r="I239" s="933">
        <v>0.6</v>
      </c>
      <c r="J239" s="933">
        <v>0.6</v>
      </c>
      <c r="K239" s="931">
        <v>825</v>
      </c>
      <c r="L239" s="931">
        <v>1650</v>
      </c>
      <c r="M239" s="931"/>
      <c r="N239" s="931">
        <v>3</v>
      </c>
      <c r="O239" s="931">
        <v>124</v>
      </c>
      <c r="P239" s="931">
        <f t="shared" si="7"/>
        <v>0.15030303030303</v>
      </c>
      <c r="Q239" s="931">
        <v>33</v>
      </c>
      <c r="R239" s="931"/>
      <c r="S239" s="931">
        <v>12</v>
      </c>
      <c r="T239" s="931">
        <f t="shared" si="8"/>
        <v>10.3333333333333</v>
      </c>
      <c r="U239" s="931" t="s">
        <v>614</v>
      </c>
      <c r="V239" s="932" t="s">
        <v>109</v>
      </c>
      <c r="W239" s="923" t="s">
        <v>829</v>
      </c>
      <c r="X239" s="923" t="s">
        <v>593</v>
      </c>
      <c r="Y239" s="923" t="s">
        <v>799</v>
      </c>
      <c r="Z239" s="981" t="s">
        <v>799</v>
      </c>
      <c r="AA239" s="966" t="s">
        <v>694</v>
      </c>
      <c r="AB239" s="967"/>
      <c r="AC239" s="967"/>
    </row>
    <row r="240" s="903" customFormat="1" ht="22.5" spans="1:29">
      <c r="A240" s="922" t="s">
        <v>630</v>
      </c>
      <c r="B240" s="923" t="s">
        <v>988</v>
      </c>
      <c r="C240" s="931" t="s">
        <v>274</v>
      </c>
      <c r="D240" s="932"/>
      <c r="E240" s="932" t="s">
        <v>14</v>
      </c>
      <c r="F240" s="932"/>
      <c r="G240" s="932"/>
      <c r="H240" s="933">
        <v>0.95</v>
      </c>
      <c r="I240" s="933">
        <v>0.99</v>
      </c>
      <c r="J240" s="933">
        <v>0.99</v>
      </c>
      <c r="K240" s="931">
        <v>844</v>
      </c>
      <c r="L240" s="931">
        <v>1688</v>
      </c>
      <c r="M240" s="931"/>
      <c r="N240" s="931">
        <v>3</v>
      </c>
      <c r="O240" s="931">
        <v>126</v>
      </c>
      <c r="P240" s="931">
        <f t="shared" si="7"/>
        <v>0.149289099526066</v>
      </c>
      <c r="Q240" s="931">
        <v>44</v>
      </c>
      <c r="R240" s="931"/>
      <c r="S240" s="931">
        <v>15</v>
      </c>
      <c r="T240" s="931">
        <f t="shared" si="8"/>
        <v>8.4</v>
      </c>
      <c r="U240" s="931" t="s">
        <v>642</v>
      </c>
      <c r="V240" s="932"/>
      <c r="W240" s="923" t="s">
        <v>743</v>
      </c>
      <c r="X240" s="923" t="s">
        <v>739</v>
      </c>
      <c r="Y240" s="923" t="s">
        <v>799</v>
      </c>
      <c r="Z240" s="981" t="s">
        <v>934</v>
      </c>
      <c r="AA240" s="975" t="s">
        <v>974</v>
      </c>
      <c r="AB240" s="967"/>
      <c r="AC240" s="967"/>
    </row>
    <row r="241" s="903" customFormat="1" ht="22.5" spans="1:29">
      <c r="A241" s="922" t="s">
        <v>645</v>
      </c>
      <c r="B241" s="923" t="s">
        <v>943</v>
      </c>
      <c r="C241" s="931" t="s">
        <v>274</v>
      </c>
      <c r="D241" s="932"/>
      <c r="E241" s="932" t="s">
        <v>14</v>
      </c>
      <c r="F241" s="932"/>
      <c r="G241" s="932"/>
      <c r="H241" s="933">
        <v>0.8</v>
      </c>
      <c r="I241" s="933">
        <v>0.9</v>
      </c>
      <c r="J241" s="933">
        <v>0.99</v>
      </c>
      <c r="K241" s="931">
        <v>1001</v>
      </c>
      <c r="L241" s="931">
        <v>2002</v>
      </c>
      <c r="M241" s="931"/>
      <c r="N241" s="931">
        <v>3</v>
      </c>
      <c r="O241" s="931">
        <v>148</v>
      </c>
      <c r="P241" s="931">
        <f t="shared" si="7"/>
        <v>0.147852147852148</v>
      </c>
      <c r="Q241" s="931">
        <v>45</v>
      </c>
      <c r="R241" s="931"/>
      <c r="S241" s="931">
        <v>14</v>
      </c>
      <c r="T241" s="931">
        <f t="shared" si="8"/>
        <v>10.5714285714286</v>
      </c>
      <c r="U241" s="931" t="s">
        <v>642</v>
      </c>
      <c r="V241" s="932" t="s">
        <v>87</v>
      </c>
      <c r="W241" s="923" t="s">
        <v>830</v>
      </c>
      <c r="X241" s="923" t="s">
        <v>715</v>
      </c>
      <c r="Y241" s="923" t="s">
        <v>948</v>
      </c>
      <c r="Z241" s="981" t="s">
        <v>892</v>
      </c>
      <c r="AA241" s="966" t="s">
        <v>983</v>
      </c>
      <c r="AB241" s="967"/>
      <c r="AC241" s="967"/>
    </row>
    <row r="242" s="903" customFormat="1" ht="22.5" spans="1:29">
      <c r="A242" s="927" t="s">
        <v>718</v>
      </c>
      <c r="B242" s="928" t="s">
        <v>830</v>
      </c>
      <c r="C242" s="924" t="s">
        <v>260</v>
      </c>
      <c r="D242" s="929"/>
      <c r="E242" s="929"/>
      <c r="F242" s="929"/>
      <c r="G242" s="929"/>
      <c r="H242" s="930">
        <v>0.8</v>
      </c>
      <c r="I242" s="930">
        <v>0.9</v>
      </c>
      <c r="J242" s="930">
        <v>0.9</v>
      </c>
      <c r="K242" s="924">
        <v>619</v>
      </c>
      <c r="L242" s="924">
        <v>1238</v>
      </c>
      <c r="M242" s="924"/>
      <c r="N242" s="924">
        <v>2</v>
      </c>
      <c r="O242" s="924">
        <v>91</v>
      </c>
      <c r="P242" s="924">
        <f t="shared" si="7"/>
        <v>0.147011308562197</v>
      </c>
      <c r="Q242" s="924">
        <v>35</v>
      </c>
      <c r="R242" s="924"/>
      <c r="S242" s="924">
        <v>6</v>
      </c>
      <c r="T242" s="924">
        <f t="shared" si="8"/>
        <v>15.1666666666667</v>
      </c>
      <c r="U242" s="924" t="s">
        <v>642</v>
      </c>
      <c r="V242" s="929" t="s">
        <v>105</v>
      </c>
      <c r="W242" s="928" t="s">
        <v>829</v>
      </c>
      <c r="X242" s="928" t="s">
        <v>475</v>
      </c>
      <c r="Y242" s="979"/>
      <c r="Z242" s="968" t="s">
        <v>829</v>
      </c>
      <c r="AA242" s="966" t="s">
        <v>791</v>
      </c>
      <c r="AB242" s="967"/>
      <c r="AC242" s="967"/>
    </row>
    <row r="243" s="903" customFormat="1" ht="22.5" spans="1:29">
      <c r="A243" s="922" t="s">
        <v>759</v>
      </c>
      <c r="B243" s="923" t="s">
        <v>994</v>
      </c>
      <c r="C243" s="931" t="s">
        <v>274</v>
      </c>
      <c r="D243" s="932"/>
      <c r="E243" s="932"/>
      <c r="F243" s="932" t="s">
        <v>14</v>
      </c>
      <c r="G243" s="932"/>
      <c r="H243" s="933">
        <v>0.25</v>
      </c>
      <c r="I243" s="933">
        <v>0.35</v>
      </c>
      <c r="J243" s="933">
        <v>0.55</v>
      </c>
      <c r="K243" s="931">
        <v>819</v>
      </c>
      <c r="L243" s="931">
        <v>1638</v>
      </c>
      <c r="M243" s="931"/>
      <c r="N243" s="931">
        <v>3</v>
      </c>
      <c r="O243" s="931">
        <v>119</v>
      </c>
      <c r="P243" s="931">
        <f t="shared" si="7"/>
        <v>0.145299145299145</v>
      </c>
      <c r="Q243" s="931">
        <v>39</v>
      </c>
      <c r="R243" s="931"/>
      <c r="S243" s="931">
        <v>13</v>
      </c>
      <c r="T243" s="931">
        <f t="shared" si="8"/>
        <v>9.15384615384615</v>
      </c>
      <c r="U243" s="931" t="s">
        <v>642</v>
      </c>
      <c r="V243" s="932" t="s">
        <v>94</v>
      </c>
      <c r="W243" s="923" t="s">
        <v>672</v>
      </c>
      <c r="X243" s="923" t="s">
        <v>593</v>
      </c>
      <c r="Y243" s="923" t="s">
        <v>593</v>
      </c>
      <c r="Z243" s="981" t="s">
        <v>590</v>
      </c>
      <c r="AA243" s="975"/>
      <c r="AB243" s="967"/>
      <c r="AC243" s="967"/>
    </row>
    <row r="244" s="903" customFormat="1" ht="22.5" spans="1:29">
      <c r="A244" s="922" t="s">
        <v>661</v>
      </c>
      <c r="B244" s="923" t="s">
        <v>780</v>
      </c>
      <c r="C244" s="931" t="s">
        <v>282</v>
      </c>
      <c r="D244" s="932"/>
      <c r="E244" s="932"/>
      <c r="F244" s="932" t="s">
        <v>14</v>
      </c>
      <c r="G244" s="932"/>
      <c r="H244" s="933">
        <v>0.15</v>
      </c>
      <c r="I244" s="933">
        <v>0.25</v>
      </c>
      <c r="J244" s="933">
        <v>0.45</v>
      </c>
      <c r="K244" s="931">
        <v>2818</v>
      </c>
      <c r="L244" s="931">
        <v>5636</v>
      </c>
      <c r="M244" s="931"/>
      <c r="N244" s="931">
        <v>3</v>
      </c>
      <c r="O244" s="931">
        <v>404</v>
      </c>
      <c r="P244" s="931">
        <f t="shared" si="7"/>
        <v>0.143364088005678</v>
      </c>
      <c r="Q244" s="931">
        <v>223</v>
      </c>
      <c r="R244" s="931"/>
      <c r="S244" s="931">
        <v>30</v>
      </c>
      <c r="T244" s="931">
        <f t="shared" si="8"/>
        <v>13.4666666666667</v>
      </c>
      <c r="U244" s="931" t="s">
        <v>817</v>
      </c>
      <c r="V244" s="932" t="s">
        <v>91</v>
      </c>
      <c r="W244" s="923" t="s">
        <v>594</v>
      </c>
      <c r="X244" s="923" t="s">
        <v>594</v>
      </c>
      <c r="Y244" s="923" t="s">
        <v>594</v>
      </c>
      <c r="Z244" s="981" t="s">
        <v>594</v>
      </c>
      <c r="AA244" s="966" t="s">
        <v>995</v>
      </c>
      <c r="AB244" s="967"/>
      <c r="AC244" s="967"/>
    </row>
    <row r="245" s="903" customFormat="1" ht="22.5" spans="1:29">
      <c r="A245" s="927" t="s">
        <v>731</v>
      </c>
      <c r="B245" s="928" t="s">
        <v>955</v>
      </c>
      <c r="C245" s="924" t="s">
        <v>260</v>
      </c>
      <c r="D245" s="929"/>
      <c r="E245" s="929"/>
      <c r="F245" s="929"/>
      <c r="G245" s="929" t="s">
        <v>14</v>
      </c>
      <c r="H245" s="930">
        <v>0.65</v>
      </c>
      <c r="I245" s="930">
        <v>0.75</v>
      </c>
      <c r="J245" s="930">
        <v>0.95</v>
      </c>
      <c r="K245" s="924">
        <v>541</v>
      </c>
      <c r="L245" s="924">
        <v>1082</v>
      </c>
      <c r="M245" s="924"/>
      <c r="N245" s="924">
        <v>3</v>
      </c>
      <c r="O245" s="924">
        <v>74</v>
      </c>
      <c r="P245" s="924">
        <f t="shared" si="7"/>
        <v>0.136783733826248</v>
      </c>
      <c r="Q245" s="924">
        <v>24</v>
      </c>
      <c r="R245" s="924"/>
      <c r="S245" s="924">
        <v>9</v>
      </c>
      <c r="T245" s="924">
        <f t="shared" si="8"/>
        <v>8.22222222222222</v>
      </c>
      <c r="U245" s="924" t="s">
        <v>642</v>
      </c>
      <c r="V245" s="929" t="s">
        <v>115</v>
      </c>
      <c r="W245" s="928" t="s">
        <v>829</v>
      </c>
      <c r="X245" s="928" t="s">
        <v>742</v>
      </c>
      <c r="Y245" s="928" t="s">
        <v>799</v>
      </c>
      <c r="Z245" s="968" t="s">
        <v>673</v>
      </c>
      <c r="AA245" s="966" t="s">
        <v>996</v>
      </c>
      <c r="AB245" s="967"/>
      <c r="AC245" s="967"/>
    </row>
    <row r="246" s="903" customFormat="1" ht="22.5" spans="1:29">
      <c r="A246" s="927" t="s">
        <v>718</v>
      </c>
      <c r="B246" s="928" t="s">
        <v>791</v>
      </c>
      <c r="C246" s="924" t="s">
        <v>278</v>
      </c>
      <c r="D246" s="929"/>
      <c r="E246" s="929"/>
      <c r="F246" s="929"/>
      <c r="G246" s="929"/>
      <c r="H246" s="930">
        <v>0.85</v>
      </c>
      <c r="I246" s="930">
        <v>0.95</v>
      </c>
      <c r="J246" s="930">
        <v>0.95</v>
      </c>
      <c r="K246" s="924">
        <v>1819</v>
      </c>
      <c r="L246" s="924">
        <v>3638</v>
      </c>
      <c r="M246" s="924"/>
      <c r="N246" s="924">
        <v>3</v>
      </c>
      <c r="O246" s="924">
        <v>240</v>
      </c>
      <c r="P246" s="924">
        <f t="shared" si="7"/>
        <v>0.131940626717977</v>
      </c>
      <c r="Q246" s="924">
        <v>102</v>
      </c>
      <c r="R246" s="924"/>
      <c r="S246" s="924">
        <v>15</v>
      </c>
      <c r="T246" s="924">
        <f t="shared" si="8"/>
        <v>16</v>
      </c>
      <c r="U246" s="924" t="s">
        <v>642</v>
      </c>
      <c r="V246" s="929" t="s">
        <v>105</v>
      </c>
      <c r="W246" s="928" t="s">
        <v>830</v>
      </c>
      <c r="X246" s="928" t="s">
        <v>766</v>
      </c>
      <c r="Y246" s="928" t="s">
        <v>592</v>
      </c>
      <c r="Z246" s="968" t="s">
        <v>830</v>
      </c>
      <c r="AA246" s="970" t="s">
        <v>788</v>
      </c>
      <c r="AB246" s="971"/>
      <c r="AC246" s="971"/>
    </row>
    <row r="247" s="903" customFormat="1" ht="22.5" spans="1:29">
      <c r="A247" s="927" t="s">
        <v>736</v>
      </c>
      <c r="B247" s="928" t="s">
        <v>716</v>
      </c>
      <c r="C247" s="924" t="s">
        <v>278</v>
      </c>
      <c r="D247" s="929"/>
      <c r="E247" s="929"/>
      <c r="F247" s="929"/>
      <c r="G247" s="929" t="s">
        <v>14</v>
      </c>
      <c r="H247" s="930">
        <v>0.8</v>
      </c>
      <c r="I247" s="930">
        <v>0.9</v>
      </c>
      <c r="J247" s="930">
        <v>0.99</v>
      </c>
      <c r="K247" s="924">
        <v>2006</v>
      </c>
      <c r="L247" s="924">
        <v>4012</v>
      </c>
      <c r="M247" s="924"/>
      <c r="N247" s="924">
        <v>3</v>
      </c>
      <c r="O247" s="924">
        <v>264</v>
      </c>
      <c r="P247" s="924">
        <f t="shared" si="7"/>
        <v>0.13160518444666</v>
      </c>
      <c r="Q247" s="924">
        <v>111</v>
      </c>
      <c r="R247" s="924"/>
      <c r="S247" s="924">
        <v>20</v>
      </c>
      <c r="T247" s="924">
        <f t="shared" si="8"/>
        <v>13.2</v>
      </c>
      <c r="U247" s="924" t="s">
        <v>642</v>
      </c>
      <c r="V247" s="929" t="s">
        <v>102</v>
      </c>
      <c r="W247" s="928" t="s">
        <v>714</v>
      </c>
      <c r="X247" s="928" t="s">
        <v>592</v>
      </c>
      <c r="Y247" s="928" t="s">
        <v>525</v>
      </c>
      <c r="Z247" s="968" t="s">
        <v>714</v>
      </c>
      <c r="AA247" s="977" t="s">
        <v>847</v>
      </c>
      <c r="AB247" s="974"/>
      <c r="AC247" s="974"/>
    </row>
    <row r="248" s="903" customFormat="1" ht="22.5" spans="1:29">
      <c r="A248" s="927" t="s">
        <v>697</v>
      </c>
      <c r="B248" s="928" t="s">
        <v>997</v>
      </c>
      <c r="C248" s="924" t="s">
        <v>285</v>
      </c>
      <c r="D248" s="929"/>
      <c r="E248" s="929"/>
      <c r="F248" s="929"/>
      <c r="G248" s="929"/>
      <c r="H248" s="930">
        <v>0.8</v>
      </c>
      <c r="I248" s="930">
        <v>0.9</v>
      </c>
      <c r="J248" s="930">
        <v>0.9</v>
      </c>
      <c r="K248" s="924">
        <v>5720</v>
      </c>
      <c r="L248" s="924">
        <v>9999</v>
      </c>
      <c r="M248" s="924"/>
      <c r="N248" s="924">
        <v>3</v>
      </c>
      <c r="O248" s="924">
        <v>747</v>
      </c>
      <c r="P248" s="924">
        <f t="shared" si="7"/>
        <v>0.130594405594406</v>
      </c>
      <c r="Q248" s="924">
        <v>502</v>
      </c>
      <c r="R248" s="924"/>
      <c r="S248" s="924">
        <v>42</v>
      </c>
      <c r="T248" s="924">
        <f t="shared" si="8"/>
        <v>17.7857142857143</v>
      </c>
      <c r="U248" s="924" t="s">
        <v>642</v>
      </c>
      <c r="V248" s="929" t="s">
        <v>105</v>
      </c>
      <c r="W248" s="928" t="s">
        <v>788</v>
      </c>
      <c r="X248" s="928" t="s">
        <v>918</v>
      </c>
      <c r="Y248" s="928" t="s">
        <v>689</v>
      </c>
      <c r="Z248" s="968" t="s">
        <v>788</v>
      </c>
      <c r="AA248" s="975"/>
      <c r="AB248" s="967"/>
      <c r="AC248" s="967"/>
    </row>
    <row r="249" s="903" customFormat="1" ht="22.5" spans="1:29">
      <c r="A249" s="927" t="s">
        <v>786</v>
      </c>
      <c r="B249" s="928" t="s">
        <v>860</v>
      </c>
      <c r="C249" s="924" t="s">
        <v>278</v>
      </c>
      <c r="D249" s="929"/>
      <c r="E249" s="929"/>
      <c r="F249" s="929" t="s">
        <v>14</v>
      </c>
      <c r="G249" s="929"/>
      <c r="H249" s="930">
        <v>0.85</v>
      </c>
      <c r="I249" s="930">
        <v>0.95</v>
      </c>
      <c r="J249" s="930">
        <v>0.99</v>
      </c>
      <c r="K249" s="924">
        <v>1927</v>
      </c>
      <c r="L249" s="924">
        <v>3854</v>
      </c>
      <c r="M249" s="924"/>
      <c r="N249" s="924">
        <v>3</v>
      </c>
      <c r="O249" s="924">
        <v>251</v>
      </c>
      <c r="P249" s="924">
        <f t="shared" si="7"/>
        <v>0.130254281266217</v>
      </c>
      <c r="Q249" s="924">
        <v>101</v>
      </c>
      <c r="R249" s="924"/>
      <c r="S249" s="924">
        <v>15</v>
      </c>
      <c r="T249" s="924">
        <f t="shared" si="8"/>
        <v>16.7333333333333</v>
      </c>
      <c r="U249" s="924" t="s">
        <v>642</v>
      </c>
      <c r="V249" s="929" t="s">
        <v>87</v>
      </c>
      <c r="W249" s="928" t="s">
        <v>429</v>
      </c>
      <c r="X249" s="928" t="s">
        <v>592</v>
      </c>
      <c r="Y249" s="928" t="s">
        <v>918</v>
      </c>
      <c r="Z249" s="968" t="s">
        <v>918</v>
      </c>
      <c r="AA249" s="975"/>
      <c r="AB249" s="967"/>
      <c r="AC249" s="967"/>
    </row>
    <row r="250" s="903" customFormat="1" ht="22.5" spans="1:29">
      <c r="A250" s="927" t="s">
        <v>731</v>
      </c>
      <c r="B250" s="928" t="s">
        <v>619</v>
      </c>
      <c r="C250" s="924" t="s">
        <v>278</v>
      </c>
      <c r="D250" s="929" t="s">
        <v>28</v>
      </c>
      <c r="E250" s="929"/>
      <c r="F250" s="929" t="s">
        <v>28</v>
      </c>
      <c r="G250" s="929" t="s">
        <v>28</v>
      </c>
      <c r="H250" s="930">
        <v>0.05</v>
      </c>
      <c r="I250" s="930">
        <v>0.15</v>
      </c>
      <c r="J250" s="930">
        <v>0.15</v>
      </c>
      <c r="K250" s="924">
        <v>1648</v>
      </c>
      <c r="L250" s="924">
        <v>3296</v>
      </c>
      <c r="M250" s="924"/>
      <c r="N250" s="924">
        <v>3</v>
      </c>
      <c r="O250" s="924">
        <v>210</v>
      </c>
      <c r="P250" s="924">
        <f t="shared" si="7"/>
        <v>0.127427184466019</v>
      </c>
      <c r="Q250" s="924">
        <v>85</v>
      </c>
      <c r="R250" s="924"/>
      <c r="S250" s="924">
        <v>15</v>
      </c>
      <c r="T250" s="924">
        <f t="shared" si="8"/>
        <v>14</v>
      </c>
      <c r="U250" s="924" t="s">
        <v>614</v>
      </c>
      <c r="V250" s="929" t="s">
        <v>35</v>
      </c>
      <c r="W250" s="928" t="s">
        <v>613</v>
      </c>
      <c r="X250" s="928" t="s">
        <v>829</v>
      </c>
      <c r="Y250" s="928" t="s">
        <v>723</v>
      </c>
      <c r="Z250" s="968" t="s">
        <v>613</v>
      </c>
      <c r="AA250" s="975" t="s">
        <v>959</v>
      </c>
      <c r="AB250" s="967"/>
      <c r="AC250" s="967"/>
    </row>
    <row r="251" s="903" customFormat="1" ht="22.5" spans="1:29">
      <c r="A251" s="922" t="s">
        <v>612</v>
      </c>
      <c r="B251" s="923" t="s">
        <v>961</v>
      </c>
      <c r="C251" s="931" t="s">
        <v>282</v>
      </c>
      <c r="D251" s="932" t="s">
        <v>28</v>
      </c>
      <c r="E251" s="932" t="s">
        <v>28</v>
      </c>
      <c r="F251" s="932" t="s">
        <v>28</v>
      </c>
      <c r="G251" s="932" t="s">
        <v>7</v>
      </c>
      <c r="H251" s="933">
        <v>0.55</v>
      </c>
      <c r="I251" s="933">
        <v>0.65</v>
      </c>
      <c r="J251" s="933">
        <v>0.99</v>
      </c>
      <c r="K251" s="931">
        <v>2930</v>
      </c>
      <c r="L251" s="931">
        <v>5860</v>
      </c>
      <c r="M251" s="931"/>
      <c r="N251" s="931">
        <v>3</v>
      </c>
      <c r="O251" s="931">
        <v>365</v>
      </c>
      <c r="P251" s="931">
        <f t="shared" si="7"/>
        <v>0.12457337883959</v>
      </c>
      <c r="Q251" s="931">
        <v>259</v>
      </c>
      <c r="R251" s="931"/>
      <c r="S251" s="931">
        <v>88</v>
      </c>
      <c r="T251" s="931">
        <f t="shared" si="8"/>
        <v>4.14772727272727</v>
      </c>
      <c r="U251" s="931" t="s">
        <v>642</v>
      </c>
      <c r="V251" s="932" t="s">
        <v>109</v>
      </c>
      <c r="W251" s="923" t="s">
        <v>537</v>
      </c>
      <c r="X251" s="923" t="s">
        <v>839</v>
      </c>
      <c r="Y251" s="923" t="s">
        <v>722</v>
      </c>
      <c r="Z251" s="981" t="s">
        <v>977</v>
      </c>
      <c r="AA251" s="966" t="s">
        <v>836</v>
      </c>
      <c r="AB251" s="967"/>
      <c r="AC251" s="967"/>
    </row>
    <row r="252" s="903" customFormat="1" ht="22.5" spans="1:29">
      <c r="A252" s="922" t="s">
        <v>630</v>
      </c>
      <c r="B252" s="923" t="s">
        <v>974</v>
      </c>
      <c r="C252" s="931" t="s">
        <v>282</v>
      </c>
      <c r="D252" s="932"/>
      <c r="E252" s="932" t="s">
        <v>7</v>
      </c>
      <c r="F252" s="932"/>
      <c r="G252" s="932" t="s">
        <v>28</v>
      </c>
      <c r="H252" s="933">
        <v>0.65</v>
      </c>
      <c r="I252" s="933">
        <v>0.75</v>
      </c>
      <c r="J252" s="933">
        <v>0.99</v>
      </c>
      <c r="K252" s="931">
        <v>2327</v>
      </c>
      <c r="L252" s="931">
        <v>4654</v>
      </c>
      <c r="M252" s="931"/>
      <c r="N252" s="931">
        <v>3</v>
      </c>
      <c r="O252" s="931">
        <v>288</v>
      </c>
      <c r="P252" s="931">
        <f t="shared" si="7"/>
        <v>0.123764503652772</v>
      </c>
      <c r="Q252" s="931">
        <v>230</v>
      </c>
      <c r="R252" s="931"/>
      <c r="S252" s="931">
        <v>25</v>
      </c>
      <c r="T252" s="931">
        <f t="shared" si="8"/>
        <v>11.52</v>
      </c>
      <c r="U252" s="931" t="s">
        <v>642</v>
      </c>
      <c r="V252" s="932" t="s">
        <v>102</v>
      </c>
      <c r="W252" s="923" t="s">
        <v>988</v>
      </c>
      <c r="X252" s="923" t="s">
        <v>976</v>
      </c>
      <c r="Y252" s="923" t="s">
        <v>689</v>
      </c>
      <c r="Z252" s="981" t="s">
        <v>988</v>
      </c>
      <c r="AA252" s="975" t="s">
        <v>973</v>
      </c>
      <c r="AB252" s="967"/>
      <c r="AC252" s="967"/>
    </row>
    <row r="253" s="903" customFormat="1" ht="22.5" spans="1:29">
      <c r="A253" s="922" t="s">
        <v>630</v>
      </c>
      <c r="B253" s="923" t="s">
        <v>767</v>
      </c>
      <c r="C253" s="931" t="s">
        <v>274</v>
      </c>
      <c r="D253" s="932"/>
      <c r="E253" s="932"/>
      <c r="F253" s="932"/>
      <c r="G253" s="932" t="s">
        <v>14</v>
      </c>
      <c r="H253" s="933">
        <v>0.65</v>
      </c>
      <c r="I253" s="933">
        <v>0.75</v>
      </c>
      <c r="J253" s="933">
        <v>0.95</v>
      </c>
      <c r="K253" s="931">
        <v>1290</v>
      </c>
      <c r="L253" s="931">
        <v>2580</v>
      </c>
      <c r="M253" s="931"/>
      <c r="N253" s="931">
        <v>3</v>
      </c>
      <c r="O253" s="931">
        <v>157</v>
      </c>
      <c r="P253" s="931">
        <f t="shared" si="7"/>
        <v>0.121705426356589</v>
      </c>
      <c r="Q253" s="931">
        <v>42</v>
      </c>
      <c r="R253" s="931"/>
      <c r="S253" s="931">
        <v>10</v>
      </c>
      <c r="T253" s="931">
        <f t="shared" si="8"/>
        <v>15.7</v>
      </c>
      <c r="U253" s="931" t="s">
        <v>642</v>
      </c>
      <c r="V253" s="932"/>
      <c r="W253" s="923" t="s">
        <v>897</v>
      </c>
      <c r="X253" s="923" t="s">
        <v>591</v>
      </c>
      <c r="Y253" s="923" t="s">
        <v>511</v>
      </c>
      <c r="Z253" s="981" t="s">
        <v>591</v>
      </c>
      <c r="AA253" s="975"/>
      <c r="AB253" s="967"/>
      <c r="AC253" s="967"/>
    </row>
    <row r="254" s="903" customFormat="1" ht="22.5" spans="1:29">
      <c r="A254" s="927" t="s">
        <v>802</v>
      </c>
      <c r="B254" s="928" t="s">
        <v>998</v>
      </c>
      <c r="C254" s="924" t="s">
        <v>285</v>
      </c>
      <c r="D254" s="929"/>
      <c r="E254" s="929"/>
      <c r="F254" s="929" t="s">
        <v>14</v>
      </c>
      <c r="G254" s="929" t="s">
        <v>14</v>
      </c>
      <c r="H254" s="930">
        <v>0.95</v>
      </c>
      <c r="I254" s="930">
        <v>0.99</v>
      </c>
      <c r="J254" s="930">
        <v>0.99</v>
      </c>
      <c r="K254" s="924">
        <v>6500</v>
      </c>
      <c r="L254" s="924">
        <v>9999</v>
      </c>
      <c r="M254" s="924"/>
      <c r="N254" s="924">
        <v>3</v>
      </c>
      <c r="O254" s="924">
        <v>781</v>
      </c>
      <c r="P254" s="924">
        <f t="shared" si="7"/>
        <v>0.120153846153846</v>
      </c>
      <c r="Q254" s="924">
        <v>572</v>
      </c>
      <c r="R254" s="924"/>
      <c r="S254" s="924">
        <v>48</v>
      </c>
      <c r="T254" s="924">
        <f t="shared" si="8"/>
        <v>16.2708333333333</v>
      </c>
      <c r="U254" s="924" t="s">
        <v>794</v>
      </c>
      <c r="V254" s="929" t="s">
        <v>94</v>
      </c>
      <c r="W254" s="928" t="s">
        <v>999</v>
      </c>
      <c r="X254" s="928" t="s">
        <v>918</v>
      </c>
      <c r="Y254" s="928" t="s">
        <v>691</v>
      </c>
      <c r="Z254" s="968" t="s">
        <v>862</v>
      </c>
      <c r="AA254" s="975"/>
      <c r="AB254" s="967"/>
      <c r="AC254" s="967"/>
    </row>
    <row r="255" s="903" customFormat="1" ht="22.5" spans="1:29">
      <c r="A255" s="922" t="s">
        <v>612</v>
      </c>
      <c r="B255" s="923" t="s">
        <v>977</v>
      </c>
      <c r="C255" s="931" t="s">
        <v>274</v>
      </c>
      <c r="D255" s="932" t="s">
        <v>14</v>
      </c>
      <c r="E255" s="932" t="s">
        <v>28</v>
      </c>
      <c r="F255" s="932"/>
      <c r="G255" s="932" t="s">
        <v>14</v>
      </c>
      <c r="H255" s="933">
        <v>0.95</v>
      </c>
      <c r="I255" s="933">
        <v>0.99</v>
      </c>
      <c r="J255" s="933">
        <v>0.99</v>
      </c>
      <c r="K255" s="931">
        <v>1307</v>
      </c>
      <c r="L255" s="931">
        <v>2614</v>
      </c>
      <c r="M255" s="931"/>
      <c r="N255" s="931">
        <v>3</v>
      </c>
      <c r="O255" s="931">
        <v>156</v>
      </c>
      <c r="P255" s="931">
        <f t="shared" si="7"/>
        <v>0.119357306809487</v>
      </c>
      <c r="Q255" s="931">
        <v>57</v>
      </c>
      <c r="R255" s="931"/>
      <c r="S255" s="931">
        <v>11</v>
      </c>
      <c r="T255" s="931">
        <f t="shared" si="8"/>
        <v>14.1818181818182</v>
      </c>
      <c r="U255" s="931" t="s">
        <v>642</v>
      </c>
      <c r="V255" s="932" t="s">
        <v>91</v>
      </c>
      <c r="W255" s="923" t="s">
        <v>591</v>
      </c>
      <c r="X255" s="923" t="s">
        <v>737</v>
      </c>
      <c r="Y255" s="923" t="s">
        <v>714</v>
      </c>
      <c r="Z255" s="981" t="s">
        <v>766</v>
      </c>
      <c r="AA255" s="966" t="s">
        <v>961</v>
      </c>
      <c r="AB255" s="967"/>
      <c r="AC255" s="967"/>
    </row>
    <row r="256" s="903" customFormat="1" ht="22.5" spans="1:29">
      <c r="A256" s="927" t="s">
        <v>641</v>
      </c>
      <c r="B256" s="928" t="s">
        <v>953</v>
      </c>
      <c r="C256" s="924" t="s">
        <v>278</v>
      </c>
      <c r="D256" s="929"/>
      <c r="E256" s="929"/>
      <c r="F256" s="929"/>
      <c r="G256" s="929"/>
      <c r="H256" s="930">
        <v>0.55</v>
      </c>
      <c r="I256" s="930">
        <v>0.65</v>
      </c>
      <c r="J256" s="930">
        <v>0.65</v>
      </c>
      <c r="K256" s="924">
        <v>1836</v>
      </c>
      <c r="L256" s="924">
        <v>3672</v>
      </c>
      <c r="M256" s="924"/>
      <c r="N256" s="924">
        <v>3</v>
      </c>
      <c r="O256" s="924">
        <v>218</v>
      </c>
      <c r="P256" s="924">
        <f t="shared" si="7"/>
        <v>0.118736383442266</v>
      </c>
      <c r="Q256" s="924">
        <v>110</v>
      </c>
      <c r="R256" s="924"/>
      <c r="S256" s="924">
        <v>15</v>
      </c>
      <c r="T256" s="924">
        <f t="shared" si="8"/>
        <v>14.5333333333333</v>
      </c>
      <c r="U256" s="924" t="s">
        <v>642</v>
      </c>
      <c r="V256" s="929" t="s">
        <v>91</v>
      </c>
      <c r="W256" s="928" t="s">
        <v>820</v>
      </c>
      <c r="X256" s="928" t="s">
        <v>739</v>
      </c>
      <c r="Y256" s="928" t="s">
        <v>738</v>
      </c>
      <c r="Z256" s="968" t="s">
        <v>867</v>
      </c>
      <c r="AA256" s="976"/>
      <c r="AB256" s="971"/>
      <c r="AC256" s="971"/>
    </row>
    <row r="257" s="903" customFormat="1" ht="22.5" spans="1:29">
      <c r="A257" s="922" t="s">
        <v>658</v>
      </c>
      <c r="B257" s="923" t="s">
        <v>965</v>
      </c>
      <c r="C257" s="931" t="s">
        <v>274</v>
      </c>
      <c r="D257" s="932" t="s">
        <v>7</v>
      </c>
      <c r="E257" s="932"/>
      <c r="F257" s="932"/>
      <c r="G257" s="932"/>
      <c r="H257" s="933">
        <v>0.7</v>
      </c>
      <c r="I257" s="933">
        <v>0.8</v>
      </c>
      <c r="J257" s="933">
        <v>0.99</v>
      </c>
      <c r="K257" s="931">
        <v>1041</v>
      </c>
      <c r="L257" s="931">
        <v>2082</v>
      </c>
      <c r="M257" s="931"/>
      <c r="N257" s="931">
        <v>3</v>
      </c>
      <c r="O257" s="931">
        <v>120</v>
      </c>
      <c r="P257" s="931">
        <f t="shared" si="7"/>
        <v>0.115273775216138</v>
      </c>
      <c r="Q257" s="931">
        <v>38</v>
      </c>
      <c r="R257" s="931"/>
      <c r="S257" s="931">
        <v>13</v>
      </c>
      <c r="T257" s="931">
        <f t="shared" si="8"/>
        <v>9.23076923076923</v>
      </c>
      <c r="U257" s="931" t="s">
        <v>642</v>
      </c>
      <c r="V257" s="932" t="s">
        <v>94</v>
      </c>
      <c r="W257" s="923" t="s">
        <v>692</v>
      </c>
      <c r="X257" s="923" t="s">
        <v>813</v>
      </c>
      <c r="Y257" s="923" t="s">
        <v>738</v>
      </c>
      <c r="Z257" s="981" t="s">
        <v>948</v>
      </c>
      <c r="AA257" s="972" t="s">
        <v>815</v>
      </c>
      <c r="AB257" s="974"/>
      <c r="AC257" s="974"/>
    </row>
    <row r="258" s="903" customFormat="1" ht="22.5" spans="1:29">
      <c r="A258" s="922" t="s">
        <v>658</v>
      </c>
      <c r="B258" s="923" t="s">
        <v>946</v>
      </c>
      <c r="C258" s="931" t="s">
        <v>282</v>
      </c>
      <c r="D258" s="932" t="s">
        <v>28</v>
      </c>
      <c r="E258" s="932" t="s">
        <v>28</v>
      </c>
      <c r="F258" s="932" t="s">
        <v>7</v>
      </c>
      <c r="G258" s="932" t="s">
        <v>28</v>
      </c>
      <c r="H258" s="933">
        <v>0.85</v>
      </c>
      <c r="I258" s="933">
        <v>0.95</v>
      </c>
      <c r="J258" s="933">
        <v>0.99</v>
      </c>
      <c r="K258" s="931">
        <v>2478</v>
      </c>
      <c r="L258" s="931">
        <v>4956</v>
      </c>
      <c r="M258" s="931"/>
      <c r="N258" s="931">
        <v>3</v>
      </c>
      <c r="O258" s="931">
        <v>282</v>
      </c>
      <c r="P258" s="931">
        <f t="shared" si="7"/>
        <v>0.113801452784504</v>
      </c>
      <c r="Q258" s="931">
        <v>210</v>
      </c>
      <c r="R258" s="931"/>
      <c r="S258" s="931">
        <v>21</v>
      </c>
      <c r="T258" s="931">
        <f t="shared" si="8"/>
        <v>13.4285714285714</v>
      </c>
      <c r="U258" s="931" t="s">
        <v>614</v>
      </c>
      <c r="V258" s="932" t="s">
        <v>115</v>
      </c>
      <c r="W258" s="923" t="s">
        <v>815</v>
      </c>
      <c r="X258" s="923" t="s">
        <v>690</v>
      </c>
      <c r="Y258" s="923" t="s">
        <v>594</v>
      </c>
      <c r="Z258" s="981" t="s">
        <v>815</v>
      </c>
      <c r="AA258" s="966"/>
      <c r="AB258" s="969"/>
      <c r="AC258" s="969"/>
    </row>
    <row r="259" s="903" customFormat="1" ht="22.5" spans="1:29">
      <c r="A259" s="922" t="s">
        <v>661</v>
      </c>
      <c r="B259" s="923" t="s">
        <v>688</v>
      </c>
      <c r="C259" s="931" t="s">
        <v>253</v>
      </c>
      <c r="D259" s="932"/>
      <c r="E259" s="932"/>
      <c r="F259" s="932"/>
      <c r="G259" s="932"/>
      <c r="H259" s="933">
        <v>0.9</v>
      </c>
      <c r="I259" s="933">
        <v>0.99</v>
      </c>
      <c r="J259" s="933">
        <v>0.99</v>
      </c>
      <c r="K259" s="931">
        <v>505</v>
      </c>
      <c r="L259" s="931">
        <v>1010</v>
      </c>
      <c r="M259" s="931"/>
      <c r="N259" s="931">
        <v>3</v>
      </c>
      <c r="O259" s="931">
        <v>57</v>
      </c>
      <c r="P259" s="931">
        <f t="shared" ref="P259:P277" si="9">O259/K259</f>
        <v>0.112871287128713</v>
      </c>
      <c r="Q259" s="931">
        <v>25</v>
      </c>
      <c r="R259" s="931"/>
      <c r="S259" s="931">
        <v>7</v>
      </c>
      <c r="T259" s="931">
        <f t="shared" ref="T259:T277" si="10">O259/S259</f>
        <v>8.14285714285714</v>
      </c>
      <c r="U259" s="931" t="s">
        <v>794</v>
      </c>
      <c r="V259" s="932"/>
      <c r="W259" s="923" t="s">
        <v>429</v>
      </c>
      <c r="X259" s="923" t="s">
        <v>425</v>
      </c>
      <c r="Y259" s="923" t="s">
        <v>631</v>
      </c>
      <c r="Z259" s="981" t="s">
        <v>429</v>
      </c>
      <c r="AA259" s="966" t="s">
        <v>999</v>
      </c>
      <c r="AB259" s="967"/>
      <c r="AC259" s="967"/>
    </row>
    <row r="260" s="903" customFormat="1" ht="22.5" spans="1:29">
      <c r="A260" s="927" t="s">
        <v>802</v>
      </c>
      <c r="B260" s="928" t="s">
        <v>976</v>
      </c>
      <c r="C260" s="924" t="s">
        <v>278</v>
      </c>
      <c r="D260" s="929"/>
      <c r="E260" s="929"/>
      <c r="F260" s="929"/>
      <c r="G260" s="929"/>
      <c r="H260" s="930">
        <v>0.75</v>
      </c>
      <c r="I260" s="930">
        <v>0.85</v>
      </c>
      <c r="J260" s="930">
        <v>0.85</v>
      </c>
      <c r="K260" s="924">
        <v>1862</v>
      </c>
      <c r="L260" s="924">
        <v>3724</v>
      </c>
      <c r="M260" s="924"/>
      <c r="N260" s="924">
        <v>3</v>
      </c>
      <c r="O260" s="924">
        <v>207</v>
      </c>
      <c r="P260" s="924">
        <f t="shared" si="9"/>
        <v>0.111170784103115</v>
      </c>
      <c r="Q260" s="924">
        <v>85</v>
      </c>
      <c r="R260" s="924"/>
      <c r="S260" s="924">
        <v>20</v>
      </c>
      <c r="T260" s="924">
        <f t="shared" si="10"/>
        <v>10.35</v>
      </c>
      <c r="U260" s="924" t="s">
        <v>642</v>
      </c>
      <c r="V260" s="929" t="s">
        <v>109</v>
      </c>
      <c r="W260" s="928" t="s">
        <v>832</v>
      </c>
      <c r="X260" s="928" t="s">
        <v>739</v>
      </c>
      <c r="Y260" s="928" t="s">
        <v>944</v>
      </c>
      <c r="Z260" s="968" t="s">
        <v>975</v>
      </c>
      <c r="AA260" s="975" t="s">
        <v>1000</v>
      </c>
      <c r="AB260" s="967"/>
      <c r="AC260" s="967"/>
    </row>
    <row r="261" s="903" customFormat="1" ht="22.5" spans="1:29">
      <c r="A261" s="922" t="s">
        <v>674</v>
      </c>
      <c r="B261" s="923" t="s">
        <v>996</v>
      </c>
      <c r="C261" s="931" t="s">
        <v>274</v>
      </c>
      <c r="D261" s="932"/>
      <c r="E261" s="932"/>
      <c r="F261" s="932"/>
      <c r="G261" s="932" t="s">
        <v>14</v>
      </c>
      <c r="H261" s="933">
        <v>0.8</v>
      </c>
      <c r="I261" s="933">
        <v>0.9</v>
      </c>
      <c r="J261" s="933">
        <v>0.99</v>
      </c>
      <c r="K261" s="931">
        <v>1014</v>
      </c>
      <c r="L261" s="931">
        <v>2028</v>
      </c>
      <c r="M261" s="931"/>
      <c r="N261" s="931">
        <v>3</v>
      </c>
      <c r="O261" s="931">
        <v>112</v>
      </c>
      <c r="P261" s="931">
        <f t="shared" si="9"/>
        <v>0.110453648915187</v>
      </c>
      <c r="Q261" s="931">
        <v>40</v>
      </c>
      <c r="R261" s="931"/>
      <c r="S261" s="931">
        <v>11</v>
      </c>
      <c r="T261" s="931">
        <f t="shared" si="10"/>
        <v>10.1818181818182</v>
      </c>
      <c r="U261" s="931" t="s">
        <v>642</v>
      </c>
      <c r="V261" s="932" t="s">
        <v>109</v>
      </c>
      <c r="W261" s="923" t="s">
        <v>829</v>
      </c>
      <c r="X261" s="923" t="s">
        <v>525</v>
      </c>
      <c r="Y261" s="923" t="s">
        <v>592</v>
      </c>
      <c r="Z261" s="981" t="s">
        <v>955</v>
      </c>
      <c r="AA261" s="975" t="s">
        <v>848</v>
      </c>
      <c r="AB261" s="967"/>
      <c r="AC261" s="967"/>
    </row>
    <row r="262" s="903" customFormat="1" ht="22.5" spans="1:29">
      <c r="A262" s="927" t="s">
        <v>787</v>
      </c>
      <c r="B262" s="928" t="s">
        <v>837</v>
      </c>
      <c r="C262" s="924" t="s">
        <v>285</v>
      </c>
      <c r="D262" s="929"/>
      <c r="E262" s="929" t="s">
        <v>14</v>
      </c>
      <c r="F262" s="929"/>
      <c r="G262" s="929" t="s">
        <v>14</v>
      </c>
      <c r="H262" s="930">
        <v>0.5</v>
      </c>
      <c r="I262" s="930">
        <v>0.6</v>
      </c>
      <c r="J262" s="930">
        <v>0.8</v>
      </c>
      <c r="K262" s="924">
        <v>5555</v>
      </c>
      <c r="L262" s="924">
        <v>9999</v>
      </c>
      <c r="M262" s="924"/>
      <c r="N262" s="924">
        <v>3</v>
      </c>
      <c r="O262" s="924">
        <v>612</v>
      </c>
      <c r="P262" s="924">
        <f t="shared" si="9"/>
        <v>0.11017101710171</v>
      </c>
      <c r="Q262" s="924">
        <v>362</v>
      </c>
      <c r="R262" s="924"/>
      <c r="S262" s="924">
        <v>43</v>
      </c>
      <c r="T262" s="924">
        <f t="shared" si="10"/>
        <v>14.2325581395349</v>
      </c>
      <c r="U262" s="924" t="s">
        <v>794</v>
      </c>
      <c r="V262" s="929" t="s">
        <v>35</v>
      </c>
      <c r="W262" s="928" t="s">
        <v>848</v>
      </c>
      <c r="X262" s="928" t="s">
        <v>926</v>
      </c>
      <c r="Y262" s="928" t="s">
        <v>849</v>
      </c>
      <c r="Z262" s="968" t="s">
        <v>973</v>
      </c>
      <c r="AA262" s="975"/>
      <c r="AB262" s="967"/>
      <c r="AC262" s="967"/>
    </row>
    <row r="263" s="903" customFormat="1" ht="22.5" spans="1:29">
      <c r="A263" s="927" t="s">
        <v>731</v>
      </c>
      <c r="B263" s="928" t="s">
        <v>1001</v>
      </c>
      <c r="C263" s="924" t="s">
        <v>278</v>
      </c>
      <c r="D263" s="929"/>
      <c r="E263" s="929"/>
      <c r="F263" s="929"/>
      <c r="G263" s="929"/>
      <c r="H263" s="930">
        <v>0.8</v>
      </c>
      <c r="I263" s="930">
        <v>0.9</v>
      </c>
      <c r="J263" s="930">
        <v>0.9</v>
      </c>
      <c r="K263" s="924">
        <v>2322</v>
      </c>
      <c r="L263" s="924">
        <v>4644</v>
      </c>
      <c r="M263" s="924"/>
      <c r="N263" s="924">
        <v>3</v>
      </c>
      <c r="O263" s="924">
        <v>254</v>
      </c>
      <c r="P263" s="924">
        <f t="shared" si="9"/>
        <v>0.109388458225668</v>
      </c>
      <c r="Q263" s="924">
        <v>144</v>
      </c>
      <c r="R263" s="924"/>
      <c r="S263" s="924">
        <v>20</v>
      </c>
      <c r="T263" s="924">
        <f t="shared" si="10"/>
        <v>12.7</v>
      </c>
      <c r="U263" s="924" t="s">
        <v>642</v>
      </c>
      <c r="V263" s="929" t="s">
        <v>109</v>
      </c>
      <c r="W263" s="928" t="s">
        <v>857</v>
      </c>
      <c r="X263" s="928" t="s">
        <v>709</v>
      </c>
      <c r="Y263" s="928" t="s">
        <v>816</v>
      </c>
      <c r="Z263" s="968" t="s">
        <v>820</v>
      </c>
      <c r="AA263" s="975"/>
      <c r="AB263" s="967"/>
      <c r="AC263" s="967"/>
    </row>
    <row r="264" s="903" customFormat="1" ht="22.5" spans="1:29">
      <c r="A264" s="922" t="s">
        <v>661</v>
      </c>
      <c r="B264" s="923" t="s">
        <v>958</v>
      </c>
      <c r="C264" s="931" t="s">
        <v>282</v>
      </c>
      <c r="D264" s="932"/>
      <c r="E264" s="932" t="s">
        <v>14</v>
      </c>
      <c r="F264" s="932" t="s">
        <v>14</v>
      </c>
      <c r="G264" s="932" t="s">
        <v>28</v>
      </c>
      <c r="H264" s="933">
        <v>0.95</v>
      </c>
      <c r="I264" s="933">
        <v>0.99</v>
      </c>
      <c r="J264" s="933">
        <v>0.99</v>
      </c>
      <c r="K264" s="931">
        <v>2761</v>
      </c>
      <c r="L264" s="931">
        <v>5522</v>
      </c>
      <c r="M264" s="931"/>
      <c r="N264" s="931">
        <v>3</v>
      </c>
      <c r="O264" s="931">
        <v>297</v>
      </c>
      <c r="P264" s="931">
        <f t="shared" si="9"/>
        <v>0.107569721115538</v>
      </c>
      <c r="Q264" s="931">
        <v>204</v>
      </c>
      <c r="R264" s="931"/>
      <c r="S264" s="931">
        <v>28</v>
      </c>
      <c r="T264" s="931">
        <f t="shared" si="10"/>
        <v>10.6071428571429</v>
      </c>
      <c r="U264" s="931" t="s">
        <v>642</v>
      </c>
      <c r="V264" s="932" t="s">
        <v>109</v>
      </c>
      <c r="W264" s="923" t="s">
        <v>537</v>
      </c>
      <c r="X264" s="923" t="s">
        <v>918</v>
      </c>
      <c r="Y264" s="923" t="s">
        <v>511</v>
      </c>
      <c r="Z264" s="981" t="s">
        <v>962</v>
      </c>
      <c r="AA264" s="966" t="s">
        <v>957</v>
      </c>
      <c r="AB264" s="967"/>
      <c r="AC264" s="967"/>
    </row>
    <row r="265" s="903" customFormat="1" ht="22.5" spans="1:29">
      <c r="A265" s="927" t="s">
        <v>787</v>
      </c>
      <c r="B265" s="928" t="s">
        <v>1002</v>
      </c>
      <c r="C265" s="924" t="s">
        <v>278</v>
      </c>
      <c r="D265" s="929"/>
      <c r="E265" s="929"/>
      <c r="F265" s="929" t="s">
        <v>14</v>
      </c>
      <c r="G265" s="929" t="s">
        <v>14</v>
      </c>
      <c r="H265" s="930">
        <v>0.85</v>
      </c>
      <c r="I265" s="930">
        <v>0.95</v>
      </c>
      <c r="J265" s="930">
        <v>0.99</v>
      </c>
      <c r="K265" s="924">
        <v>1854</v>
      </c>
      <c r="L265" s="924">
        <v>3708</v>
      </c>
      <c r="M265" s="924"/>
      <c r="N265" s="924">
        <v>3</v>
      </c>
      <c r="O265" s="924">
        <v>198</v>
      </c>
      <c r="P265" s="924">
        <f t="shared" si="9"/>
        <v>0.106796116504854</v>
      </c>
      <c r="Q265" s="924">
        <v>103</v>
      </c>
      <c r="R265" s="924"/>
      <c r="S265" s="924">
        <v>20</v>
      </c>
      <c r="T265" s="924">
        <f t="shared" si="10"/>
        <v>9.9</v>
      </c>
      <c r="U265" s="924" t="s">
        <v>642</v>
      </c>
      <c r="V265" s="929" t="s">
        <v>112</v>
      </c>
      <c r="W265" s="928" t="s">
        <v>789</v>
      </c>
      <c r="X265" s="928" t="s">
        <v>537</v>
      </c>
      <c r="Y265" s="928" t="s">
        <v>918</v>
      </c>
      <c r="Z265" s="968" t="s">
        <v>1003</v>
      </c>
      <c r="AA265" s="975"/>
      <c r="AB265" s="967"/>
      <c r="AC265" s="967"/>
    </row>
    <row r="266" s="903" customFormat="1" ht="22.5" spans="1:29">
      <c r="A266" s="927" t="s">
        <v>768</v>
      </c>
      <c r="B266" s="928" t="s">
        <v>923</v>
      </c>
      <c r="C266" s="924" t="s">
        <v>278</v>
      </c>
      <c r="D266" s="929"/>
      <c r="E266" s="929"/>
      <c r="F266" s="929" t="s">
        <v>14</v>
      </c>
      <c r="G266" s="929" t="s">
        <v>14</v>
      </c>
      <c r="H266" s="930">
        <v>0.5</v>
      </c>
      <c r="I266" s="930">
        <v>0.6</v>
      </c>
      <c r="J266" s="930">
        <v>0.8</v>
      </c>
      <c r="K266" s="924">
        <v>1944</v>
      </c>
      <c r="L266" s="924">
        <v>3888</v>
      </c>
      <c r="M266" s="924"/>
      <c r="N266" s="924">
        <v>3</v>
      </c>
      <c r="O266" s="924">
        <v>207</v>
      </c>
      <c r="P266" s="924">
        <f t="shared" si="9"/>
        <v>0.106481481481481</v>
      </c>
      <c r="Q266" s="924">
        <v>81</v>
      </c>
      <c r="R266" s="924"/>
      <c r="S266" s="924">
        <v>20</v>
      </c>
      <c r="T266" s="924">
        <f t="shared" si="10"/>
        <v>10.35</v>
      </c>
      <c r="U266" s="924" t="s">
        <v>642</v>
      </c>
      <c r="V266" s="929" t="s">
        <v>105</v>
      </c>
      <c r="W266" s="928" t="s">
        <v>681</v>
      </c>
      <c r="X266" s="928" t="s">
        <v>844</v>
      </c>
      <c r="Y266" s="928" t="s">
        <v>750</v>
      </c>
      <c r="Z266" s="968" t="s">
        <v>1004</v>
      </c>
      <c r="AA266" s="976" t="s">
        <v>969</v>
      </c>
      <c r="AB266" s="971"/>
      <c r="AC266" s="971"/>
    </row>
    <row r="267" s="903" customFormat="1" ht="22.5" spans="1:29">
      <c r="A267" s="927" t="s">
        <v>787</v>
      </c>
      <c r="B267" s="928" t="s">
        <v>1005</v>
      </c>
      <c r="C267" s="924" t="s">
        <v>278</v>
      </c>
      <c r="D267" s="929"/>
      <c r="E267" s="929"/>
      <c r="F267" s="929"/>
      <c r="G267" s="929"/>
      <c r="H267" s="930">
        <v>0.7</v>
      </c>
      <c r="I267" s="930">
        <v>0.8</v>
      </c>
      <c r="J267" s="930">
        <v>0.8</v>
      </c>
      <c r="K267" s="924">
        <v>2454</v>
      </c>
      <c r="L267" s="924">
        <v>4908</v>
      </c>
      <c r="M267" s="924"/>
      <c r="N267" s="924">
        <v>3</v>
      </c>
      <c r="O267" s="924">
        <v>256</v>
      </c>
      <c r="P267" s="924">
        <f t="shared" si="9"/>
        <v>0.104319478402608</v>
      </c>
      <c r="Q267" s="924">
        <v>105</v>
      </c>
      <c r="R267" s="924"/>
      <c r="S267" s="924">
        <v>20</v>
      </c>
      <c r="T267" s="924">
        <f t="shared" si="10"/>
        <v>12.8</v>
      </c>
      <c r="U267" s="924" t="s">
        <v>642</v>
      </c>
      <c r="V267" s="929" t="s">
        <v>91</v>
      </c>
      <c r="W267" s="928" t="s">
        <v>918</v>
      </c>
      <c r="X267" s="928" t="s">
        <v>918</v>
      </c>
      <c r="Y267" s="928" t="s">
        <v>918</v>
      </c>
      <c r="Z267" s="968" t="s">
        <v>918</v>
      </c>
      <c r="AA267" s="977"/>
      <c r="AB267" s="974"/>
      <c r="AC267" s="974"/>
    </row>
    <row r="268" s="903" customFormat="1" ht="22.5" spans="1:29">
      <c r="A268" s="922" t="s">
        <v>665</v>
      </c>
      <c r="B268" s="923" t="s">
        <v>917</v>
      </c>
      <c r="C268" s="931" t="s">
        <v>282</v>
      </c>
      <c r="D268" s="932"/>
      <c r="E268" s="932"/>
      <c r="F268" s="932"/>
      <c r="G268" s="932" t="s">
        <v>14</v>
      </c>
      <c r="H268" s="933">
        <v>0.95</v>
      </c>
      <c r="I268" s="933">
        <v>0.99</v>
      </c>
      <c r="J268" s="933">
        <v>0.99</v>
      </c>
      <c r="K268" s="931">
        <v>3097</v>
      </c>
      <c r="L268" s="931">
        <v>6194</v>
      </c>
      <c r="M268" s="931"/>
      <c r="N268" s="931">
        <v>3</v>
      </c>
      <c r="O268" s="931">
        <v>322</v>
      </c>
      <c r="P268" s="931">
        <f t="shared" si="9"/>
        <v>0.103971585405231</v>
      </c>
      <c r="Q268" s="931">
        <v>191</v>
      </c>
      <c r="R268" s="931"/>
      <c r="S268" s="931">
        <v>26</v>
      </c>
      <c r="T268" s="931">
        <f t="shared" si="10"/>
        <v>12.3846153846154</v>
      </c>
      <c r="U268" s="931" t="s">
        <v>642</v>
      </c>
      <c r="V268" s="932"/>
      <c r="W268" s="923" t="s">
        <v>1006</v>
      </c>
      <c r="X268" s="923" t="s">
        <v>739</v>
      </c>
      <c r="Y268" s="923" t="s">
        <v>691</v>
      </c>
      <c r="Z268" s="981" t="s">
        <v>1006</v>
      </c>
      <c r="AA268" s="966" t="s">
        <v>1007</v>
      </c>
      <c r="AB268" s="969"/>
      <c r="AC268" s="967"/>
    </row>
    <row r="269" s="903" customFormat="1" ht="22.5" spans="1:29">
      <c r="A269" s="922" t="s">
        <v>759</v>
      </c>
      <c r="B269" s="923" t="s">
        <v>980</v>
      </c>
      <c r="C269" s="931" t="s">
        <v>282</v>
      </c>
      <c r="D269" s="932" t="s">
        <v>28</v>
      </c>
      <c r="E269" s="932"/>
      <c r="F269" s="932" t="s">
        <v>14</v>
      </c>
      <c r="G269" s="932" t="s">
        <v>14</v>
      </c>
      <c r="H269" s="933">
        <v>0.9</v>
      </c>
      <c r="I269" s="933">
        <v>0.99</v>
      </c>
      <c r="J269" s="933">
        <v>0.99</v>
      </c>
      <c r="K269" s="931">
        <v>2873</v>
      </c>
      <c r="L269" s="931">
        <v>5746</v>
      </c>
      <c r="M269" s="931"/>
      <c r="N269" s="931">
        <v>3</v>
      </c>
      <c r="O269" s="931">
        <v>292</v>
      </c>
      <c r="P269" s="931">
        <f t="shared" si="9"/>
        <v>0.101635920640446</v>
      </c>
      <c r="Q269" s="931">
        <v>212</v>
      </c>
      <c r="R269" s="931"/>
      <c r="S269" s="931">
        <v>27</v>
      </c>
      <c r="T269" s="931">
        <f t="shared" si="10"/>
        <v>10.8148148148148</v>
      </c>
      <c r="U269" s="931" t="s">
        <v>642</v>
      </c>
      <c r="V269" s="932" t="s">
        <v>105</v>
      </c>
      <c r="W269" s="923" t="s">
        <v>537</v>
      </c>
      <c r="X269" s="923" t="s">
        <v>594</v>
      </c>
      <c r="Y269" s="923" t="s">
        <v>918</v>
      </c>
      <c r="Z269" s="981" t="s">
        <v>985</v>
      </c>
      <c r="AA269" s="966" t="s">
        <v>1008</v>
      </c>
      <c r="AB269" s="967"/>
      <c r="AC269" s="967"/>
    </row>
    <row r="270" s="903" customFormat="1" ht="22.5" spans="1:29">
      <c r="A270" s="922" t="s">
        <v>674</v>
      </c>
      <c r="B270" s="923" t="s">
        <v>969</v>
      </c>
      <c r="C270" s="931" t="s">
        <v>282</v>
      </c>
      <c r="D270" s="932" t="s">
        <v>28</v>
      </c>
      <c r="E270" s="932"/>
      <c r="F270" s="932" t="s">
        <v>14</v>
      </c>
      <c r="G270" s="932"/>
      <c r="H270" s="933">
        <v>0.9</v>
      </c>
      <c r="I270" s="933">
        <v>0.99</v>
      </c>
      <c r="J270" s="933">
        <v>0.99</v>
      </c>
      <c r="K270" s="931">
        <v>3190</v>
      </c>
      <c r="L270" s="931">
        <v>6380</v>
      </c>
      <c r="M270" s="931"/>
      <c r="N270" s="931">
        <v>3</v>
      </c>
      <c r="O270" s="931">
        <v>309</v>
      </c>
      <c r="P270" s="931">
        <f t="shared" si="9"/>
        <v>0.0968652037617555</v>
      </c>
      <c r="Q270" s="931">
        <v>171</v>
      </c>
      <c r="R270" s="931"/>
      <c r="S270" s="931">
        <v>29</v>
      </c>
      <c r="T270" s="931">
        <f t="shared" si="10"/>
        <v>10.6551724137931</v>
      </c>
      <c r="U270" s="931" t="s">
        <v>642</v>
      </c>
      <c r="V270" s="932" t="s">
        <v>105</v>
      </c>
      <c r="W270" s="923" t="s">
        <v>689</v>
      </c>
      <c r="X270" s="923" t="s">
        <v>681</v>
      </c>
      <c r="Y270" s="923" t="s">
        <v>691</v>
      </c>
      <c r="Z270" s="981" t="s">
        <v>923</v>
      </c>
      <c r="AA270" s="975" t="s">
        <v>968</v>
      </c>
      <c r="AB270" s="967"/>
      <c r="AC270" s="967"/>
    </row>
    <row r="271" s="903" customFormat="1" ht="22.5" spans="1:29">
      <c r="A271" s="927" t="s">
        <v>786</v>
      </c>
      <c r="B271" s="928" t="s">
        <v>810</v>
      </c>
      <c r="C271" s="924" t="s">
        <v>285</v>
      </c>
      <c r="D271" s="929"/>
      <c r="E271" s="929" t="s">
        <v>14</v>
      </c>
      <c r="F271" s="929"/>
      <c r="G271" s="929" t="s">
        <v>14</v>
      </c>
      <c r="H271" s="930">
        <v>0.8</v>
      </c>
      <c r="I271" s="930">
        <v>0.9</v>
      </c>
      <c r="J271" s="930">
        <v>0.99</v>
      </c>
      <c r="K271" s="924">
        <v>6228</v>
      </c>
      <c r="L271" s="924">
        <v>9999</v>
      </c>
      <c r="M271" s="924"/>
      <c r="N271" s="924">
        <v>3</v>
      </c>
      <c r="O271" s="924">
        <v>594</v>
      </c>
      <c r="P271" s="924">
        <f t="shared" si="9"/>
        <v>0.0953757225433526</v>
      </c>
      <c r="Q271" s="924">
        <v>367</v>
      </c>
      <c r="R271" s="924"/>
      <c r="S271" s="924">
        <v>50</v>
      </c>
      <c r="T271" s="924">
        <f t="shared" si="10"/>
        <v>11.88</v>
      </c>
      <c r="U271" s="924" t="s">
        <v>794</v>
      </c>
      <c r="V271" s="929" t="s">
        <v>109</v>
      </c>
      <c r="W271" s="928" t="s">
        <v>691</v>
      </c>
      <c r="X271" s="928" t="s">
        <v>847</v>
      </c>
      <c r="Y271" s="928" t="s">
        <v>1000</v>
      </c>
      <c r="Z271" s="968" t="s">
        <v>1000</v>
      </c>
      <c r="AA271" s="975"/>
      <c r="AB271" s="967"/>
      <c r="AC271" s="967"/>
    </row>
    <row r="272" s="903" customFormat="1" ht="22.5" spans="1:29">
      <c r="A272" s="927" t="s">
        <v>802</v>
      </c>
      <c r="B272" s="928" t="s">
        <v>1009</v>
      </c>
      <c r="C272" s="924" t="s">
        <v>260</v>
      </c>
      <c r="D272" s="929"/>
      <c r="E272" s="929"/>
      <c r="F272" s="929"/>
      <c r="G272" s="929" t="s">
        <v>14</v>
      </c>
      <c r="H272" s="930">
        <v>0.95</v>
      </c>
      <c r="I272" s="930">
        <v>0.99</v>
      </c>
      <c r="J272" s="930">
        <v>0.99</v>
      </c>
      <c r="K272" s="924">
        <v>810</v>
      </c>
      <c r="L272" s="924">
        <v>1620</v>
      </c>
      <c r="M272" s="924"/>
      <c r="N272" s="924">
        <v>3</v>
      </c>
      <c r="O272" s="924">
        <v>75</v>
      </c>
      <c r="P272" s="924">
        <f t="shared" si="9"/>
        <v>0.0925925925925926</v>
      </c>
      <c r="Q272" s="924">
        <v>22</v>
      </c>
      <c r="R272" s="924"/>
      <c r="S272" s="924">
        <v>10</v>
      </c>
      <c r="T272" s="924">
        <f t="shared" si="10"/>
        <v>7.5</v>
      </c>
      <c r="U272" s="924" t="s">
        <v>794</v>
      </c>
      <c r="V272" s="929" t="s">
        <v>105</v>
      </c>
      <c r="W272" s="928" t="s">
        <v>616</v>
      </c>
      <c r="X272" s="928" t="s">
        <v>829</v>
      </c>
      <c r="Y272" s="928" t="s">
        <v>592</v>
      </c>
      <c r="Z272" s="968" t="s">
        <v>829</v>
      </c>
      <c r="AA272" s="975" t="s">
        <v>1006</v>
      </c>
      <c r="AB272" s="967" t="s">
        <v>975</v>
      </c>
      <c r="AC272" s="967"/>
    </row>
    <row r="273" s="903" customFormat="1" ht="22.5" spans="1:29">
      <c r="A273" s="927" t="s">
        <v>786</v>
      </c>
      <c r="B273" s="928" t="s">
        <v>985</v>
      </c>
      <c r="C273" s="924" t="s">
        <v>278</v>
      </c>
      <c r="D273" s="929" t="s">
        <v>14</v>
      </c>
      <c r="E273" s="929" t="s">
        <v>14</v>
      </c>
      <c r="F273" s="929"/>
      <c r="G273" s="929"/>
      <c r="H273" s="930">
        <v>0.25</v>
      </c>
      <c r="I273" s="930">
        <v>0.35</v>
      </c>
      <c r="J273" s="930">
        <v>0.55</v>
      </c>
      <c r="K273" s="924">
        <v>2050</v>
      </c>
      <c r="L273" s="924">
        <v>4100</v>
      </c>
      <c r="M273" s="924"/>
      <c r="N273" s="924">
        <v>3</v>
      </c>
      <c r="O273" s="924">
        <v>177</v>
      </c>
      <c r="P273" s="924">
        <f t="shared" si="9"/>
        <v>0.0863414634146341</v>
      </c>
      <c r="Q273" s="924">
        <v>82</v>
      </c>
      <c r="R273" s="924"/>
      <c r="S273" s="924">
        <v>15</v>
      </c>
      <c r="T273" s="924">
        <f t="shared" si="10"/>
        <v>11.8</v>
      </c>
      <c r="U273" s="924" t="s">
        <v>642</v>
      </c>
      <c r="V273" s="929" t="s">
        <v>105</v>
      </c>
      <c r="W273" s="928" t="s">
        <v>525</v>
      </c>
      <c r="X273" s="928" t="s">
        <v>592</v>
      </c>
      <c r="Y273" s="928" t="s">
        <v>692</v>
      </c>
      <c r="Z273" s="968" t="s">
        <v>932</v>
      </c>
      <c r="AA273" s="975" t="s">
        <v>980</v>
      </c>
      <c r="AB273" s="967"/>
      <c r="AC273" s="967"/>
    </row>
    <row r="274" s="903" customFormat="1" ht="22.5" spans="1:29">
      <c r="A274" s="922" t="s">
        <v>665</v>
      </c>
      <c r="B274" s="923" t="s">
        <v>1006</v>
      </c>
      <c r="C274" s="931" t="s">
        <v>274</v>
      </c>
      <c r="D274" s="932" t="s">
        <v>14</v>
      </c>
      <c r="E274" s="932"/>
      <c r="F274" s="932"/>
      <c r="G274" s="932" t="s">
        <v>14</v>
      </c>
      <c r="H274" s="933">
        <v>0.85</v>
      </c>
      <c r="I274" s="933">
        <v>0.95</v>
      </c>
      <c r="J274" s="933">
        <v>0.99</v>
      </c>
      <c r="K274" s="931">
        <v>1405</v>
      </c>
      <c r="L274" s="931">
        <v>2810</v>
      </c>
      <c r="M274" s="931"/>
      <c r="N274" s="931">
        <v>3</v>
      </c>
      <c r="O274" s="931">
        <v>114</v>
      </c>
      <c r="P274" s="931">
        <f t="shared" si="9"/>
        <v>0.0811387900355872</v>
      </c>
      <c r="Q274" s="931">
        <v>45</v>
      </c>
      <c r="R274" s="931"/>
      <c r="S274" s="931">
        <v>12</v>
      </c>
      <c r="T274" s="931">
        <f t="shared" si="10"/>
        <v>9.5</v>
      </c>
      <c r="U274" s="931" t="s">
        <v>794</v>
      </c>
      <c r="V274" s="932"/>
      <c r="W274" s="923" t="s">
        <v>829</v>
      </c>
      <c r="X274" s="923" t="s">
        <v>592</v>
      </c>
      <c r="Y274" s="923" t="s">
        <v>739</v>
      </c>
      <c r="Z274" s="981" t="s">
        <v>832</v>
      </c>
      <c r="AA274" s="966" t="s">
        <v>917</v>
      </c>
      <c r="AB274" s="969"/>
      <c r="AC274" s="967"/>
    </row>
    <row r="275" s="903" customFormat="1" ht="22.5" spans="1:29">
      <c r="A275" s="927" t="s">
        <v>802</v>
      </c>
      <c r="B275" s="928" t="s">
        <v>715</v>
      </c>
      <c r="C275" s="924" t="s">
        <v>260</v>
      </c>
      <c r="D275" s="929"/>
      <c r="E275" s="929" t="s">
        <v>14</v>
      </c>
      <c r="F275" s="929"/>
      <c r="G275" s="929"/>
      <c r="H275" s="930">
        <v>0.8</v>
      </c>
      <c r="I275" s="930">
        <v>0.9</v>
      </c>
      <c r="J275" s="930">
        <v>0.99</v>
      </c>
      <c r="K275" s="924">
        <v>1233</v>
      </c>
      <c r="L275" s="924">
        <v>2466</v>
      </c>
      <c r="M275" s="924"/>
      <c r="N275" s="924">
        <v>3</v>
      </c>
      <c r="O275" s="924">
        <v>98</v>
      </c>
      <c r="P275" s="924">
        <f t="shared" si="9"/>
        <v>0.0794809407948094</v>
      </c>
      <c r="Q275" s="924">
        <v>32</v>
      </c>
      <c r="R275" s="924"/>
      <c r="S275" s="924">
        <v>9</v>
      </c>
      <c r="T275" s="924">
        <f t="shared" si="10"/>
        <v>10.8888888888889</v>
      </c>
      <c r="U275" s="924" t="s">
        <v>794</v>
      </c>
      <c r="V275" s="929" t="s">
        <v>102</v>
      </c>
      <c r="W275" s="928" t="s">
        <v>714</v>
      </c>
      <c r="X275" s="928" t="s">
        <v>475</v>
      </c>
      <c r="Y275" s="928" t="s">
        <v>712</v>
      </c>
      <c r="Z275" s="968" t="s">
        <v>714</v>
      </c>
      <c r="AA275" s="975"/>
      <c r="AB275" s="967"/>
      <c r="AC275" s="967"/>
    </row>
    <row r="276" s="903" customFormat="1" ht="22.5" spans="1:29">
      <c r="A276" s="922" t="s">
        <v>679</v>
      </c>
      <c r="B276" s="923" t="s">
        <v>1000</v>
      </c>
      <c r="C276" s="931" t="s">
        <v>282</v>
      </c>
      <c r="D276" s="932" t="s">
        <v>14</v>
      </c>
      <c r="E276" s="932" t="s">
        <v>14</v>
      </c>
      <c r="F276" s="932"/>
      <c r="G276" s="932" t="s">
        <v>28</v>
      </c>
      <c r="H276" s="933">
        <v>0.95</v>
      </c>
      <c r="I276" s="933">
        <v>0.99</v>
      </c>
      <c r="J276" s="933">
        <v>0.99</v>
      </c>
      <c r="K276" s="931">
        <v>4855</v>
      </c>
      <c r="L276" s="931">
        <v>9710</v>
      </c>
      <c r="M276" s="931"/>
      <c r="N276" s="931">
        <v>3</v>
      </c>
      <c r="O276" s="931">
        <v>318</v>
      </c>
      <c r="P276" s="931">
        <f t="shared" si="9"/>
        <v>0.0654994850669413</v>
      </c>
      <c r="Q276" s="931">
        <v>193</v>
      </c>
      <c r="R276" s="931"/>
      <c r="S276" s="931">
        <v>27</v>
      </c>
      <c r="T276" s="931">
        <f t="shared" si="10"/>
        <v>11.7777777777778</v>
      </c>
      <c r="U276" s="931" t="s">
        <v>794</v>
      </c>
      <c r="V276" s="932" t="s">
        <v>109</v>
      </c>
      <c r="W276" s="923" t="s">
        <v>537</v>
      </c>
      <c r="X276" s="923" t="s">
        <v>918</v>
      </c>
      <c r="Y276" s="923" t="s">
        <v>789</v>
      </c>
      <c r="Z276" s="981" t="s">
        <v>976</v>
      </c>
      <c r="AA276" s="984" t="s">
        <v>1010</v>
      </c>
      <c r="AB276" s="992"/>
      <c r="AC276" s="985"/>
    </row>
    <row r="277" s="903" customFormat="1" ht="22.5" spans="1:29">
      <c r="A277" s="987" t="s">
        <v>802</v>
      </c>
      <c r="B277" s="988" t="s">
        <v>999</v>
      </c>
      <c r="C277" s="989" t="s">
        <v>278</v>
      </c>
      <c r="D277" s="990"/>
      <c r="E277" s="990" t="s">
        <v>14</v>
      </c>
      <c r="F277" s="990"/>
      <c r="G277" s="990"/>
      <c r="H277" s="991">
        <v>0.9</v>
      </c>
      <c r="I277" s="991">
        <v>0.99</v>
      </c>
      <c r="J277" s="991">
        <v>0.99</v>
      </c>
      <c r="K277" s="989">
        <v>4683</v>
      </c>
      <c r="L277" s="989">
        <v>9366</v>
      </c>
      <c r="M277" s="989"/>
      <c r="N277" s="989">
        <v>3</v>
      </c>
      <c r="O277" s="989">
        <v>240</v>
      </c>
      <c r="P277" s="989">
        <f t="shared" si="9"/>
        <v>0.051249199231262</v>
      </c>
      <c r="Q277" s="989">
        <v>103</v>
      </c>
      <c r="R277" s="989"/>
      <c r="S277" s="989">
        <v>17</v>
      </c>
      <c r="T277" s="989">
        <f t="shared" si="10"/>
        <v>14.1176470588235</v>
      </c>
      <c r="U277" s="989" t="s">
        <v>794</v>
      </c>
      <c r="V277" s="990" t="s">
        <v>35</v>
      </c>
      <c r="W277" s="988" t="s">
        <v>918</v>
      </c>
      <c r="X277" s="988" t="s">
        <v>593</v>
      </c>
      <c r="Y277" s="988" t="s">
        <v>727</v>
      </c>
      <c r="Z277" s="993" t="s">
        <v>688</v>
      </c>
      <c r="AA277" s="994"/>
      <c r="AB277" s="994"/>
      <c r="AC277" s="994"/>
    </row>
  </sheetData>
  <sortState ref="A2:AC277">
    <sortCondition ref="P2:P277" descending="1"/>
    <sortCondition ref="C2:C277"/>
    <sortCondition ref="O2:O277" descending="1"/>
  </sortState>
  <mergeCells count="20">
    <mergeCell ref="H1:J1"/>
    <mergeCell ref="K1:L1"/>
    <mergeCell ref="M1:N1"/>
    <mergeCell ref="AA1:AC1"/>
    <mergeCell ref="C1:C2"/>
    <mergeCell ref="D1:D2"/>
    <mergeCell ref="E1:E2"/>
    <mergeCell ref="F1:F2"/>
    <mergeCell ref="G1:G2"/>
    <mergeCell ref="O1:O2"/>
    <mergeCell ref="P1:P2"/>
    <mergeCell ref="Q1:Q2"/>
    <mergeCell ref="R1:R2"/>
    <mergeCell ref="S1:S2"/>
    <mergeCell ref="T1:T2"/>
    <mergeCell ref="U1:U2"/>
    <mergeCell ref="V1:V2"/>
    <mergeCell ref="Z1:Z2"/>
    <mergeCell ref="A1:B2"/>
    <mergeCell ref="W1:Y2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theme="7" tint="0.6"/>
  </sheetPr>
  <dimension ref="A1:L61"/>
  <sheetViews>
    <sheetView workbookViewId="0">
      <pane ySplit="1" topLeftCell="A36" activePane="bottomLeft" state="frozen"/>
      <selection/>
      <selection pane="bottomLeft" activeCell="A1" sqref="A1:B1"/>
    </sheetView>
  </sheetViews>
  <sheetFormatPr defaultColWidth="9" defaultRowHeight="21.75"/>
  <cols>
    <col min="1" max="1" width="27" style="860" customWidth="1"/>
    <col min="2" max="2" width="27" style="209" hidden="1" customWidth="1"/>
    <col min="3" max="5" width="6.375" style="209" customWidth="1"/>
    <col min="6" max="6" width="10.375" style="209" customWidth="1"/>
    <col min="7" max="12" width="27" style="209" customWidth="1"/>
    <col min="13" max="16384" width="9" style="209"/>
  </cols>
  <sheetData>
    <row r="1" s="859" customFormat="1" ht="22.5" spans="1:12">
      <c r="A1" s="861" t="s">
        <v>5</v>
      </c>
      <c r="B1" s="862"/>
      <c r="C1" s="863" t="s">
        <v>1011</v>
      </c>
      <c r="D1" s="863" t="s">
        <v>1012</v>
      </c>
      <c r="E1" s="863" t="s">
        <v>74</v>
      </c>
      <c r="F1" s="863" t="s">
        <v>1013</v>
      </c>
      <c r="G1" s="864" t="s">
        <v>1014</v>
      </c>
      <c r="H1" s="865"/>
      <c r="I1" s="865"/>
      <c r="J1" s="865"/>
      <c r="K1" s="889"/>
      <c r="L1" s="863" t="s">
        <v>1015</v>
      </c>
    </row>
    <row r="2" ht="22.5" spans="1:12">
      <c r="A2" s="187" t="str">
        <f>HYPERLINK("[牧场甜心.xlsx]地图!A2",地图!$B$2)</f>
        <v>初始平原</v>
      </c>
      <c r="B2" s="186" t="s">
        <v>258</v>
      </c>
      <c r="C2" s="866" t="s">
        <v>252</v>
      </c>
      <c r="D2" s="867">
        <v>1</v>
      </c>
      <c r="E2" s="867">
        <v>1</v>
      </c>
      <c r="F2" s="867">
        <v>552</v>
      </c>
      <c r="G2" s="868" t="s">
        <v>744</v>
      </c>
      <c r="H2" s="868" t="s">
        <v>647</v>
      </c>
      <c r="I2" s="868" t="s">
        <v>646</v>
      </c>
      <c r="J2" s="868" t="s">
        <v>613</v>
      </c>
      <c r="K2" s="868" t="s">
        <v>648</v>
      </c>
      <c r="L2" s="890" t="s">
        <v>257</v>
      </c>
    </row>
    <row r="3" spans="1:12">
      <c r="A3" s="189" t="str">
        <f>HYPERLINK("[牧场甜心.xlsx]地图!A3",地图!$B$3)</f>
        <v>绿叶嫩草平原</v>
      </c>
      <c r="B3" s="188" t="s">
        <v>1016</v>
      </c>
      <c r="C3" s="869" t="s">
        <v>252</v>
      </c>
      <c r="D3" s="870">
        <v>2</v>
      </c>
      <c r="E3" s="870">
        <v>2</v>
      </c>
      <c r="F3" s="870">
        <v>1084</v>
      </c>
      <c r="G3" s="871" t="s">
        <v>615</v>
      </c>
      <c r="H3" s="871" t="s">
        <v>647</v>
      </c>
      <c r="I3" s="871" t="s">
        <v>646</v>
      </c>
      <c r="J3" s="871" t="s">
        <v>613</v>
      </c>
      <c r="K3" s="871" t="s">
        <v>648</v>
      </c>
      <c r="L3" s="891" t="s">
        <v>257</v>
      </c>
    </row>
    <row r="4" spans="1:12">
      <c r="A4" s="189" t="str">
        <f>HYPERLINK("[牧场甜心.xlsx]地图!A4",地图!$B$4)</f>
        <v>誓言之平原</v>
      </c>
      <c r="B4" s="188" t="s">
        <v>316</v>
      </c>
      <c r="C4" s="869" t="s">
        <v>255</v>
      </c>
      <c r="D4" s="870">
        <v>2</v>
      </c>
      <c r="E4" s="870">
        <v>3</v>
      </c>
      <c r="F4" s="870">
        <v>12602</v>
      </c>
      <c r="G4" s="871" t="s">
        <v>615</v>
      </c>
      <c r="H4" s="871" t="s">
        <v>647</v>
      </c>
      <c r="I4" s="871" t="s">
        <v>646</v>
      </c>
      <c r="J4" s="871" t="s">
        <v>613</v>
      </c>
      <c r="K4" s="871" t="s">
        <v>648</v>
      </c>
      <c r="L4" s="891" t="s">
        <v>315</v>
      </c>
    </row>
    <row r="5" spans="1:12">
      <c r="A5" s="189" t="str">
        <f>HYPERLINK("[牧场甜心.xlsx]地图!A5",地图!$B$5)</f>
        <v>红色平原</v>
      </c>
      <c r="B5" s="188" t="s">
        <v>1017</v>
      </c>
      <c r="C5" s="869" t="s">
        <v>254</v>
      </c>
      <c r="D5" s="870">
        <v>2</v>
      </c>
      <c r="E5" s="870">
        <v>3</v>
      </c>
      <c r="F5" s="870">
        <v>22476</v>
      </c>
      <c r="G5" s="871" t="s">
        <v>647</v>
      </c>
      <c r="H5" s="869" t="s">
        <v>646</v>
      </c>
      <c r="I5" s="869" t="s">
        <v>613</v>
      </c>
      <c r="J5" s="871" t="s">
        <v>638</v>
      </c>
      <c r="K5" s="871" t="s">
        <v>648</v>
      </c>
      <c r="L5" s="891" t="s">
        <v>315</v>
      </c>
    </row>
    <row r="6" spans="1:12">
      <c r="A6" s="189" t="str">
        <f>HYPERLINK("[牧场甜心.xlsx]地图!A6",地图!$B$6)</f>
        <v>逆转平原</v>
      </c>
      <c r="B6" s="188" t="s">
        <v>367</v>
      </c>
      <c r="C6" s="869" t="s">
        <v>263</v>
      </c>
      <c r="D6" s="870">
        <v>3</v>
      </c>
      <c r="E6" s="870">
        <v>3</v>
      </c>
      <c r="F6" s="870">
        <v>34845</v>
      </c>
      <c r="G6" s="869" t="s">
        <v>744</v>
      </c>
      <c r="H6" s="871" t="s">
        <v>756</v>
      </c>
      <c r="I6" s="871" t="s">
        <v>749</v>
      </c>
      <c r="J6" s="871" t="s">
        <v>638</v>
      </c>
      <c r="K6" s="871" t="s">
        <v>648</v>
      </c>
      <c r="L6" s="891" t="s">
        <v>366</v>
      </c>
    </row>
    <row r="7" spans="1:12">
      <c r="A7" s="189" t="str">
        <f>HYPERLINK("[牧场甜心.xlsx]地图!A7",地图!$B$7)</f>
        <v>大平原</v>
      </c>
      <c r="B7" s="188" t="s">
        <v>344</v>
      </c>
      <c r="C7" s="869" t="s">
        <v>253</v>
      </c>
      <c r="D7" s="870">
        <v>3</v>
      </c>
      <c r="E7" s="870">
        <v>3</v>
      </c>
      <c r="F7" s="870">
        <v>88526</v>
      </c>
      <c r="G7" s="871" t="s">
        <v>756</v>
      </c>
      <c r="H7" s="871" t="s">
        <v>631</v>
      </c>
      <c r="I7" s="869" t="s">
        <v>638</v>
      </c>
      <c r="J7" s="871" t="s">
        <v>648</v>
      </c>
      <c r="K7" s="871" t="s">
        <v>705</v>
      </c>
      <c r="L7" s="891" t="s">
        <v>343</v>
      </c>
    </row>
    <row r="8" spans="1:12">
      <c r="A8" s="189" t="str">
        <f>HYPERLINK("[牧场甜心.xlsx]地图!A8",地图!$B$8)</f>
        <v>悲恸平原</v>
      </c>
      <c r="B8" s="188" t="s">
        <v>1018</v>
      </c>
      <c r="C8" s="869" t="s">
        <v>260</v>
      </c>
      <c r="D8" s="870">
        <v>3</v>
      </c>
      <c r="E8" s="870">
        <v>3</v>
      </c>
      <c r="F8" s="870">
        <v>119321</v>
      </c>
      <c r="G8" s="871" t="s">
        <v>739</v>
      </c>
      <c r="H8" s="869" t="s">
        <v>749</v>
      </c>
      <c r="I8" s="871" t="s">
        <v>648</v>
      </c>
      <c r="J8" s="871" t="s">
        <v>705</v>
      </c>
      <c r="K8" s="871" t="s">
        <v>692</v>
      </c>
      <c r="L8" s="891" t="s">
        <v>343</v>
      </c>
    </row>
    <row r="9" spans="1:12">
      <c r="A9" s="189" t="str">
        <f>HYPERLINK("[牧场甜心.xlsx]地图!A9",地图!$B$9)</f>
        <v>风斩之平原</v>
      </c>
      <c r="B9" s="188" t="s">
        <v>305</v>
      </c>
      <c r="C9" s="869" t="s">
        <v>274</v>
      </c>
      <c r="D9" s="870">
        <v>4</v>
      </c>
      <c r="E9" s="870">
        <v>4</v>
      </c>
      <c r="F9" s="870">
        <v>318217</v>
      </c>
      <c r="G9" s="869" t="s">
        <v>615</v>
      </c>
      <c r="H9" s="869" t="s">
        <v>756</v>
      </c>
      <c r="I9" s="869" t="s">
        <v>739</v>
      </c>
      <c r="J9" s="871" t="s">
        <v>705</v>
      </c>
      <c r="K9" s="871" t="s">
        <v>692</v>
      </c>
      <c r="L9" s="891" t="s">
        <v>304</v>
      </c>
    </row>
    <row r="10" spans="1:12">
      <c r="A10" s="189" t="str">
        <f>HYPERLINK("[牧场甜心.xlsx]地图!A10",地图!$B$10)</f>
        <v>月之平原</v>
      </c>
      <c r="B10" s="188" t="s">
        <v>1019</v>
      </c>
      <c r="C10" s="869" t="s">
        <v>278</v>
      </c>
      <c r="D10" s="870">
        <v>4</v>
      </c>
      <c r="E10" s="870">
        <v>4</v>
      </c>
      <c r="F10" s="870">
        <v>851793</v>
      </c>
      <c r="G10" s="869" t="s">
        <v>647</v>
      </c>
      <c r="H10" s="871" t="s">
        <v>648</v>
      </c>
      <c r="I10" s="869" t="s">
        <v>705</v>
      </c>
      <c r="J10" s="871" t="s">
        <v>692</v>
      </c>
      <c r="K10" s="871" t="s">
        <v>839</v>
      </c>
      <c r="L10" s="891" t="s">
        <v>304</v>
      </c>
    </row>
    <row r="11" ht="22.5" spans="1:12">
      <c r="A11" s="191" t="str">
        <f>HYPERLINK("[牧场甜心.xlsx]地图!A11",地图!$B$11)</f>
        <v>最后的平原</v>
      </c>
      <c r="B11" s="190" t="s">
        <v>1020</v>
      </c>
      <c r="C11" s="872" t="s">
        <v>282</v>
      </c>
      <c r="D11" s="873">
        <v>5</v>
      </c>
      <c r="E11" s="873">
        <v>4</v>
      </c>
      <c r="F11" s="873">
        <v>1754786</v>
      </c>
      <c r="G11" s="872" t="s">
        <v>737</v>
      </c>
      <c r="H11" s="872" t="s">
        <v>648</v>
      </c>
      <c r="I11" s="872" t="s">
        <v>692</v>
      </c>
      <c r="J11" s="872" t="s">
        <v>839</v>
      </c>
      <c r="K11" s="872" t="s">
        <v>879</v>
      </c>
      <c r="L11" s="892" t="s">
        <v>304</v>
      </c>
    </row>
    <row r="12" ht="22.5" spans="1:12">
      <c r="A12" s="193" t="str">
        <f>HYPERLINK("[牧场甜心.xlsx]地图!A12",地图!$B$12)</f>
        <v>初始森林</v>
      </c>
      <c r="B12" s="192" t="s">
        <v>338</v>
      </c>
      <c r="C12" s="874" t="s">
        <v>252</v>
      </c>
      <c r="D12" s="874">
        <v>2</v>
      </c>
      <c r="E12" s="874">
        <v>1</v>
      </c>
      <c r="F12" s="874">
        <v>888</v>
      </c>
      <c r="G12" s="875" t="s">
        <v>744</v>
      </c>
      <c r="H12" s="875" t="s">
        <v>616</v>
      </c>
      <c r="I12" s="875" t="s">
        <v>647</v>
      </c>
      <c r="J12" s="875" t="s">
        <v>617</v>
      </c>
      <c r="K12" s="883" t="s">
        <v>613</v>
      </c>
      <c r="L12" s="893" t="s">
        <v>337</v>
      </c>
    </row>
    <row r="13" spans="1:12">
      <c r="A13" s="195" t="str">
        <f>HYPERLINK("[牧场甜心.xlsx]地图!A13",地图!$B$13)</f>
        <v>果实成熟的新绿森林</v>
      </c>
      <c r="B13" s="194" t="s">
        <v>290</v>
      </c>
      <c r="C13" s="876" t="s">
        <v>252</v>
      </c>
      <c r="D13" s="876">
        <v>2</v>
      </c>
      <c r="E13" s="876">
        <v>2</v>
      </c>
      <c r="F13" s="876">
        <v>1223</v>
      </c>
      <c r="G13" s="871" t="s">
        <v>744</v>
      </c>
      <c r="H13" s="871" t="s">
        <v>616</v>
      </c>
      <c r="I13" s="871" t="s">
        <v>647</v>
      </c>
      <c r="J13" s="871" t="s">
        <v>617</v>
      </c>
      <c r="K13" s="871" t="s">
        <v>638</v>
      </c>
      <c r="L13" s="891" t="s">
        <v>289</v>
      </c>
    </row>
    <row r="14" spans="1:12">
      <c r="A14" s="195" t="str">
        <f>HYPERLINK("[牧场甜心.xlsx]地图!A14",地图!$B$14)</f>
        <v>妖精之森</v>
      </c>
      <c r="B14" s="194" t="s">
        <v>1021</v>
      </c>
      <c r="C14" s="876" t="s">
        <v>255</v>
      </c>
      <c r="D14" s="876">
        <v>3</v>
      </c>
      <c r="E14" s="876">
        <v>2</v>
      </c>
      <c r="F14" s="876">
        <v>9122</v>
      </c>
      <c r="G14" s="871" t="s">
        <v>744</v>
      </c>
      <c r="H14" s="871" t="s">
        <v>616</v>
      </c>
      <c r="I14" s="871" t="s">
        <v>771</v>
      </c>
      <c r="J14" s="869" t="s">
        <v>617</v>
      </c>
      <c r="K14" s="871" t="s">
        <v>638</v>
      </c>
      <c r="L14" s="891" t="s">
        <v>289</v>
      </c>
    </row>
    <row r="15" spans="1:12">
      <c r="A15" s="195" t="str">
        <f>HYPERLINK("[牧场甜心.xlsx]地图!A15",地图!$B$15)</f>
        <v>治愈之森</v>
      </c>
      <c r="B15" s="194" t="s">
        <v>1022</v>
      </c>
      <c r="C15" s="876" t="s">
        <v>254</v>
      </c>
      <c r="D15" s="876">
        <v>3</v>
      </c>
      <c r="E15" s="876">
        <v>2</v>
      </c>
      <c r="F15" s="876">
        <v>16852</v>
      </c>
      <c r="G15" s="869" t="s">
        <v>744</v>
      </c>
      <c r="H15" s="877" t="s">
        <v>616</v>
      </c>
      <c r="I15" s="871" t="s">
        <v>771</v>
      </c>
      <c r="J15" s="869" t="s">
        <v>647</v>
      </c>
      <c r="K15" s="871" t="s">
        <v>638</v>
      </c>
      <c r="L15" s="891" t="s">
        <v>337</v>
      </c>
    </row>
    <row r="16" spans="1:12">
      <c r="A16" s="195" t="str">
        <f>HYPERLINK("[牧场甜心.xlsx]地图!A16",地图!$B$16)</f>
        <v>迷路森林</v>
      </c>
      <c r="B16" s="194" t="s">
        <v>267</v>
      </c>
      <c r="C16" s="876" t="s">
        <v>263</v>
      </c>
      <c r="D16" s="876">
        <v>3</v>
      </c>
      <c r="E16" s="876">
        <v>3</v>
      </c>
      <c r="F16" s="876">
        <v>38446</v>
      </c>
      <c r="G16" s="871" t="s">
        <v>616</v>
      </c>
      <c r="H16" s="871" t="s">
        <v>771</v>
      </c>
      <c r="I16" s="871" t="s">
        <v>842</v>
      </c>
      <c r="J16" s="871" t="s">
        <v>714</v>
      </c>
      <c r="K16" s="869" t="s">
        <v>638</v>
      </c>
      <c r="L16" s="891" t="s">
        <v>266</v>
      </c>
    </row>
    <row r="17" spans="1:12">
      <c r="A17" s="195" t="str">
        <f>HYPERLINK("[牧场甜心.xlsx]地图!A17",地图!$B$17)</f>
        <v>朦胧之森</v>
      </c>
      <c r="B17" s="194" t="s">
        <v>1023</v>
      </c>
      <c r="C17" s="876" t="s">
        <v>253</v>
      </c>
      <c r="D17" s="876">
        <v>4</v>
      </c>
      <c r="E17" s="876">
        <v>3</v>
      </c>
      <c r="F17" s="876">
        <v>96944</v>
      </c>
      <c r="G17" s="871" t="s">
        <v>616</v>
      </c>
      <c r="H17" s="869" t="s">
        <v>771</v>
      </c>
      <c r="I17" s="871" t="s">
        <v>842</v>
      </c>
      <c r="J17" s="871" t="s">
        <v>799</v>
      </c>
      <c r="K17" s="871" t="s">
        <v>714</v>
      </c>
      <c r="L17" s="891" t="s">
        <v>266</v>
      </c>
    </row>
    <row r="18" spans="1:12">
      <c r="A18" s="195" t="str">
        <f>HYPERLINK("[牧场甜心.xlsx]地图!A18",地图!$B$18)</f>
        <v>漆黑森林</v>
      </c>
      <c r="B18" s="194" t="s">
        <v>275</v>
      </c>
      <c r="C18" s="876" t="s">
        <v>260</v>
      </c>
      <c r="D18" s="876">
        <v>4</v>
      </c>
      <c r="E18" s="876">
        <v>3</v>
      </c>
      <c r="F18" s="876">
        <v>144431</v>
      </c>
      <c r="G18" s="871" t="s">
        <v>616</v>
      </c>
      <c r="H18" s="871" t="s">
        <v>842</v>
      </c>
      <c r="I18" s="871" t="s">
        <v>799</v>
      </c>
      <c r="J18" s="871" t="s">
        <v>714</v>
      </c>
      <c r="K18" s="871" t="s">
        <v>733</v>
      </c>
      <c r="L18" s="891" t="s">
        <v>273</v>
      </c>
    </row>
    <row r="19" spans="1:12">
      <c r="A19" s="195" t="str">
        <f>HYPERLINK("[牧场甜心.xlsx]地图!A19",地图!$B$19)</f>
        <v>死泉之森</v>
      </c>
      <c r="B19" s="194" t="s">
        <v>352</v>
      </c>
      <c r="C19" s="876" t="s">
        <v>274</v>
      </c>
      <c r="D19" s="876">
        <v>4</v>
      </c>
      <c r="E19" s="876">
        <v>4</v>
      </c>
      <c r="F19" s="876">
        <v>361176</v>
      </c>
      <c r="G19" s="871" t="s">
        <v>616</v>
      </c>
      <c r="H19" s="871" t="s">
        <v>842</v>
      </c>
      <c r="I19" s="869" t="s">
        <v>799</v>
      </c>
      <c r="J19" s="871" t="s">
        <v>733</v>
      </c>
      <c r="K19" s="869" t="s">
        <v>813</v>
      </c>
      <c r="L19" s="891" t="s">
        <v>351</v>
      </c>
    </row>
    <row r="20" spans="1:12">
      <c r="A20" s="195" t="str">
        <f>HYPERLINK("[牧场甜心.xlsx]地图!A20",地图!$B$20)</f>
        <v>大精灵之森</v>
      </c>
      <c r="B20" s="194" t="s">
        <v>1024</v>
      </c>
      <c r="C20" s="876" t="s">
        <v>278</v>
      </c>
      <c r="D20" s="876">
        <v>5</v>
      </c>
      <c r="E20" s="876">
        <v>4</v>
      </c>
      <c r="F20" s="876">
        <v>952302</v>
      </c>
      <c r="G20" s="871" t="s">
        <v>616</v>
      </c>
      <c r="H20" s="871" t="s">
        <v>842</v>
      </c>
      <c r="I20" s="869" t="s">
        <v>714</v>
      </c>
      <c r="J20" s="871" t="s">
        <v>733</v>
      </c>
      <c r="K20" s="871" t="s">
        <v>691</v>
      </c>
      <c r="L20" s="891" t="s">
        <v>273</v>
      </c>
    </row>
    <row r="21" ht="22.5" spans="1:12">
      <c r="A21" s="197" t="str">
        <f>HYPERLINK("[牧场甜心.xlsx]地图!A21",地图!$B$21)</f>
        <v>最后的森</v>
      </c>
      <c r="B21" s="196" t="s">
        <v>1025</v>
      </c>
      <c r="C21" s="878" t="s">
        <v>282</v>
      </c>
      <c r="D21" s="878">
        <v>5</v>
      </c>
      <c r="E21" s="878">
        <v>5</v>
      </c>
      <c r="F21" s="878">
        <v>2056638</v>
      </c>
      <c r="G21" s="872" t="s">
        <v>616</v>
      </c>
      <c r="H21" s="872" t="s">
        <v>842</v>
      </c>
      <c r="I21" s="872" t="s">
        <v>733</v>
      </c>
      <c r="J21" s="872" t="s">
        <v>691</v>
      </c>
      <c r="K21" s="872" t="s">
        <v>722</v>
      </c>
      <c r="L21" s="892" t="s">
        <v>351</v>
      </c>
    </row>
    <row r="22" ht="22.5" spans="1:12">
      <c r="A22" s="199" t="str">
        <f>HYPERLINK("[牧场甜心.xlsx]地图!A22",地图!$B$22)</f>
        <v>初始之山</v>
      </c>
      <c r="B22" s="198" t="s">
        <v>318</v>
      </c>
      <c r="C22" s="879" t="s">
        <v>252</v>
      </c>
      <c r="D22" s="874">
        <v>2</v>
      </c>
      <c r="E22" s="874">
        <v>2</v>
      </c>
      <c r="F22" s="874">
        <v>1050</v>
      </c>
      <c r="G22" s="875" t="s">
        <v>744</v>
      </c>
      <c r="H22" s="875" t="s">
        <v>702</v>
      </c>
      <c r="I22" s="875" t="s">
        <v>703</v>
      </c>
      <c r="J22" s="875" t="s">
        <v>749</v>
      </c>
      <c r="K22" s="875" t="s">
        <v>662</v>
      </c>
      <c r="L22" s="893" t="s">
        <v>317</v>
      </c>
    </row>
    <row r="23" spans="1:12">
      <c r="A23" s="201" t="str">
        <f>HYPERLINK("[牧场甜心.xlsx]地图!A23",地图!$B$23)</f>
        <v>战士之山</v>
      </c>
      <c r="B23" s="200" t="s">
        <v>1026</v>
      </c>
      <c r="C23" s="880" t="s">
        <v>255</v>
      </c>
      <c r="D23" s="876">
        <v>2</v>
      </c>
      <c r="E23" s="876">
        <v>2</v>
      </c>
      <c r="F23" s="876">
        <v>5582</v>
      </c>
      <c r="G23" s="871" t="s">
        <v>744</v>
      </c>
      <c r="H23" s="871" t="s">
        <v>702</v>
      </c>
      <c r="I23" s="871" t="s">
        <v>749</v>
      </c>
      <c r="J23" s="871" t="s">
        <v>757</v>
      </c>
      <c r="K23" s="871" t="s">
        <v>662</v>
      </c>
      <c r="L23" s="891" t="s">
        <v>317</v>
      </c>
    </row>
    <row r="24" spans="1:12">
      <c r="A24" s="201" t="str">
        <f>HYPERLINK("[牧场甜心.xlsx]地图!A24",地图!$B$24)</f>
        <v>阳光照耀之山</v>
      </c>
      <c r="B24" s="200" t="s">
        <v>1027</v>
      </c>
      <c r="C24" s="880" t="s">
        <v>254</v>
      </c>
      <c r="D24" s="876">
        <v>3</v>
      </c>
      <c r="E24" s="876">
        <v>2</v>
      </c>
      <c r="F24" s="876">
        <v>11639</v>
      </c>
      <c r="G24" s="871" t="s">
        <v>744</v>
      </c>
      <c r="H24" s="869" t="s">
        <v>702</v>
      </c>
      <c r="I24" s="871" t="s">
        <v>749</v>
      </c>
      <c r="J24" s="871" t="s">
        <v>757</v>
      </c>
      <c r="K24" s="871" t="s">
        <v>662</v>
      </c>
      <c r="L24" s="891" t="s">
        <v>317</v>
      </c>
    </row>
    <row r="25" spans="1:12">
      <c r="A25" s="201" t="str">
        <f>HYPERLINK("[牧场甜心.xlsx]地图!A25",地图!$B$25)</f>
        <v>大山贼之山</v>
      </c>
      <c r="B25" s="200" t="s">
        <v>299</v>
      </c>
      <c r="C25" s="880" t="s">
        <v>263</v>
      </c>
      <c r="D25" s="876">
        <v>3</v>
      </c>
      <c r="E25" s="876">
        <v>3</v>
      </c>
      <c r="F25" s="876">
        <v>26221</v>
      </c>
      <c r="G25" s="869" t="s">
        <v>744</v>
      </c>
      <c r="H25" s="871" t="s">
        <v>749</v>
      </c>
      <c r="I25" s="871" t="s">
        <v>757</v>
      </c>
      <c r="J25" s="871" t="s">
        <v>738</v>
      </c>
      <c r="K25" s="871" t="s">
        <v>662</v>
      </c>
      <c r="L25" s="891" t="s">
        <v>298</v>
      </c>
    </row>
    <row r="26" spans="1:12">
      <c r="A26" s="201" t="str">
        <f>HYPERLINK("[牧场甜心.xlsx]地图!A26",地图!$B$26)</f>
        <v>流星之山</v>
      </c>
      <c r="B26" s="200" t="s">
        <v>1028</v>
      </c>
      <c r="C26" s="880" t="s">
        <v>253</v>
      </c>
      <c r="D26" s="876">
        <v>4</v>
      </c>
      <c r="E26" s="876">
        <v>3</v>
      </c>
      <c r="F26" s="876">
        <v>73775</v>
      </c>
      <c r="G26" s="871" t="s">
        <v>703</v>
      </c>
      <c r="H26" s="869" t="s">
        <v>749</v>
      </c>
      <c r="I26" s="871" t="s">
        <v>842</v>
      </c>
      <c r="J26" s="871" t="s">
        <v>738</v>
      </c>
      <c r="K26" s="869" t="s">
        <v>662</v>
      </c>
      <c r="L26" s="891" t="s">
        <v>298</v>
      </c>
    </row>
    <row r="27" spans="1:12">
      <c r="A27" s="201" t="str">
        <f>HYPERLINK("[牧场甜心.xlsx]地图!A27",地图!$B$27)</f>
        <v>熊熊燃烧的大火山</v>
      </c>
      <c r="B27" s="200" t="s">
        <v>1029</v>
      </c>
      <c r="C27" s="880" t="s">
        <v>260</v>
      </c>
      <c r="D27" s="876">
        <v>4</v>
      </c>
      <c r="E27" s="876">
        <v>3</v>
      </c>
      <c r="F27" s="876">
        <v>95845</v>
      </c>
      <c r="G27" s="869" t="s">
        <v>757</v>
      </c>
      <c r="H27" s="871" t="s">
        <v>842</v>
      </c>
      <c r="I27" s="871" t="s">
        <v>738</v>
      </c>
      <c r="J27" s="871" t="s">
        <v>737</v>
      </c>
      <c r="K27" s="871" t="s">
        <v>813</v>
      </c>
      <c r="L27" s="891" t="s">
        <v>298</v>
      </c>
    </row>
    <row r="28" spans="1:12">
      <c r="A28" s="201" t="str">
        <f>HYPERLINK("[牧场甜心.xlsx]地图!A28",地图!$B$28)</f>
        <v>火龙盘踞之山</v>
      </c>
      <c r="B28" s="200" t="s">
        <v>280</v>
      </c>
      <c r="C28" s="880" t="s">
        <v>274</v>
      </c>
      <c r="D28" s="876">
        <v>4</v>
      </c>
      <c r="E28" s="876">
        <v>3</v>
      </c>
      <c r="F28" s="876">
        <v>199477</v>
      </c>
      <c r="G28" s="871" t="s">
        <v>842</v>
      </c>
      <c r="H28" s="871" t="s">
        <v>738</v>
      </c>
      <c r="I28" s="869" t="s">
        <v>737</v>
      </c>
      <c r="J28" s="871" t="s">
        <v>733</v>
      </c>
      <c r="K28" s="871" t="s">
        <v>813</v>
      </c>
      <c r="L28" s="891" t="s">
        <v>279</v>
      </c>
    </row>
    <row r="29" spans="1:12">
      <c r="A29" s="201" t="str">
        <f>HYPERLINK("[牧场甜心.xlsx]地图!A29",地图!$B$29)</f>
        <v>獅子王之山</v>
      </c>
      <c r="B29" s="200" t="s">
        <v>1030</v>
      </c>
      <c r="C29" s="880" t="s">
        <v>278</v>
      </c>
      <c r="D29" s="876">
        <v>4</v>
      </c>
      <c r="E29" s="876">
        <v>4</v>
      </c>
      <c r="F29" s="876">
        <v>697899</v>
      </c>
      <c r="G29" s="869" t="s">
        <v>703</v>
      </c>
      <c r="H29" s="871" t="s">
        <v>842</v>
      </c>
      <c r="I29" s="871" t="s">
        <v>738</v>
      </c>
      <c r="J29" s="871" t="s">
        <v>733</v>
      </c>
      <c r="K29" s="871" t="s">
        <v>813</v>
      </c>
      <c r="L29" s="891" t="s">
        <v>279</v>
      </c>
    </row>
    <row r="30" spans="1:12">
      <c r="A30" s="201" t="str">
        <f>HYPERLINK("[牧场甜心.xlsx]地图!A30",地图!$B$30)</f>
        <v>太阳之山</v>
      </c>
      <c r="B30" s="200" t="s">
        <v>1031</v>
      </c>
      <c r="C30" s="880" t="s">
        <v>282</v>
      </c>
      <c r="D30" s="876">
        <v>4</v>
      </c>
      <c r="E30" s="876">
        <v>4</v>
      </c>
      <c r="F30" s="876">
        <v>1458766</v>
      </c>
      <c r="G30" s="871" t="s">
        <v>842</v>
      </c>
      <c r="H30" s="869" t="s">
        <v>738</v>
      </c>
      <c r="I30" s="871" t="s">
        <v>733</v>
      </c>
      <c r="J30" s="871" t="s">
        <v>813</v>
      </c>
      <c r="K30" s="871" t="s">
        <v>690</v>
      </c>
      <c r="L30" s="891" t="s">
        <v>279</v>
      </c>
    </row>
    <row r="31" ht="22.5" spans="1:12">
      <c r="A31" s="203" t="str">
        <f>HYPERLINK("[牧场甜心.xlsx]地图!A31",地图!$B$31)</f>
        <v>最后的山</v>
      </c>
      <c r="B31" s="202" t="s">
        <v>1032</v>
      </c>
      <c r="C31" s="881" t="s">
        <v>285</v>
      </c>
      <c r="D31" s="878">
        <v>5</v>
      </c>
      <c r="E31" s="878">
        <v>5</v>
      </c>
      <c r="F31" s="878">
        <v>1824096</v>
      </c>
      <c r="G31" s="872" t="s">
        <v>842</v>
      </c>
      <c r="H31" s="872" t="s">
        <v>690</v>
      </c>
      <c r="I31" s="872" t="s">
        <v>733</v>
      </c>
      <c r="J31" s="872" t="s">
        <v>813</v>
      </c>
      <c r="K31" s="872" t="s">
        <v>689</v>
      </c>
      <c r="L31" s="892" t="s">
        <v>279</v>
      </c>
    </row>
    <row r="32" ht="22.5" spans="1:12">
      <c r="A32" s="199" t="str">
        <f>HYPERLINK("[牧场甜心.xlsx]地图!A32",地图!$B$32)</f>
        <v>水色之塔　―序―</v>
      </c>
      <c r="B32" s="204" t="s">
        <v>1033</v>
      </c>
      <c r="C32" s="874" t="s">
        <v>255</v>
      </c>
      <c r="D32" s="874">
        <v>2</v>
      </c>
      <c r="E32" s="874">
        <v>3</v>
      </c>
      <c r="F32" s="874">
        <v>7190</v>
      </c>
      <c r="G32" s="875" t="s">
        <v>744</v>
      </c>
      <c r="H32" s="875" t="s">
        <v>647</v>
      </c>
      <c r="I32" s="875" t="s">
        <v>613</v>
      </c>
      <c r="J32" s="875" t="s">
        <v>424</v>
      </c>
      <c r="K32" s="875" t="s">
        <v>624</v>
      </c>
      <c r="L32" s="894" t="s">
        <v>1034</v>
      </c>
    </row>
    <row r="33" spans="1:12">
      <c r="A33" s="195" t="str">
        <f>HYPERLINK("[牧场甜心.xlsx]地图!A33",地图!$B$33)</f>
        <v>水色之塔　―初―</v>
      </c>
      <c r="B33" s="205" t="s">
        <v>1035</v>
      </c>
      <c r="C33" s="876" t="s">
        <v>254</v>
      </c>
      <c r="D33" s="876">
        <v>3</v>
      </c>
      <c r="E33" s="876">
        <v>4</v>
      </c>
      <c r="F33" s="876">
        <v>17901</v>
      </c>
      <c r="G33" s="871" t="s">
        <v>744</v>
      </c>
      <c r="H33" s="871" t="s">
        <v>647</v>
      </c>
      <c r="I33" s="871" t="s">
        <v>613</v>
      </c>
      <c r="J33" s="871" t="s">
        <v>424</v>
      </c>
      <c r="K33" s="871" t="s">
        <v>624</v>
      </c>
      <c r="L33" s="895" t="s">
        <v>1036</v>
      </c>
    </row>
    <row r="34" spans="1:12">
      <c r="A34" s="189" t="str">
        <f>HYPERLINK("[牧场甜心.xlsx]地图!A34",地图!$B$34)</f>
        <v>水色之塔　―中―</v>
      </c>
      <c r="B34" s="205" t="s">
        <v>1037</v>
      </c>
      <c r="C34" s="876" t="s">
        <v>263</v>
      </c>
      <c r="D34" s="876">
        <v>3</v>
      </c>
      <c r="E34" s="876">
        <v>5</v>
      </c>
      <c r="F34" s="876">
        <v>34633</v>
      </c>
      <c r="G34" s="871" t="s">
        <v>744</v>
      </c>
      <c r="H34" s="871" t="s">
        <v>647</v>
      </c>
      <c r="I34" s="871" t="s">
        <v>613</v>
      </c>
      <c r="J34" s="871" t="s">
        <v>424</v>
      </c>
      <c r="K34" s="871" t="s">
        <v>624</v>
      </c>
      <c r="L34" s="895" t="s">
        <v>1038</v>
      </c>
    </row>
    <row r="35" spans="1:12">
      <c r="A35" s="201" t="str">
        <f>HYPERLINK("[牧场甜心.xlsx]地图!A35",地图!$B$35)</f>
        <v>水色之塔　―上―</v>
      </c>
      <c r="B35" s="205" t="s">
        <v>1039</v>
      </c>
      <c r="C35" s="876" t="s">
        <v>253</v>
      </c>
      <c r="D35" s="876">
        <v>3</v>
      </c>
      <c r="E35" s="876">
        <v>5</v>
      </c>
      <c r="F35" s="876">
        <v>91029</v>
      </c>
      <c r="G35" s="871" t="s">
        <v>744</v>
      </c>
      <c r="H35" s="871" t="s">
        <v>648</v>
      </c>
      <c r="I35" s="871" t="s">
        <v>613</v>
      </c>
      <c r="J35" s="871" t="s">
        <v>424</v>
      </c>
      <c r="K35" s="871" t="s">
        <v>624</v>
      </c>
      <c r="L35" s="895" t="s">
        <v>1040</v>
      </c>
    </row>
    <row r="36" spans="1:12">
      <c r="A36" s="195" t="str">
        <f>HYPERLINK("[牧场甜心.xlsx]地图!A36",地图!$B$36)</f>
        <v>水色之塔　―达―</v>
      </c>
      <c r="B36" s="205" t="s">
        <v>1041</v>
      </c>
      <c r="C36" s="876" t="s">
        <v>260</v>
      </c>
      <c r="D36" s="876">
        <v>4</v>
      </c>
      <c r="E36" s="876">
        <v>6</v>
      </c>
      <c r="F36" s="876">
        <v>184331</v>
      </c>
      <c r="G36" s="871" t="s">
        <v>842</v>
      </c>
      <c r="H36" s="871" t="s">
        <v>648</v>
      </c>
      <c r="I36" s="871" t="s">
        <v>613</v>
      </c>
      <c r="J36" s="871" t="s">
        <v>517</v>
      </c>
      <c r="K36" s="871" t="s">
        <v>624</v>
      </c>
      <c r="L36" s="895" t="s">
        <v>1042</v>
      </c>
    </row>
    <row r="37" spans="1:12">
      <c r="A37" s="189" t="str">
        <f>HYPERLINK("[牧场甜心.xlsx]地图!A37",地图!$B$37)</f>
        <v>水色之塔　―玄―</v>
      </c>
      <c r="B37" s="205" t="s">
        <v>1043</v>
      </c>
      <c r="C37" s="876" t="s">
        <v>274</v>
      </c>
      <c r="D37" s="876">
        <v>4</v>
      </c>
      <c r="E37" s="876">
        <v>6</v>
      </c>
      <c r="F37" s="876">
        <v>302792</v>
      </c>
      <c r="G37" s="871" t="s">
        <v>842</v>
      </c>
      <c r="H37" s="871" t="s">
        <v>705</v>
      </c>
      <c r="I37" s="871" t="s">
        <v>613</v>
      </c>
      <c r="J37" s="871" t="s">
        <v>517</v>
      </c>
      <c r="K37" s="871" t="s">
        <v>624</v>
      </c>
      <c r="L37" s="895" t="s">
        <v>1044</v>
      </c>
    </row>
    <row r="38" spans="1:12">
      <c r="A38" s="201" t="str">
        <f>HYPERLINK("[牧场甜心.xlsx]地图!A38",地图!$B$38)</f>
        <v>水色之塔　―破―</v>
      </c>
      <c r="B38" s="205" t="s">
        <v>1045</v>
      </c>
      <c r="C38" s="876" t="s">
        <v>278</v>
      </c>
      <c r="D38" s="876">
        <v>4</v>
      </c>
      <c r="E38" s="876">
        <v>7</v>
      </c>
      <c r="F38" s="876">
        <v>967273</v>
      </c>
      <c r="G38" s="871" t="s">
        <v>842</v>
      </c>
      <c r="H38" s="871" t="s">
        <v>705</v>
      </c>
      <c r="I38" s="871" t="s">
        <v>613</v>
      </c>
      <c r="J38" s="871" t="s">
        <v>517</v>
      </c>
      <c r="K38" s="871" t="s">
        <v>624</v>
      </c>
      <c r="L38" s="895" t="s">
        <v>1046</v>
      </c>
    </row>
    <row r="39" spans="1:12">
      <c r="A39" s="195" t="str">
        <f>HYPERLINK("[牧场甜心.xlsx]地图!A39",地图!$B$39)</f>
        <v>水色之塔　―鬼―</v>
      </c>
      <c r="B39" s="205" t="s">
        <v>1047</v>
      </c>
      <c r="C39" s="876" t="s">
        <v>282</v>
      </c>
      <c r="D39" s="876">
        <v>5</v>
      </c>
      <c r="E39" s="876">
        <v>7</v>
      </c>
      <c r="F39" s="876">
        <v>1401401</v>
      </c>
      <c r="G39" s="871" t="s">
        <v>842</v>
      </c>
      <c r="H39" s="871" t="s">
        <v>692</v>
      </c>
      <c r="I39" s="871" t="s">
        <v>517</v>
      </c>
      <c r="J39" s="871" t="s">
        <v>824</v>
      </c>
      <c r="K39" s="871" t="s">
        <v>723</v>
      </c>
      <c r="L39" s="895" t="s">
        <v>1048</v>
      </c>
    </row>
    <row r="40" spans="1:12">
      <c r="A40" s="189" t="str">
        <f>HYPERLINK("[牧场甜心.xlsx]地图!A40",地图!$B$40)</f>
        <v>水色之塔　―神―</v>
      </c>
      <c r="B40" s="205" t="s">
        <v>1049</v>
      </c>
      <c r="C40" s="876" t="s">
        <v>285</v>
      </c>
      <c r="D40" s="876">
        <v>5</v>
      </c>
      <c r="E40" s="876">
        <v>8</v>
      </c>
      <c r="F40" s="876">
        <v>2836980</v>
      </c>
      <c r="G40" s="871" t="s">
        <v>842</v>
      </c>
      <c r="H40" s="871" t="s">
        <v>692</v>
      </c>
      <c r="I40" s="871" t="s">
        <v>517</v>
      </c>
      <c r="J40" s="871" t="s">
        <v>824</v>
      </c>
      <c r="K40" s="871" t="s">
        <v>723</v>
      </c>
      <c r="L40" s="895" t="s">
        <v>1050</v>
      </c>
    </row>
    <row r="41" ht="22.5" spans="1:12">
      <c r="A41" s="203" t="str">
        <f>HYPERLINK("[牧场甜心.xlsx]地图!A41",地图!$B$41)</f>
        <v>水色之塔　―终―</v>
      </c>
      <c r="B41" s="206" t="s">
        <v>1051</v>
      </c>
      <c r="C41" s="878" t="s">
        <v>285</v>
      </c>
      <c r="D41" s="878">
        <v>6</v>
      </c>
      <c r="E41" s="878">
        <v>9</v>
      </c>
      <c r="F41" s="878">
        <v>4444444</v>
      </c>
      <c r="G41" s="882" t="s">
        <v>842</v>
      </c>
      <c r="H41" s="882" t="s">
        <v>692</v>
      </c>
      <c r="I41" s="882" t="s">
        <v>517</v>
      </c>
      <c r="J41" s="882" t="s">
        <v>824</v>
      </c>
      <c r="K41" s="882" t="s">
        <v>723</v>
      </c>
      <c r="L41" s="896" t="s">
        <v>1052</v>
      </c>
    </row>
    <row r="42" ht="22.5" spans="1:12">
      <c r="A42" s="192" t="str">
        <f>HYPERLINK("[牧场甜心.xlsx]地图!A42",地图!$B$42)</f>
        <v>秘宝洞窟　初级</v>
      </c>
      <c r="B42" s="192" t="s">
        <v>1053</v>
      </c>
      <c r="C42" s="883" t="s">
        <v>255</v>
      </c>
      <c r="D42" s="884">
        <v>1</v>
      </c>
      <c r="E42" s="884">
        <v>2</v>
      </c>
      <c r="F42" s="884">
        <v>3125</v>
      </c>
      <c r="G42" s="875" t="s">
        <v>615</v>
      </c>
      <c r="H42" s="875" t="s">
        <v>682</v>
      </c>
      <c r="I42" s="875" t="s">
        <v>647</v>
      </c>
      <c r="J42" s="875" t="s">
        <v>646</v>
      </c>
      <c r="K42" s="875" t="s">
        <v>638</v>
      </c>
      <c r="L42" s="897"/>
    </row>
    <row r="43" spans="1:12">
      <c r="A43" s="194" t="str">
        <f>HYPERLINK("[牧场甜心.xlsx]地图!A43",地图!$B$43)</f>
        <v>秘宝洞窟　中级</v>
      </c>
      <c r="B43" s="194" t="s">
        <v>1054</v>
      </c>
      <c r="C43" s="869" t="s">
        <v>263</v>
      </c>
      <c r="D43" s="870">
        <v>2</v>
      </c>
      <c r="E43" s="870">
        <v>2</v>
      </c>
      <c r="F43" s="870">
        <v>8364</v>
      </c>
      <c r="G43" s="871" t="s">
        <v>615</v>
      </c>
      <c r="H43" s="871" t="s">
        <v>756</v>
      </c>
      <c r="I43" s="871" t="s">
        <v>757</v>
      </c>
      <c r="J43" s="871" t="s">
        <v>738</v>
      </c>
      <c r="K43" s="871" t="s">
        <v>648</v>
      </c>
      <c r="L43" s="898"/>
    </row>
    <row r="44" spans="1:12">
      <c r="A44" s="194" t="str">
        <f>HYPERLINK("[牧场甜心.xlsx]地图!A44",地图!$B$44)</f>
        <v>秘宝洞窟　上级</v>
      </c>
      <c r="B44" s="194" t="s">
        <v>1055</v>
      </c>
      <c r="C44" s="869" t="s">
        <v>260</v>
      </c>
      <c r="D44" s="870">
        <v>3</v>
      </c>
      <c r="E44" s="870">
        <v>3</v>
      </c>
      <c r="F44" s="870">
        <v>48633</v>
      </c>
      <c r="G44" s="871" t="s">
        <v>842</v>
      </c>
      <c r="H44" s="871" t="s">
        <v>738</v>
      </c>
      <c r="I44" s="871" t="s">
        <v>739</v>
      </c>
      <c r="J44" s="871" t="s">
        <v>705</v>
      </c>
      <c r="K44" s="871" t="s">
        <v>829</v>
      </c>
      <c r="L44" s="898"/>
    </row>
    <row r="45" spans="1:12">
      <c r="A45" s="194" t="str">
        <f>HYPERLINK("[牧场甜心.xlsx]地图!A45",地图!$B$45)</f>
        <v>秘宝洞窟　超级</v>
      </c>
      <c r="B45" s="194" t="s">
        <v>846</v>
      </c>
      <c r="C45" s="869" t="s">
        <v>278</v>
      </c>
      <c r="D45" s="870">
        <v>4</v>
      </c>
      <c r="E45" s="870">
        <v>3</v>
      </c>
      <c r="F45" s="870">
        <v>260112</v>
      </c>
      <c r="G45" s="871" t="s">
        <v>739</v>
      </c>
      <c r="H45" s="871" t="s">
        <v>517</v>
      </c>
      <c r="I45" s="871" t="s">
        <v>733</v>
      </c>
      <c r="J45" s="871" t="s">
        <v>789</v>
      </c>
      <c r="K45" s="871" t="s">
        <v>879</v>
      </c>
      <c r="L45" s="898"/>
    </row>
    <row r="46" ht="22.5" spans="1:12">
      <c r="A46" s="196" t="str">
        <f>HYPERLINK("[牧场甜心.xlsx]地图!A46",地图!$B$46)</f>
        <v>秘宝洞窟　神级</v>
      </c>
      <c r="B46" s="196" t="s">
        <v>1056</v>
      </c>
      <c r="C46" s="872" t="s">
        <v>282</v>
      </c>
      <c r="D46" s="873">
        <v>5</v>
      </c>
      <c r="E46" s="873">
        <v>4</v>
      </c>
      <c r="F46" s="873">
        <v>1528827</v>
      </c>
      <c r="G46" s="882" t="s">
        <v>690</v>
      </c>
      <c r="H46" s="882" t="s">
        <v>722</v>
      </c>
      <c r="I46" s="882" t="s">
        <v>824</v>
      </c>
      <c r="J46" s="882" t="s">
        <v>789</v>
      </c>
      <c r="K46" s="882" t="s">
        <v>689</v>
      </c>
      <c r="L46" s="899"/>
    </row>
    <row r="47" ht="22.5" spans="1:12">
      <c r="A47" s="198" t="str">
        <f>HYPERLINK("[牧场甜心.xlsx]地图!A47",地图!$B$47)</f>
        <v>丰穰之丘　初级</v>
      </c>
      <c r="B47" s="198" t="s">
        <v>1057</v>
      </c>
      <c r="C47" s="874" t="s">
        <v>255</v>
      </c>
      <c r="D47" s="874">
        <v>1</v>
      </c>
      <c r="E47" s="874">
        <v>2</v>
      </c>
      <c r="F47" s="874">
        <v>13650</v>
      </c>
      <c r="G47" s="879"/>
      <c r="H47" s="879"/>
      <c r="I47" s="883"/>
      <c r="J47" s="883"/>
      <c r="K47" s="883"/>
      <c r="L47" s="897"/>
    </row>
    <row r="48" spans="1:12">
      <c r="A48" s="200" t="str">
        <f>HYPERLINK("[牧场甜心.xlsx]地图!A48",地图!$B$48)</f>
        <v>丰穰之丘　中级</v>
      </c>
      <c r="B48" s="200" t="s">
        <v>1058</v>
      </c>
      <c r="C48" s="876" t="s">
        <v>263</v>
      </c>
      <c r="D48" s="876">
        <v>2</v>
      </c>
      <c r="E48" s="876">
        <v>2</v>
      </c>
      <c r="F48" s="876">
        <v>54600</v>
      </c>
      <c r="G48" s="880"/>
      <c r="H48" s="880"/>
      <c r="I48" s="869"/>
      <c r="J48" s="869"/>
      <c r="K48" s="869"/>
      <c r="L48" s="898"/>
    </row>
    <row r="49" spans="1:12">
      <c r="A49" s="200" t="str">
        <f>HYPERLINK("[牧场甜心.xlsx]地图!A49",地图!$B$49)</f>
        <v>丰穰之丘　上级</v>
      </c>
      <c r="B49" s="200" t="s">
        <v>1059</v>
      </c>
      <c r="C49" s="876" t="s">
        <v>260</v>
      </c>
      <c r="D49" s="876">
        <v>3</v>
      </c>
      <c r="E49" s="876">
        <v>3</v>
      </c>
      <c r="F49" s="876">
        <v>309400</v>
      </c>
      <c r="G49" s="880"/>
      <c r="H49" s="880"/>
      <c r="I49" s="869"/>
      <c r="J49" s="869"/>
      <c r="K49" s="869"/>
      <c r="L49" s="898"/>
    </row>
    <row r="50" spans="1:12">
      <c r="A50" s="200" t="str">
        <f>HYPERLINK("[牧场甜心.xlsx]地图!A50",地图!$B$50)</f>
        <v>丰穰之丘　超级</v>
      </c>
      <c r="B50" s="200" t="s">
        <v>1060</v>
      </c>
      <c r="C50" s="876" t="s">
        <v>278</v>
      </c>
      <c r="D50" s="876">
        <v>4</v>
      </c>
      <c r="E50" s="876">
        <v>3</v>
      </c>
      <c r="F50" s="876">
        <v>2275000</v>
      </c>
      <c r="G50" s="880"/>
      <c r="H50" s="880"/>
      <c r="I50" s="869"/>
      <c r="J50" s="869"/>
      <c r="K50" s="869"/>
      <c r="L50" s="898"/>
    </row>
    <row r="51" ht="22.5" spans="1:12">
      <c r="A51" s="202" t="str">
        <f>HYPERLINK("[牧场甜心.xlsx]地图!A51",地图!$B$51)</f>
        <v>丰穰之丘　神级</v>
      </c>
      <c r="B51" s="202" t="s">
        <v>1061</v>
      </c>
      <c r="C51" s="878" t="s">
        <v>285</v>
      </c>
      <c r="D51" s="878">
        <v>5</v>
      </c>
      <c r="E51" s="878">
        <v>4</v>
      </c>
      <c r="F51" s="878">
        <v>9999999</v>
      </c>
      <c r="G51" s="881"/>
      <c r="H51" s="881"/>
      <c r="I51" s="872"/>
      <c r="J51" s="872"/>
      <c r="K51" s="872"/>
      <c r="L51" s="899"/>
    </row>
    <row r="52" ht="22.5" spans="1:12">
      <c r="A52" s="207" t="str">
        <f>HYPERLINK("[牧场甜心.xlsx]地图!A52",地图!$B$52)</f>
        <v>彩虹之祠　初级</v>
      </c>
      <c r="B52" s="207" t="s">
        <v>1062</v>
      </c>
      <c r="C52" s="879" t="s">
        <v>255</v>
      </c>
      <c r="D52" s="874">
        <v>1</v>
      </c>
      <c r="E52" s="874">
        <v>5</v>
      </c>
      <c r="F52" s="874">
        <v>3036</v>
      </c>
      <c r="G52" s="879"/>
      <c r="H52" s="879"/>
      <c r="I52" s="883"/>
      <c r="J52" s="883"/>
      <c r="K52" s="883"/>
      <c r="L52" s="897"/>
    </row>
    <row r="53" spans="1:12">
      <c r="A53" s="188" t="str">
        <f>HYPERLINK("[牧场甜心.xlsx]地图!A53",地图!$B$53)</f>
        <v>彩虹之祠　中级</v>
      </c>
      <c r="B53" s="188" t="s">
        <v>1063</v>
      </c>
      <c r="C53" s="880" t="s">
        <v>263</v>
      </c>
      <c r="D53" s="876">
        <v>2</v>
      </c>
      <c r="E53" s="876">
        <v>5</v>
      </c>
      <c r="F53" s="876">
        <v>8310</v>
      </c>
      <c r="G53" s="880"/>
      <c r="H53" s="880"/>
      <c r="I53" s="869"/>
      <c r="J53" s="869"/>
      <c r="K53" s="869"/>
      <c r="L53" s="898"/>
    </row>
    <row r="54" spans="1:12">
      <c r="A54" s="188" t="str">
        <f>HYPERLINK("[牧场甜心.xlsx]地图!A54",地图!$B$54)</f>
        <v>彩虹之祠　上级</v>
      </c>
      <c r="B54" s="188" t="s">
        <v>1064</v>
      </c>
      <c r="C54" s="880" t="s">
        <v>260</v>
      </c>
      <c r="D54" s="876">
        <v>3</v>
      </c>
      <c r="E54" s="876">
        <v>5</v>
      </c>
      <c r="F54" s="876">
        <v>54083</v>
      </c>
      <c r="G54" s="880"/>
      <c r="H54" s="880"/>
      <c r="I54" s="869"/>
      <c r="J54" s="869"/>
      <c r="K54" s="869"/>
      <c r="L54" s="898"/>
    </row>
    <row r="55" spans="1:12">
      <c r="A55" s="188" t="str">
        <f>HYPERLINK("[牧场甜心.xlsx]地图!A55",地图!$B$55)</f>
        <v>彩虹之祠　超级</v>
      </c>
      <c r="B55" s="188" t="s">
        <v>1065</v>
      </c>
      <c r="C55" s="880" t="s">
        <v>278</v>
      </c>
      <c r="D55" s="876">
        <v>4</v>
      </c>
      <c r="E55" s="876">
        <v>5</v>
      </c>
      <c r="F55" s="876">
        <v>247555</v>
      </c>
      <c r="G55" s="880"/>
      <c r="H55" s="880"/>
      <c r="I55" s="869"/>
      <c r="J55" s="869"/>
      <c r="K55" s="869"/>
      <c r="L55" s="898"/>
    </row>
    <row r="56" spans="1:12">
      <c r="A56" s="188" t="str">
        <f>HYPERLINK("[牧场甜心.xlsx]地图!A56",地图!$B$56)</f>
        <v>彩虹之祠　神级</v>
      </c>
      <c r="B56" s="188" t="s">
        <v>1066</v>
      </c>
      <c r="C56" s="880" t="s">
        <v>282</v>
      </c>
      <c r="D56" s="876">
        <v>5</v>
      </c>
      <c r="E56" s="876">
        <v>5</v>
      </c>
      <c r="F56" s="876">
        <v>910000</v>
      </c>
      <c r="G56" s="880"/>
      <c r="H56" s="880"/>
      <c r="I56" s="869"/>
      <c r="J56" s="869"/>
      <c r="K56" s="869"/>
      <c r="L56" s="898"/>
    </row>
    <row r="57" spans="1:12">
      <c r="A57" s="188" t="str">
        <f>HYPERLINK("[牧场甜心.xlsx]地图!A57",地图!$B$57)</f>
        <v>动物乐园　初级</v>
      </c>
      <c r="B57" s="188" t="s">
        <v>1067</v>
      </c>
      <c r="C57" s="885" t="s">
        <v>255</v>
      </c>
      <c r="D57" s="876">
        <v>1</v>
      </c>
      <c r="E57" s="876">
        <v>2</v>
      </c>
      <c r="F57" s="876">
        <v>2974</v>
      </c>
      <c r="G57" s="880"/>
      <c r="H57" s="880"/>
      <c r="I57" s="869"/>
      <c r="J57" s="869"/>
      <c r="K57" s="869"/>
      <c r="L57" s="898"/>
    </row>
    <row r="58" spans="1:12">
      <c r="A58" s="188" t="str">
        <f>HYPERLINK("[牧场甜心.xlsx]地图!A58",地图!$B$58)</f>
        <v>动物乐园　中级</v>
      </c>
      <c r="B58" s="188" t="s">
        <v>1068</v>
      </c>
      <c r="C58" s="885" t="s">
        <v>263</v>
      </c>
      <c r="D58" s="876">
        <v>2</v>
      </c>
      <c r="E58" s="876">
        <v>2</v>
      </c>
      <c r="F58" s="876">
        <v>9798</v>
      </c>
      <c r="G58" s="880"/>
      <c r="H58" s="880"/>
      <c r="I58" s="869"/>
      <c r="J58" s="869"/>
      <c r="K58" s="869"/>
      <c r="L58" s="898"/>
    </row>
    <row r="59" spans="1:12">
      <c r="A59" s="188" t="str">
        <f>HYPERLINK("[牧场甜心.xlsx]地图!A59",地图!$B$59)</f>
        <v>动物乐园　上级</v>
      </c>
      <c r="B59" s="188" t="s">
        <v>1069</v>
      </c>
      <c r="C59" s="885" t="s">
        <v>260</v>
      </c>
      <c r="D59" s="876">
        <v>3</v>
      </c>
      <c r="E59" s="876">
        <v>3</v>
      </c>
      <c r="F59" s="876">
        <v>48814</v>
      </c>
      <c r="G59" s="880"/>
      <c r="H59" s="880"/>
      <c r="I59" s="869"/>
      <c r="J59" s="869"/>
      <c r="K59" s="869"/>
      <c r="L59" s="898"/>
    </row>
    <row r="60" spans="1:12">
      <c r="A60" s="188" t="str">
        <f>HYPERLINK("[牧场甜心.xlsx]地图!A60",地图!$B$60)</f>
        <v>动物乐园　超级</v>
      </c>
      <c r="B60" s="188" t="s">
        <v>1070</v>
      </c>
      <c r="C60" s="885" t="s">
        <v>278</v>
      </c>
      <c r="D60" s="876">
        <v>4</v>
      </c>
      <c r="E60" s="876">
        <v>3</v>
      </c>
      <c r="F60" s="876">
        <v>267797</v>
      </c>
      <c r="G60" s="880"/>
      <c r="H60" s="880"/>
      <c r="I60" s="869"/>
      <c r="J60" s="869"/>
      <c r="K60" s="869"/>
      <c r="L60" s="898"/>
    </row>
    <row r="61" ht="22.5" spans="1:12">
      <c r="A61" s="208" t="str">
        <f>HYPERLINK("[牧场甜心.xlsx]地图!A61",地图!$B$61)</f>
        <v>动物乐园　神级</v>
      </c>
      <c r="B61" s="208" t="s">
        <v>1071</v>
      </c>
      <c r="C61" s="886" t="s">
        <v>282</v>
      </c>
      <c r="D61" s="887">
        <v>5</v>
      </c>
      <c r="E61" s="887">
        <v>4</v>
      </c>
      <c r="F61" s="887">
        <v>1524266</v>
      </c>
      <c r="G61" s="888"/>
      <c r="H61" s="888"/>
      <c r="I61" s="900"/>
      <c r="J61" s="900"/>
      <c r="K61" s="900"/>
      <c r="L61" s="901"/>
    </row>
  </sheetData>
  <mergeCells count="2">
    <mergeCell ref="A1:B1"/>
    <mergeCell ref="G1:K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3 3 " > < c o m m e n t   s : r e f = " E 1 "   r g b C l r = " 3 C C 3 7 0 " / > < / c o m m e n t L i s t > < c o m m e n t L i s t   s h e e t S t i d = " 5 0 " > < c o m m e n t   s : r e f = " F 1 "   r g b C l r = " A 1 C 7 8 8 " / > < / c o m m e n t L i s t > < c o m m e n t L i s t   s h e e t S t i d = " 2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Alibaba</Company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说明</vt:lpstr>
      <vt:lpstr>道具技能</vt:lpstr>
      <vt:lpstr>模板</vt:lpstr>
      <vt:lpstr>动物</vt:lpstr>
      <vt:lpstr>动物 （原）</vt:lpstr>
      <vt:lpstr>开图鉴</vt:lpstr>
      <vt:lpstr>产物</vt:lpstr>
      <vt:lpstr>饲料</vt:lpstr>
      <vt:lpstr>地图</vt:lpstr>
      <vt:lpstr>基础材料</vt:lpstr>
      <vt:lpstr>产品</vt:lpstr>
      <vt:lpstr>性价比</vt:lpstr>
      <vt:lpstr>季节</vt:lpstr>
      <vt:lpstr>原料价格</vt:lpstr>
      <vt:lpstr>季节类别</vt:lpstr>
      <vt:lpstr>常</vt:lpstr>
      <vt:lpstr>朋友</vt:lpstr>
      <vt:lpstr>解锁</vt:lpstr>
      <vt:lpstr>赋链</vt:lpstr>
      <vt:lpstr>Sheet4</vt:lpstr>
      <vt:lpstr>甜点旧</vt:lpstr>
      <vt:lpstr>其他旧</vt:lpstr>
      <vt:lpstr>朋友旧</vt:lpstr>
      <vt:lpstr>秋</vt:lpstr>
      <vt:lpstr>冬</vt:lpstr>
      <vt:lpstr>按产物分类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眉山</dc:creator>
  <cp:lastModifiedBy>www</cp:lastModifiedBy>
  <dcterms:created xsi:type="dcterms:W3CDTF">2016-04-30T04:32:00Z</dcterms:created>
  <dcterms:modified xsi:type="dcterms:W3CDTF">2022-12-07T07:07:47Z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B8E95424230C43839BE92BE1FECAA3B7</vt:lpwstr>
  </property>
  <property fmtid="{D5CDD505-2E9C-101B-9397-08002B2CF9AE}" pid="3" name="KSOProductBuildVer">
    <vt:lpwstr>2052-11.1.0.12763</vt:lpwstr>
  </property>
</Properties>
</file>