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51AD5EE2-5A36-964A-BB05-00DDC907528D}" xr6:coauthVersionLast="47" xr6:coauthVersionMax="47" xr10:uidLastSave="{00000000-0000-0000-0000-000000000000}"/>
  <bookViews>
    <workbookView xWindow="0" yWindow="500" windowWidth="28800" windowHeight="17500" activeTab="4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H4" sheetId="38" r:id="rId5"/>
    <sheet name="Wall Following RedBull" sheetId="2" r:id="rId6"/>
    <sheet name="Wall Following Monaco" sheetId="3" r:id="rId7"/>
    <sheet name="Wall Following Silverstone" sheetId="4" r:id="rId8"/>
    <sheet name="Wall Following Oval" sheetId="5" r:id="rId9"/>
    <sheet name="CNNRW1 RedBull " sheetId="34" r:id="rId10"/>
    <sheet name="CNNRW1 Monaco " sheetId="33" r:id="rId11"/>
    <sheet name="CNNRW1 Silverstone" sheetId="32" r:id="rId12"/>
    <sheet name="CNNRW1 Oval" sheetId="31" r:id="rId13"/>
    <sheet name="CNNRW2 RedBull" sheetId="30" r:id="rId14"/>
    <sheet name="CNNRW2 Monaco" sheetId="29" r:id="rId15"/>
    <sheet name="CNNRW2 Silverstone" sheetId="28" r:id="rId16"/>
    <sheet name="CNNRW2 Oval" sheetId="25" r:id="rId17"/>
    <sheet name="CNNRW3 RedBull" sheetId="6" r:id="rId18"/>
    <sheet name="CNNRW3 Monaco" sheetId="8" r:id="rId19"/>
    <sheet name="CNNRW3 Silverstone" sheetId="9" r:id="rId20"/>
    <sheet name="CNNRW3 Oval" sheetId="11" r:id="rId21"/>
    <sheet name="NNRW1 RedBull" sheetId="12" r:id="rId22"/>
    <sheet name="NNRW1 Monaco" sheetId="13" r:id="rId23"/>
    <sheet name="NNRW1 Silverstone" sheetId="14" r:id="rId24"/>
    <sheet name="NNRW1 Oval" sheetId="16" r:id="rId25"/>
    <sheet name="NNRW2 RedBull" sheetId="17" r:id="rId26"/>
    <sheet name="NNRW2 Monaco" sheetId="18" r:id="rId27"/>
    <sheet name="NNRW2 Silverstone" sheetId="19" r:id="rId28"/>
    <sheet name="NNRW2 Oval" sheetId="20" r:id="rId29"/>
    <sheet name="NNRW3 RedBull" sheetId="21" r:id="rId30"/>
    <sheet name="NNRW3 Monaco" sheetId="22" r:id="rId31"/>
    <sheet name="NNRW3 Silverstone" sheetId="23" r:id="rId32"/>
    <sheet name="NNRW3 Oval" sheetId="24" r:id="rId3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62" i="38" l="1"/>
  <c r="E63" i="38"/>
  <c r="F63" i="38"/>
  <c r="D63" i="38"/>
  <c r="F62" i="38"/>
  <c r="D62" i="38"/>
  <c r="B63" i="38"/>
  <c r="B62" i="38"/>
  <c r="J8" i="38"/>
  <c r="I8" i="38"/>
  <c r="J3" i="38"/>
  <c r="I3" i="38"/>
  <c r="P18" i="37"/>
  <c r="O18" i="37"/>
  <c r="O13" i="37"/>
  <c r="P13" i="37"/>
  <c r="P8" i="37"/>
  <c r="O8" i="37"/>
  <c r="P3" i="37"/>
  <c r="O3" i="37"/>
  <c r="L21" i="37"/>
  <c r="L20" i="37"/>
  <c r="K21" i="37"/>
  <c r="K20" i="37"/>
  <c r="K19" i="37"/>
  <c r="K18" i="37"/>
  <c r="J21" i="37"/>
  <c r="J20" i="37"/>
  <c r="J19" i="37"/>
  <c r="J18" i="37"/>
  <c r="L16" i="37"/>
  <c r="L15" i="37"/>
  <c r="K16" i="37"/>
  <c r="K15" i="37"/>
  <c r="J16" i="37"/>
  <c r="J15" i="37"/>
  <c r="K11" i="37"/>
  <c r="K10" i="37"/>
  <c r="J11" i="37"/>
  <c r="J10" i="37"/>
  <c r="L11" i="37"/>
  <c r="L10" i="37"/>
  <c r="L6" i="37"/>
  <c r="L5" i="37"/>
  <c r="K6" i="37"/>
  <c r="K5" i="37"/>
  <c r="I21" i="37"/>
  <c r="I20" i="37"/>
  <c r="I19" i="37"/>
  <c r="I18" i="37"/>
  <c r="I16" i="37"/>
  <c r="I15" i="37"/>
  <c r="I14" i="37"/>
  <c r="I13" i="37"/>
  <c r="I11" i="37"/>
  <c r="I10" i="37"/>
  <c r="J6" i="37"/>
  <c r="J5" i="37"/>
  <c r="I6" i="37"/>
  <c r="I5" i="37"/>
  <c r="I9" i="37"/>
  <c r="I8" i="37"/>
  <c r="J14" i="37"/>
  <c r="J9" i="37"/>
  <c r="L19" i="37"/>
  <c r="L18" i="37"/>
  <c r="J4" i="37"/>
  <c r="I4" i="37"/>
  <c r="I3" i="37"/>
  <c r="P21" i="35"/>
  <c r="O21" i="35"/>
  <c r="P30" i="35"/>
  <c r="O30" i="35"/>
  <c r="P12" i="35"/>
  <c r="O12" i="35"/>
  <c r="P3" i="35"/>
  <c r="O3" i="35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J3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4" i="23"/>
  <c r="J3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4" i="22"/>
  <c r="J3" i="21"/>
  <c r="C280" i="21"/>
  <c r="C281" i="21"/>
  <c r="C275" i="21"/>
  <c r="C276" i="21"/>
  <c r="C277" i="21"/>
  <c r="C278" i="21"/>
  <c r="C279" i="21"/>
  <c r="C269" i="21"/>
  <c r="C270" i="21"/>
  <c r="C271" i="21"/>
  <c r="C272" i="21"/>
  <c r="C273" i="21"/>
  <c r="C27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4" i="2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4" i="20"/>
  <c r="J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4" i="19"/>
  <c r="J3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4" i="18"/>
  <c r="C20" i="16"/>
  <c r="J3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4" i="17"/>
  <c r="J3" i="16"/>
  <c r="C21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177" i="12"/>
  <c r="C178" i="12"/>
  <c r="C179" i="12"/>
  <c r="C180" i="12"/>
  <c r="C181" i="12"/>
  <c r="J3" i="12"/>
  <c r="J3" i="28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4" i="12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4" i="25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4" i="28"/>
  <c r="C234" i="30" l="1"/>
  <c r="C235" i="30"/>
  <c r="C236" i="30"/>
  <c r="C237" i="30"/>
  <c r="C238" i="30"/>
  <c r="C239" i="30"/>
  <c r="C240" i="30"/>
  <c r="C241" i="30"/>
  <c r="C242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5" i="31" l="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4" i="31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4" i="34"/>
  <c r="F14" i="37"/>
  <c r="G13" i="37"/>
  <c r="F13" i="37"/>
  <c r="E13" i="37"/>
  <c r="D13" i="37"/>
  <c r="J13" i="37" s="1"/>
  <c r="C13" i="37"/>
  <c r="J8" i="37" s="1"/>
  <c r="B13" i="37"/>
  <c r="J3" i="37" s="1"/>
  <c r="B40" i="37"/>
  <c r="B53" i="37"/>
  <c r="C53" i="37"/>
  <c r="D53" i="37"/>
  <c r="E53" i="37"/>
  <c r="F53" i="37"/>
  <c r="G53" i="37"/>
  <c r="B38" i="1"/>
  <c r="B33" i="1"/>
  <c r="B28" i="1"/>
  <c r="B22" i="1"/>
  <c r="B17" i="1"/>
  <c r="B12" i="1"/>
  <c r="B6" i="1"/>
  <c r="E3" i="33" l="1"/>
  <c r="F3" i="33"/>
  <c r="G3" i="33"/>
  <c r="H3" i="33"/>
  <c r="I3" i="33"/>
  <c r="J3" i="33"/>
  <c r="C224" i="29"/>
  <c r="C225" i="29"/>
  <c r="C226" i="29"/>
  <c r="C227" i="29"/>
  <c r="C228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G41" i="37"/>
  <c r="F41" i="37"/>
  <c r="E41" i="37"/>
  <c r="D41" i="37"/>
  <c r="C41" i="37"/>
  <c r="B41" i="37"/>
  <c r="G26" i="37" l="1"/>
  <c r="F26" i="37"/>
  <c r="E26" i="37"/>
  <c r="D26" i="37"/>
  <c r="K14" i="37" s="1"/>
  <c r="L14" i="37" s="1"/>
  <c r="C26" i="37"/>
  <c r="K9" i="37" s="1"/>
  <c r="L9" i="37" s="1"/>
  <c r="B26" i="37"/>
  <c r="K4" i="37" s="1"/>
  <c r="L4" i="37" s="1"/>
  <c r="G14" i="37"/>
  <c r="E14" i="37"/>
  <c r="D14" i="37"/>
  <c r="K13" i="37" s="1"/>
  <c r="L13" i="37" s="1"/>
  <c r="C14" i="37"/>
  <c r="K8" i="37" s="1"/>
  <c r="L8" i="37" s="1"/>
  <c r="B14" i="37"/>
  <c r="K3" i="37" s="1"/>
  <c r="L3" i="37" s="1"/>
  <c r="D26" i="35"/>
  <c r="D25" i="35"/>
  <c r="D62" i="35"/>
  <c r="D61" i="35"/>
  <c r="C38" i="35"/>
  <c r="K14" i="35" s="1"/>
  <c r="L14" i="35" s="1"/>
  <c r="C37" i="35"/>
  <c r="J14" i="35" s="1"/>
  <c r="C74" i="35"/>
  <c r="C73" i="35"/>
  <c r="B14" i="35" l="1"/>
  <c r="K3" i="35" s="1"/>
  <c r="L3" i="35" s="1"/>
  <c r="I9" i="35"/>
  <c r="I8" i="35"/>
  <c r="I7" i="35"/>
  <c r="I6" i="35"/>
  <c r="I5" i="35"/>
  <c r="I4" i="35"/>
  <c r="I3" i="35"/>
  <c r="B50" i="35"/>
  <c r="K6" i="35" s="1"/>
  <c r="L6" i="35" s="1"/>
  <c r="B62" i="35"/>
  <c r="K7" i="35" s="1"/>
  <c r="L7" i="35" s="1"/>
  <c r="G86" i="35"/>
  <c r="K36" i="35" s="1"/>
  <c r="L36" i="35" s="1"/>
  <c r="F86" i="35"/>
  <c r="E86" i="35"/>
  <c r="D86" i="35"/>
  <c r="K27" i="35" s="1"/>
  <c r="L27" i="35" s="1"/>
  <c r="C86" i="35"/>
  <c r="K18" i="35" s="1"/>
  <c r="L18" i="35" s="1"/>
  <c r="B86" i="35"/>
  <c r="K9" i="35" s="1"/>
  <c r="L9" i="35" s="1"/>
  <c r="G74" i="35"/>
  <c r="K35" i="35" s="1"/>
  <c r="L35" i="35" s="1"/>
  <c r="F74" i="35"/>
  <c r="E74" i="35"/>
  <c r="D74" i="35"/>
  <c r="K26" i="35" s="1"/>
  <c r="L26" i="35" s="1"/>
  <c r="K17" i="35"/>
  <c r="L17" i="35" s="1"/>
  <c r="B74" i="35"/>
  <c r="K8" i="35" s="1"/>
  <c r="L8" i="35" s="1"/>
  <c r="G62" i="35"/>
  <c r="K34" i="35" s="1"/>
  <c r="L34" i="35" s="1"/>
  <c r="F62" i="35"/>
  <c r="E62" i="35"/>
  <c r="K25" i="35"/>
  <c r="L25" i="35" s="1"/>
  <c r="C62" i="35"/>
  <c r="K16" i="35" s="1"/>
  <c r="L16" i="35" s="1"/>
  <c r="G50" i="35"/>
  <c r="K33" i="35" s="1"/>
  <c r="L33" i="35" s="1"/>
  <c r="F50" i="35"/>
  <c r="E50" i="35"/>
  <c r="D50" i="35"/>
  <c r="K24" i="35" s="1"/>
  <c r="L24" i="35" s="1"/>
  <c r="C50" i="35"/>
  <c r="K15" i="35" s="1"/>
  <c r="L15" i="35" s="1"/>
  <c r="G38" i="35"/>
  <c r="K32" i="35" s="1"/>
  <c r="L32" i="35" s="1"/>
  <c r="F38" i="35"/>
  <c r="E38" i="35"/>
  <c r="D38" i="35"/>
  <c r="K23" i="35" s="1"/>
  <c r="L23" i="35" s="1"/>
  <c r="B38" i="35"/>
  <c r="K5" i="35" s="1"/>
  <c r="L5" i="35" s="1"/>
  <c r="G26" i="35"/>
  <c r="K31" i="35" s="1"/>
  <c r="L31" i="35" s="1"/>
  <c r="F26" i="35"/>
  <c r="E26" i="35"/>
  <c r="K22" i="35"/>
  <c r="L22" i="35" s="1"/>
  <c r="C26" i="35"/>
  <c r="K13" i="35" s="1"/>
  <c r="L13" i="35" s="1"/>
  <c r="B26" i="35"/>
  <c r="K4" i="35" s="1"/>
  <c r="L4" i="35" s="1"/>
  <c r="C14" i="35"/>
  <c r="K12" i="35" s="1"/>
  <c r="L12" i="35" s="1"/>
  <c r="D14" i="35"/>
  <c r="K21" i="35" s="1"/>
  <c r="L21" i="35" s="1"/>
  <c r="E14" i="35"/>
  <c r="F14" i="35"/>
  <c r="G14" i="35"/>
  <c r="K30" i="35" s="1"/>
  <c r="L30" i="35" s="1"/>
  <c r="G85" i="35"/>
  <c r="J36" i="35" s="1"/>
  <c r="F85" i="35"/>
  <c r="E85" i="35"/>
  <c r="D85" i="35"/>
  <c r="J27" i="35" s="1"/>
  <c r="C85" i="35"/>
  <c r="J18" i="35" s="1"/>
  <c r="B85" i="35"/>
  <c r="J9" i="35" s="1"/>
  <c r="G73" i="35"/>
  <c r="J35" i="35" s="1"/>
  <c r="F73" i="35"/>
  <c r="E73" i="35"/>
  <c r="D73" i="35"/>
  <c r="J26" i="35" s="1"/>
  <c r="J17" i="35"/>
  <c r="B73" i="35"/>
  <c r="J8" i="35" s="1"/>
  <c r="G61" i="35"/>
  <c r="J34" i="35" s="1"/>
  <c r="F61" i="35"/>
  <c r="E61" i="35"/>
  <c r="J25" i="35"/>
  <c r="C61" i="35"/>
  <c r="J16" i="35" s="1"/>
  <c r="B61" i="35"/>
  <c r="J7" i="35" s="1"/>
  <c r="G49" i="35"/>
  <c r="J33" i="35" s="1"/>
  <c r="F49" i="35"/>
  <c r="E49" i="35"/>
  <c r="D49" i="35"/>
  <c r="J24" i="35" s="1"/>
  <c r="C49" i="35"/>
  <c r="J15" i="35" s="1"/>
  <c r="B49" i="35"/>
  <c r="J6" i="35" s="1"/>
  <c r="G37" i="35"/>
  <c r="J32" i="35" s="1"/>
  <c r="F37" i="35"/>
  <c r="E37" i="35"/>
  <c r="D37" i="35"/>
  <c r="J23" i="35" s="1"/>
  <c r="B37" i="35"/>
  <c r="J5" i="35" s="1"/>
  <c r="G25" i="35"/>
  <c r="J31" i="35" s="1"/>
  <c r="F25" i="35"/>
  <c r="E25" i="35"/>
  <c r="J22" i="35"/>
  <c r="C25" i="35"/>
  <c r="B25" i="35"/>
  <c r="J4" i="35" s="1"/>
  <c r="C13" i="35"/>
  <c r="J12" i="35" s="1"/>
  <c r="D13" i="35"/>
  <c r="J21" i="35" s="1"/>
  <c r="E13" i="35"/>
  <c r="F13" i="35"/>
  <c r="G13" i="35"/>
  <c r="J30" i="35" s="1"/>
  <c r="B13" i="35"/>
  <c r="J3" i="35" s="1"/>
  <c r="J3" i="32"/>
  <c r="I3" i="32"/>
  <c r="H3" i="32"/>
  <c r="G3" i="32"/>
  <c r="F3" i="32"/>
  <c r="E3" i="32"/>
  <c r="J3" i="31"/>
  <c r="I3" i="31"/>
  <c r="H3" i="31"/>
  <c r="G3" i="31"/>
  <c r="F3" i="31"/>
  <c r="E3" i="31"/>
  <c r="J3" i="29"/>
  <c r="I3" i="29"/>
  <c r="H3" i="29"/>
  <c r="G3" i="29"/>
  <c r="F3" i="29"/>
  <c r="E3" i="29"/>
  <c r="G3" i="14"/>
  <c r="J3" i="14"/>
  <c r="I3" i="14"/>
  <c r="H3" i="14"/>
  <c r="E3" i="14"/>
  <c r="I3" i="13"/>
  <c r="G3" i="13"/>
  <c r="J3" i="13"/>
  <c r="H3" i="13"/>
  <c r="E3" i="13"/>
  <c r="J13" i="35" l="1"/>
  <c r="F3" i="14"/>
  <c r="F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4" i="11"/>
  <c r="J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I3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J3" i="8"/>
  <c r="E3" i="8"/>
  <c r="J3" i="6"/>
  <c r="C5" i="6"/>
  <c r="I3" i="6" s="1"/>
  <c r="C6" i="6"/>
  <c r="H3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E3" i="6"/>
  <c r="F3" i="5"/>
  <c r="F3" i="4"/>
  <c r="B5" i="1" s="1"/>
  <c r="F3" i="3"/>
  <c r="B4" i="1" s="1"/>
  <c r="F3" i="2"/>
  <c r="K3" i="5"/>
  <c r="G6" i="1" s="1"/>
  <c r="D4" i="5"/>
  <c r="D5" i="5"/>
  <c r="D6" i="5"/>
  <c r="D7" i="5"/>
  <c r="G3" i="5" s="1"/>
  <c r="C6" i="1" s="1"/>
  <c r="D8" i="5"/>
  <c r="D9" i="5"/>
  <c r="I3" i="5" s="1"/>
  <c r="D6" i="1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K3" i="4"/>
  <c r="G5" i="1" s="1"/>
  <c r="D4" i="4"/>
  <c r="D5" i="4"/>
  <c r="D6" i="4"/>
  <c r="D7" i="4"/>
  <c r="D8" i="4"/>
  <c r="D9" i="4"/>
  <c r="I3" i="4" s="1"/>
  <c r="D5" i="1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K3" i="3"/>
  <c r="G4" i="1" s="1"/>
  <c r="D4" i="3"/>
  <c r="G3" i="3" s="1"/>
  <c r="C4" i="1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C5" i="1" s="1"/>
  <c r="I3" i="2"/>
  <c r="D3" i="1" s="1"/>
  <c r="K3" i="2"/>
  <c r="G3" i="1" s="1"/>
  <c r="J3" i="2"/>
  <c r="F3" i="1" s="1"/>
  <c r="H3" i="2"/>
  <c r="E3" i="1" s="1"/>
  <c r="F3" i="9" l="1"/>
  <c r="G3" i="9"/>
  <c r="H3" i="9"/>
  <c r="F3" i="8"/>
  <c r="G3" i="8"/>
  <c r="H3" i="8"/>
  <c r="I3" i="8"/>
  <c r="G3" i="6"/>
  <c r="H3" i="5"/>
  <c r="E6" i="1" s="1"/>
  <c r="G3" i="4"/>
  <c r="C3" i="1"/>
  <c r="F3" i="6"/>
  <c r="B3" i="1"/>
  <c r="J3" i="5"/>
  <c r="F6" i="1" s="1"/>
  <c r="J3" i="3"/>
  <c r="F4" i="1" s="1"/>
  <c r="J3" i="4"/>
  <c r="F5" i="1" s="1"/>
  <c r="I3" i="3"/>
  <c r="D4" i="1" s="1"/>
  <c r="H3" i="3"/>
  <c r="E4" i="1" s="1"/>
  <c r="H3" i="4"/>
  <c r="E5" i="1" s="1"/>
</calcChain>
</file>

<file path=xl/sharedStrings.xml><?xml version="1.0" encoding="utf-8"?>
<sst xmlns="http://schemas.openxmlformats.org/spreadsheetml/2006/main" count="632" uniqueCount="97">
  <si>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</si>
  <si>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</si>
  <si>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</si>
  <si>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</si>
  <si>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</si>
  <si>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</si>
  <si>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</si>
  <si>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</si>
  <si>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</si>
  <si>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</si>
  <si>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Maximum Acceleration (m/s^2)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</si>
  <si>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</si>
  <si>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</si>
  <si>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</si>
  <si>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</si>
  <si>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</si>
  <si>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</si>
  <si>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</si>
  <si>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</si>
  <si>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</si>
  <si>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</si>
  <si>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</si>
  <si>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</si>
  <si>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</si>
  <si>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</si>
  <si>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</si>
  <si>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</si>
  <si>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</si>
  <si>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</si>
  <si>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</si>
  <si>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</si>
  <si>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</si>
  <si>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</si>
  <si>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</si>
  <si>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</si>
  <si>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</si>
  <si>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</si>
  <si>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</si>
  <si>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</si>
  <si>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</si>
  <si>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</si>
  <si>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</si>
  <si>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WF</t>
  </si>
  <si>
    <t>NN1</t>
  </si>
  <si>
    <t>NN2</t>
  </si>
  <si>
    <t>NN3</t>
  </si>
  <si>
    <t>CNN1</t>
  </si>
  <si>
    <t>CNN2</t>
  </si>
  <si>
    <t>CNN3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</si>
  <si>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</si>
  <si>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</si>
  <si>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</si>
  <si>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</si>
  <si>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</si>
  <si>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</si>
  <si>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</si>
  <si>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</si>
  <si>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</si>
  <si>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</si>
  <si>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</si>
  <si>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</si>
  <si>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</si>
  <si>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Average evaluation score during training</t>
  </si>
  <si>
    <t>Trained on Monaco Track and Testing on Monaco</t>
  </si>
  <si>
    <t>Minimum LiDAR Range</t>
  </si>
  <si>
    <t>Time</t>
  </si>
  <si>
    <t>Trained on RedBull Track and Testing on Monaco</t>
  </si>
  <si>
    <t>Couldn't perform a full lap</t>
  </si>
  <si>
    <t xml:space="preserve">Maximum speed (m/s) </t>
  </si>
  <si>
    <t>Error</t>
  </si>
  <si>
    <t>Real Car on Oval Track</t>
  </si>
  <si>
    <t>1 standard deviation</t>
  </si>
  <si>
    <t>P-Value WF/CNN2</t>
  </si>
  <si>
    <t>P-Value WF/CNN3</t>
  </si>
  <si>
    <t>T-Value WF/CNN2</t>
  </si>
  <si>
    <t>T-Value WF/CNN3</t>
  </si>
  <si>
    <t>CNN2 Monaco Trained</t>
  </si>
  <si>
    <t>CNN3 Monaco Trained</t>
  </si>
  <si>
    <t>CNN2 RedBull Trained</t>
  </si>
  <si>
    <t>CNN3 RedBull Trained</t>
  </si>
  <si>
    <t>T-Value CNN2MT/CNN2RT</t>
  </si>
  <si>
    <t>T-Value CNN3MT/CNN3RT</t>
  </si>
  <si>
    <t>P-Value CNN2MT/CNN2RT</t>
  </si>
  <si>
    <t>P-Value CNN3MT/CNN3RT</t>
  </si>
  <si>
    <t>T-Values were computed using https://www.socscistatistics.com/tests/studentttest/</t>
  </si>
  <si>
    <t>T-Value WF_Time</t>
  </si>
  <si>
    <t>T-Value CNN3_Time</t>
  </si>
  <si>
    <t>P-Value WF_Time</t>
  </si>
  <si>
    <t>P-Value CNN3_Time</t>
  </si>
  <si>
    <t>T-Value WF_LiDAR</t>
  </si>
  <si>
    <t>T-Value CNN3_LiDAR</t>
  </si>
  <si>
    <t>P-Value WF_LiDAR</t>
  </si>
  <si>
    <t>P-Value CNN3_LiDAR</t>
  </si>
  <si>
    <t>Wall Follow (full lap) n°1</t>
  </si>
  <si>
    <t>CNN RW3 (3/4 of a lap) n°1</t>
  </si>
  <si>
    <t>SD</t>
  </si>
  <si>
    <t>Adjusted for a full lap by adding 1/3 of the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</si>
</sst>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4" xfId="0" applyFill="1" applyBorder="1" applyAlignment="1">
      <alignment horizontal="centerContinuous"/>
    </xf>
    <xf numFmtId="0" fontId="0" fillId="2" borderId="10" xfId="0" applyFill="1" applyBorder="1"/>
    <xf numFmtId="0" fontId="0" fillId="2" borderId="11" xfId="0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1" fillId="0" borderId="0" xfId="0" applyFont="1"/>
    <xf numFmtId="0" fontId="5" fillId="0" borderId="0" xfId="0" applyFont="1"/>
    <xf numFmtId="164" fontId="0" fillId="5" borderId="6" xfId="0" applyNumberFormat="1" applyFill="1" applyBorder="1"/>
    <xf numFmtId="164" fontId="0" fillId="5" borderId="8" xfId="0" applyNumberFormat="1" applyFill="1" applyBorder="1"/>
    <xf numFmtId="0" fontId="0" fillId="0" borderId="11" xfId="0" applyBorder="1"/>
    <xf numFmtId="0" fontId="0" fillId="0" borderId="0" xfId="0" applyAlignment="1">
      <alignment horizontal="centerContinuous"/>
    </xf>
    <xf numFmtId="164" fontId="0" fillId="0" borderId="5" xfId="0" applyNumberFormat="1" applyBorder="1"/>
    <xf numFmtId="164" fontId="0" fillId="0" borderId="8" xfId="0" applyNumberFormat="1" applyBorder="1"/>
    <xf numFmtId="164" fontId="0" fillId="0" borderId="7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2" borderId="12" xfId="0" applyFont="1" applyFill="1" applyBorder="1" applyAlignment="1">
      <alignment horizontal="centerContinuous"/>
    </xf>
    <xf numFmtId="0" fontId="1" fillId="2" borderId="9" xfId="0" applyFont="1" applyFill="1" applyBorder="1"/>
    <xf numFmtId="0" fontId="5" fillId="7" borderId="9" xfId="0" applyFont="1" applyFill="1" applyBorder="1"/>
    <xf numFmtId="0" fontId="0" fillId="0" borderId="9" xfId="0" applyBorder="1"/>
    <xf numFmtId="164" fontId="0" fillId="0" borderId="9" xfId="0" applyNumberFormat="1" applyBorder="1"/>
    <xf numFmtId="164" fontId="0" fillId="0" borderId="11" xfId="0" applyNumberFormat="1" applyBorder="1"/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4" fillId="0" borderId="0" xfId="0" applyNumberFormat="1" applyFont="1"/>
    <xf numFmtId="164" fontId="0" fillId="0" borderId="2" xfId="0" applyNumberFormat="1" applyBorder="1"/>
    <xf numFmtId="164" fontId="4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164" fontId="1" fillId="0" borderId="13" xfId="0" applyNumberFormat="1" applyFont="1" applyBorder="1"/>
    <xf numFmtId="0" fontId="1" fillId="0" borderId="14" xfId="0" applyFont="1" applyBorder="1"/>
    <xf numFmtId="164" fontId="0" fillId="0" borderId="3" xfId="0" applyNumberFormat="1" applyBorder="1"/>
    <xf numFmtId="164" fontId="0" fillId="0" borderId="0" xfId="0" applyNumberFormat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0" fillId="0" borderId="0" xfId="0" applyBorder="1"/>
    <xf numFmtId="2" fontId="0" fillId="0" borderId="0" xfId="0" applyNumberFormat="1" applyBorder="1"/>
    <xf numFmtId="164" fontId="0" fillId="0" borderId="0" xfId="0" applyNumberFormat="1" applyBorder="1"/>
    <xf numFmtId="0" fontId="1" fillId="0" borderId="4" xfId="0" applyFont="1" applyBorder="1"/>
    <xf numFmtId="0" fontId="1" fillId="0" borderId="0" xfId="0" applyFont="1" applyBorder="1"/>
    <xf numFmtId="164" fontId="1" fillId="0" borderId="0" xfId="0" applyNumberFormat="1" applyFont="1" applyBorder="1"/>
    <xf numFmtId="0" fontId="1" fillId="0" borderId="5" xfId="0" applyFont="1" applyBorder="1"/>
    <xf numFmtId="0" fontId="6" fillId="0" borderId="0" xfId="0" applyFont="1"/>
    <xf numFmtId="0" fontId="1" fillId="2" borderId="13" xfId="0" applyFont="1" applyFill="1" applyBorder="1" applyAlignment="1">
      <alignment horizontal="centerContinuous"/>
    </xf>
    <xf numFmtId="2" fontId="0" fillId="0" borderId="4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1" fillId="2" borderId="12" xfId="0" applyNumberFormat="1" applyFont="1" applyFill="1" applyBorder="1" applyAlignment="1">
      <alignment horizontal="centerContinuous"/>
    </xf>
    <xf numFmtId="2" fontId="0" fillId="2" borderId="13" xfId="0" applyNumberFormat="1" applyFill="1" applyBorder="1" applyAlignment="1">
      <alignment horizontal="centerContinuous"/>
    </xf>
    <xf numFmtId="2" fontId="0" fillId="2" borderId="14" xfId="0" applyNumberFormat="1" applyFill="1" applyBorder="1" applyAlignment="1">
      <alignment horizontal="centerContinuous"/>
    </xf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0.00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0.00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H2'!$I$4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H2'!$J$4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H2'!$I$5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H2'!$J$5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H2'!$I$6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H2'!$J$6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H2'!$I$7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H2'!$J$7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H2'!$I$8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H2'!$J$8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H2'!$I$9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H2'!$J$9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H2'!$J$35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H2'!$J$36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H2'!$J$17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H2'!$J$18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H2'!$J$26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H2'!$J$27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'!$B$4:$B$176</c:f>
              <c:numCache>
                <c:formatCode>General</c:formatCode>
                <c:ptCount val="173"/>
                <c:pt idx="0">
                  <c:v>0.77</c:v>
                </c:pt>
                <c:pt idx="1">
                  <c:v>1.73</c:v>
                </c:pt>
                <c:pt idx="2">
                  <c:v>2.4</c:v>
                </c:pt>
                <c:pt idx="3">
                  <c:v>3.01</c:v>
                </c:pt>
                <c:pt idx="4">
                  <c:v>3.44</c:v>
                </c:pt>
                <c:pt idx="5">
                  <c:v>3.6599999999999997</c:v>
                </c:pt>
                <c:pt idx="6">
                  <c:v>3.65</c:v>
                </c:pt>
                <c:pt idx="7">
                  <c:v>3.71</c:v>
                </c:pt>
                <c:pt idx="8">
                  <c:v>3.67</c:v>
                </c:pt>
                <c:pt idx="9">
                  <c:v>3.94</c:v>
                </c:pt>
                <c:pt idx="10">
                  <c:v>4.17</c:v>
                </c:pt>
                <c:pt idx="11">
                  <c:v>4.3599999999999994</c:v>
                </c:pt>
                <c:pt idx="12">
                  <c:v>4.51</c:v>
                </c:pt>
                <c:pt idx="13">
                  <c:v>3.65</c:v>
                </c:pt>
                <c:pt idx="14">
                  <c:v>3.8099999999999996</c:v>
                </c:pt>
                <c:pt idx="15">
                  <c:v>4.0699999999999994</c:v>
                </c:pt>
                <c:pt idx="16">
                  <c:v>3.61</c:v>
                </c:pt>
                <c:pt idx="17">
                  <c:v>3.82</c:v>
                </c:pt>
                <c:pt idx="18">
                  <c:v>4.0699999999999994</c:v>
                </c:pt>
                <c:pt idx="19">
                  <c:v>3.6599999999999997</c:v>
                </c:pt>
                <c:pt idx="20">
                  <c:v>3.6999999999999997</c:v>
                </c:pt>
                <c:pt idx="21">
                  <c:v>4.0299999999999994</c:v>
                </c:pt>
                <c:pt idx="22">
                  <c:v>3.57</c:v>
                </c:pt>
                <c:pt idx="23">
                  <c:v>3.86</c:v>
                </c:pt>
                <c:pt idx="24">
                  <c:v>4.1099999999999994</c:v>
                </c:pt>
                <c:pt idx="25">
                  <c:v>4.3</c:v>
                </c:pt>
                <c:pt idx="26">
                  <c:v>3.55</c:v>
                </c:pt>
                <c:pt idx="27">
                  <c:v>3.73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3.9699999999999998</c:v>
                </c:pt>
                <c:pt idx="31">
                  <c:v>4.2</c:v>
                </c:pt>
                <c:pt idx="32">
                  <c:v>4.3599999999999994</c:v>
                </c:pt>
                <c:pt idx="33">
                  <c:v>3.78</c:v>
                </c:pt>
                <c:pt idx="34">
                  <c:v>3.76</c:v>
                </c:pt>
                <c:pt idx="35">
                  <c:v>4.01</c:v>
                </c:pt>
                <c:pt idx="36">
                  <c:v>3.8699999999999997</c:v>
                </c:pt>
                <c:pt idx="37">
                  <c:v>3.6999999999999997</c:v>
                </c:pt>
                <c:pt idx="38">
                  <c:v>3.98</c:v>
                </c:pt>
                <c:pt idx="39">
                  <c:v>4.18</c:v>
                </c:pt>
                <c:pt idx="40">
                  <c:v>4.37</c:v>
                </c:pt>
                <c:pt idx="41">
                  <c:v>4.51</c:v>
                </c:pt>
                <c:pt idx="42">
                  <c:v>4.38</c:v>
                </c:pt>
                <c:pt idx="43">
                  <c:v>3.73</c:v>
                </c:pt>
                <c:pt idx="44">
                  <c:v>4.0299999999999994</c:v>
                </c:pt>
                <c:pt idx="45">
                  <c:v>4.25</c:v>
                </c:pt>
                <c:pt idx="46">
                  <c:v>3.61</c:v>
                </c:pt>
                <c:pt idx="47">
                  <c:v>3.9099999999999997</c:v>
                </c:pt>
                <c:pt idx="48">
                  <c:v>4.1499999999999995</c:v>
                </c:pt>
                <c:pt idx="49">
                  <c:v>4.33</c:v>
                </c:pt>
                <c:pt idx="50">
                  <c:v>4.4799999999999995</c:v>
                </c:pt>
                <c:pt idx="51">
                  <c:v>3.9</c:v>
                </c:pt>
                <c:pt idx="52">
                  <c:v>4.13</c:v>
                </c:pt>
                <c:pt idx="53">
                  <c:v>4.33</c:v>
                </c:pt>
                <c:pt idx="54">
                  <c:v>4.46</c:v>
                </c:pt>
                <c:pt idx="55">
                  <c:v>4.58</c:v>
                </c:pt>
                <c:pt idx="56">
                  <c:v>3.5799999999999996</c:v>
                </c:pt>
                <c:pt idx="57">
                  <c:v>3.86</c:v>
                </c:pt>
                <c:pt idx="58">
                  <c:v>4.0999999999999996</c:v>
                </c:pt>
                <c:pt idx="59">
                  <c:v>4.3099999999999996</c:v>
                </c:pt>
                <c:pt idx="60">
                  <c:v>3.5799999999999996</c:v>
                </c:pt>
                <c:pt idx="61">
                  <c:v>3.61</c:v>
                </c:pt>
                <c:pt idx="62">
                  <c:v>3.9</c:v>
                </c:pt>
                <c:pt idx="63">
                  <c:v>4.05</c:v>
                </c:pt>
                <c:pt idx="64">
                  <c:v>3.78</c:v>
                </c:pt>
                <c:pt idx="65">
                  <c:v>4.05</c:v>
                </c:pt>
                <c:pt idx="66">
                  <c:v>4.26</c:v>
                </c:pt>
                <c:pt idx="67">
                  <c:v>3.57</c:v>
                </c:pt>
                <c:pt idx="68">
                  <c:v>3.75</c:v>
                </c:pt>
                <c:pt idx="69">
                  <c:v>4.04</c:v>
                </c:pt>
                <c:pt idx="70">
                  <c:v>4.25</c:v>
                </c:pt>
                <c:pt idx="71">
                  <c:v>4.0999999999999996</c:v>
                </c:pt>
                <c:pt idx="72">
                  <c:v>3.76</c:v>
                </c:pt>
                <c:pt idx="73">
                  <c:v>4.0199999999999996</c:v>
                </c:pt>
                <c:pt idx="74">
                  <c:v>4.25</c:v>
                </c:pt>
                <c:pt idx="75">
                  <c:v>3.6199999999999997</c:v>
                </c:pt>
                <c:pt idx="76">
                  <c:v>3.9099999999999997</c:v>
                </c:pt>
                <c:pt idx="77">
                  <c:v>4.1499999999999995</c:v>
                </c:pt>
                <c:pt idx="78">
                  <c:v>4.3499999999999996</c:v>
                </c:pt>
                <c:pt idx="79">
                  <c:v>3.61</c:v>
                </c:pt>
                <c:pt idx="80">
                  <c:v>3.9099999999999997</c:v>
                </c:pt>
                <c:pt idx="81">
                  <c:v>4.1499999999999995</c:v>
                </c:pt>
                <c:pt idx="82">
                  <c:v>3.5599999999999996</c:v>
                </c:pt>
                <c:pt idx="83">
                  <c:v>3.55</c:v>
                </c:pt>
                <c:pt idx="84">
                  <c:v>3.6199999999999997</c:v>
                </c:pt>
                <c:pt idx="85">
                  <c:v>3.94</c:v>
                </c:pt>
                <c:pt idx="86">
                  <c:v>4.18</c:v>
                </c:pt>
                <c:pt idx="87">
                  <c:v>4.3599999999999994</c:v>
                </c:pt>
                <c:pt idx="88">
                  <c:v>4.5</c:v>
                </c:pt>
                <c:pt idx="89">
                  <c:v>4.6099999999999994</c:v>
                </c:pt>
                <c:pt idx="90">
                  <c:v>3.5799999999999996</c:v>
                </c:pt>
                <c:pt idx="91">
                  <c:v>3.5799999999999996</c:v>
                </c:pt>
                <c:pt idx="92">
                  <c:v>3.5799999999999996</c:v>
                </c:pt>
                <c:pt idx="93">
                  <c:v>3.63</c:v>
                </c:pt>
                <c:pt idx="94">
                  <c:v>3.9099999999999997</c:v>
                </c:pt>
                <c:pt idx="95">
                  <c:v>3.5199999999999996</c:v>
                </c:pt>
                <c:pt idx="96">
                  <c:v>3.5799999999999996</c:v>
                </c:pt>
                <c:pt idx="97">
                  <c:v>3.5799999999999996</c:v>
                </c:pt>
                <c:pt idx="98">
                  <c:v>3.59</c:v>
                </c:pt>
                <c:pt idx="99">
                  <c:v>3.8699999999999997</c:v>
                </c:pt>
                <c:pt idx="100">
                  <c:v>3.84</c:v>
                </c:pt>
                <c:pt idx="101">
                  <c:v>3.57</c:v>
                </c:pt>
                <c:pt idx="102">
                  <c:v>3.57</c:v>
                </c:pt>
                <c:pt idx="103">
                  <c:v>3.82</c:v>
                </c:pt>
                <c:pt idx="104">
                  <c:v>4.0699999999999994</c:v>
                </c:pt>
                <c:pt idx="105">
                  <c:v>4.26</c:v>
                </c:pt>
                <c:pt idx="106">
                  <c:v>4.38</c:v>
                </c:pt>
                <c:pt idx="107">
                  <c:v>3.8899999999999997</c:v>
                </c:pt>
                <c:pt idx="108">
                  <c:v>4.16</c:v>
                </c:pt>
                <c:pt idx="109">
                  <c:v>3.73</c:v>
                </c:pt>
                <c:pt idx="110">
                  <c:v>4</c:v>
                </c:pt>
                <c:pt idx="111">
                  <c:v>4.21</c:v>
                </c:pt>
                <c:pt idx="112">
                  <c:v>4.3899999999999997</c:v>
                </c:pt>
                <c:pt idx="113">
                  <c:v>4.5299999999999994</c:v>
                </c:pt>
                <c:pt idx="114">
                  <c:v>4.63</c:v>
                </c:pt>
                <c:pt idx="115">
                  <c:v>4.71</c:v>
                </c:pt>
                <c:pt idx="116">
                  <c:v>3.8899999999999997</c:v>
                </c:pt>
                <c:pt idx="117">
                  <c:v>4.13</c:v>
                </c:pt>
                <c:pt idx="118">
                  <c:v>4.3099999999999996</c:v>
                </c:pt>
                <c:pt idx="119">
                  <c:v>4.47</c:v>
                </c:pt>
                <c:pt idx="120">
                  <c:v>4.58</c:v>
                </c:pt>
                <c:pt idx="121">
                  <c:v>4.67</c:v>
                </c:pt>
                <c:pt idx="122">
                  <c:v>4.75</c:v>
                </c:pt>
                <c:pt idx="123">
                  <c:v>4.8099999999999996</c:v>
                </c:pt>
                <c:pt idx="124">
                  <c:v>3.94</c:v>
                </c:pt>
                <c:pt idx="125">
                  <c:v>4.1499999999999995</c:v>
                </c:pt>
                <c:pt idx="126">
                  <c:v>4.3499999999999996</c:v>
                </c:pt>
                <c:pt idx="127">
                  <c:v>4.49</c:v>
                </c:pt>
                <c:pt idx="128">
                  <c:v>4.6099999999999994</c:v>
                </c:pt>
                <c:pt idx="129">
                  <c:v>4.7</c:v>
                </c:pt>
                <c:pt idx="130">
                  <c:v>4.76</c:v>
                </c:pt>
                <c:pt idx="131">
                  <c:v>4.8199999999999994</c:v>
                </c:pt>
                <c:pt idx="132">
                  <c:v>3.9499999999999997</c:v>
                </c:pt>
                <c:pt idx="133">
                  <c:v>4.1899999999999995</c:v>
                </c:pt>
                <c:pt idx="134">
                  <c:v>4.3599999999999994</c:v>
                </c:pt>
                <c:pt idx="135">
                  <c:v>4.51</c:v>
                </c:pt>
                <c:pt idx="136">
                  <c:v>4.62</c:v>
                </c:pt>
                <c:pt idx="137">
                  <c:v>4.71</c:v>
                </c:pt>
                <c:pt idx="138">
                  <c:v>4.62</c:v>
                </c:pt>
                <c:pt idx="139">
                  <c:v>4.66</c:v>
                </c:pt>
                <c:pt idx="140">
                  <c:v>3.6999999999999997</c:v>
                </c:pt>
                <c:pt idx="141">
                  <c:v>3.73</c:v>
                </c:pt>
                <c:pt idx="142">
                  <c:v>4</c:v>
                </c:pt>
                <c:pt idx="143">
                  <c:v>4.22</c:v>
                </c:pt>
                <c:pt idx="144">
                  <c:v>3.57</c:v>
                </c:pt>
                <c:pt idx="145">
                  <c:v>3.78</c:v>
                </c:pt>
                <c:pt idx="146">
                  <c:v>4.0299999999999994</c:v>
                </c:pt>
                <c:pt idx="147">
                  <c:v>4.26</c:v>
                </c:pt>
                <c:pt idx="148">
                  <c:v>3.5799999999999996</c:v>
                </c:pt>
                <c:pt idx="149">
                  <c:v>3.8699999999999997</c:v>
                </c:pt>
                <c:pt idx="150">
                  <c:v>4.0999999999999996</c:v>
                </c:pt>
                <c:pt idx="151">
                  <c:v>3.5599999999999996</c:v>
                </c:pt>
                <c:pt idx="152">
                  <c:v>3.8899999999999997</c:v>
                </c:pt>
                <c:pt idx="153">
                  <c:v>4.13</c:v>
                </c:pt>
                <c:pt idx="154">
                  <c:v>4.3199999999999994</c:v>
                </c:pt>
                <c:pt idx="155">
                  <c:v>4.4799999999999995</c:v>
                </c:pt>
                <c:pt idx="156">
                  <c:v>4.59</c:v>
                </c:pt>
                <c:pt idx="157">
                  <c:v>3.94</c:v>
                </c:pt>
                <c:pt idx="158">
                  <c:v>4.18</c:v>
                </c:pt>
                <c:pt idx="159">
                  <c:v>4.3599999999999994</c:v>
                </c:pt>
                <c:pt idx="160">
                  <c:v>3.5799999999999996</c:v>
                </c:pt>
                <c:pt idx="161">
                  <c:v>3.71</c:v>
                </c:pt>
                <c:pt idx="162">
                  <c:v>4</c:v>
                </c:pt>
                <c:pt idx="163">
                  <c:v>3.57</c:v>
                </c:pt>
                <c:pt idx="164">
                  <c:v>3.88</c:v>
                </c:pt>
                <c:pt idx="165">
                  <c:v>4.12</c:v>
                </c:pt>
                <c:pt idx="166">
                  <c:v>3.7399999999999998</c:v>
                </c:pt>
                <c:pt idx="167">
                  <c:v>3.8499999999999996</c:v>
                </c:pt>
                <c:pt idx="168">
                  <c:v>3.57</c:v>
                </c:pt>
                <c:pt idx="169">
                  <c:v>3.8899999999999997</c:v>
                </c:pt>
                <c:pt idx="170">
                  <c:v>4.1399999999999997</c:v>
                </c:pt>
                <c:pt idx="171">
                  <c:v>4.3099999999999996</c:v>
                </c:pt>
                <c:pt idx="172">
                  <c:v>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'!$C$4:$C$176</c:f>
              <c:numCache>
                <c:formatCode>0.00</c:formatCode>
                <c:ptCount val="173"/>
                <c:pt idx="0">
                  <c:v>4.3250000000000002</c:v>
                </c:pt>
                <c:pt idx="1">
                  <c:v>3.9952380952380953</c:v>
                </c:pt>
                <c:pt idx="2">
                  <c:v>3.1202380952380944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0.99642857142856345</c:v>
                </c:pt>
                <c:pt idx="172">
                  <c:v>0.63479687310137933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</c:v>
                </c:pt>
                <c:pt idx="2">
                  <c:v>1.59</c:v>
                </c:pt>
                <c:pt idx="3">
                  <c:v>2.2200000000000002</c:v>
                </c:pt>
                <c:pt idx="4">
                  <c:v>2.5299999999999998</c:v>
                </c:pt>
                <c:pt idx="5">
                  <c:v>3.11</c:v>
                </c:pt>
                <c:pt idx="6">
                  <c:v>3.47</c:v>
                </c:pt>
                <c:pt idx="7">
                  <c:v>3.4899999999999998</c:v>
                </c:pt>
                <c:pt idx="8">
                  <c:v>3.5</c:v>
                </c:pt>
                <c:pt idx="9">
                  <c:v>3.69</c:v>
                </c:pt>
                <c:pt idx="10">
                  <c:v>3.94</c:v>
                </c:pt>
                <c:pt idx="11" formatCode="General">
                  <c:v>3.55</c:v>
                </c:pt>
                <c:pt idx="12" formatCode="General">
                  <c:v>3.63</c:v>
                </c:pt>
                <c:pt idx="13" formatCode="General">
                  <c:v>3.93</c:v>
                </c:pt>
                <c:pt idx="14" formatCode="General">
                  <c:v>4.1500000000000004</c:v>
                </c:pt>
                <c:pt idx="15" formatCode="General">
                  <c:v>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Oval'!$C$4:$C$32</c:f>
              <c:numCache>
                <c:formatCode>0.00</c:formatCode>
                <c:ptCount val="29"/>
                <c:pt idx="0">
                  <c:v>4</c:v>
                </c:pt>
                <c:pt idx="1">
                  <c:v>3.7500000000000009</c:v>
                </c:pt>
                <c:pt idx="2">
                  <c:v>3.1500000000000004</c:v>
                </c:pt>
                <c:pt idx="3">
                  <c:v>1.4761904761904745</c:v>
                </c:pt>
                <c:pt idx="4">
                  <c:v>2.8999999999999995</c:v>
                </c:pt>
                <c:pt idx="5">
                  <c:v>1.800000000000002</c:v>
                </c:pt>
                <c:pt idx="6">
                  <c:v>9.9999999999997896E-2</c:v>
                </c:pt>
                <c:pt idx="7">
                  <c:v>4.7619047619048727E-2</c:v>
                </c:pt>
                <c:pt idx="8">
                  <c:v>0.94999999999999885</c:v>
                </c:pt>
                <c:pt idx="9">
                  <c:v>1.2500000000000018</c:v>
                </c:pt>
                <c:pt idx="10">
                  <c:v>-1.8571428571428541</c:v>
                </c:pt>
                <c:pt idx="11">
                  <c:v>0.40000000000000091</c:v>
                </c:pt>
                <c:pt idx="12">
                  <c:v>1.5</c:v>
                </c:pt>
                <c:pt idx="13">
                  <c:v>1.0476190476190488</c:v>
                </c:pt>
                <c:pt idx="14">
                  <c:v>-3.7500000000000102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RedBull'!$B$3:$B$242</c:f>
              <c:numCache>
                <c:formatCode>General</c:formatCode>
                <c:ptCount val="240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  <c:pt idx="231" formatCode="0.00">
                  <c:v>4.8033333333333301</c:v>
                </c:pt>
                <c:pt idx="232" formatCode="0.00">
                  <c:v>4.8433333333333302</c:v>
                </c:pt>
                <c:pt idx="233" formatCode="0.00">
                  <c:v>4.8833333333333302</c:v>
                </c:pt>
                <c:pt idx="234" formatCode="0.00">
                  <c:v>4.9233333333333302</c:v>
                </c:pt>
                <c:pt idx="235" formatCode="0.00">
                  <c:v>4.9633333333333303</c:v>
                </c:pt>
                <c:pt idx="236" formatCode="0.00">
                  <c:v>5.0033333333333303</c:v>
                </c:pt>
                <c:pt idx="237" formatCode="0.00">
                  <c:v>5.0433333333333303</c:v>
                </c:pt>
                <c:pt idx="238" formatCode="0.00">
                  <c:v>5.0833333333333304</c:v>
                </c:pt>
                <c:pt idx="239" formatCode="0.00">
                  <c:v>5.1233333333333304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RedBull'!$C$4:$C$242</c:f>
              <c:numCache>
                <c:formatCode>0.00</c:formatCode>
                <c:ptCount val="239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0.40700636942667134</c:v>
                </c:pt>
                <c:pt idx="230">
                  <c:v>0.39984383499138532</c:v>
                </c:pt>
                <c:pt idx="231">
                  <c:v>0.3856749311296076</c:v>
                </c:pt>
                <c:pt idx="232">
                  <c:v>0.3856749311296076</c:v>
                </c:pt>
                <c:pt idx="233">
                  <c:v>0.38567493112942269</c:v>
                </c:pt>
                <c:pt idx="234">
                  <c:v>0.38567493112942269</c:v>
                </c:pt>
                <c:pt idx="235">
                  <c:v>0.38567493112942269</c:v>
                </c:pt>
                <c:pt idx="236">
                  <c:v>0.38567493112942269</c:v>
                </c:pt>
                <c:pt idx="237">
                  <c:v>0.31836047811703844</c:v>
                </c:pt>
                <c:pt idx="238">
                  <c:v>0.22729761194313619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.1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Monaco'!$B$3:$B$228</c:f>
              <c:numCache>
                <c:formatCode>0.00</c:formatCode>
                <c:ptCount val="226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  <c:pt idx="221">
                  <c:v>4.0614736842105303</c:v>
                </c:pt>
                <c:pt idx="222">
                  <c:v>4.0858045112781998</c:v>
                </c:pt>
                <c:pt idx="223">
                  <c:v>4.1101353383458603</c:v>
                </c:pt>
                <c:pt idx="224">
                  <c:v>4.1344661654135297</c:v>
                </c:pt>
                <c:pt idx="225">
                  <c:v>4.1587969924812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Monaco'!$C$4:$C$228</c:f>
              <c:numCache>
                <c:formatCode>0.00</c:formatCode>
                <c:ptCount val="225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7.4937343358415148E-2</c:v>
                </c:pt>
                <c:pt idx="220">
                  <c:v>-0.17665592552809539</c:v>
                </c:pt>
                <c:pt idx="221">
                  <c:v>0.11586108127459468</c:v>
                </c:pt>
                <c:pt idx="222">
                  <c:v>0.11586108127459468</c:v>
                </c:pt>
                <c:pt idx="223">
                  <c:v>0.11586108127461794</c:v>
                </c:pt>
                <c:pt idx="224">
                  <c:v>0.10310539391214384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Silverstone'!$A$3:$A$251</c:f>
              <c:numCache>
                <c:formatCode>General</c:formatCode>
                <c:ptCount val="249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'CNNRW2 Silverstone'!$B$3:$B$251</c:f>
              <c:numCache>
                <c:formatCode>General</c:formatCode>
                <c:ptCount val="249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4.1099999999999994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4.5799999999999992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4.0799999999999992</c:v>
                </c:pt>
                <c:pt idx="17">
                  <c:v>4.2899999999999991</c:v>
                </c:pt>
                <c:pt idx="18">
                  <c:v>4.4499999999999993</c:v>
                </c:pt>
                <c:pt idx="19">
                  <c:v>4.09</c:v>
                </c:pt>
                <c:pt idx="20">
                  <c:v>3.7600000000000002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4.1199999999999992</c:v>
                </c:pt>
                <c:pt idx="28">
                  <c:v>4.3199999999999994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4.1999999999999993</c:v>
                </c:pt>
                <c:pt idx="45">
                  <c:v>4.3699999999999992</c:v>
                </c:pt>
                <c:pt idx="46">
                  <c:v>4.5</c:v>
                </c:pt>
                <c:pt idx="47">
                  <c:v>4.6199999999999992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4.1499999999999995</c:v>
                </c:pt>
                <c:pt idx="56">
                  <c:v>4.0799999999999992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4.1099999999999994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4.7799999999999994</c:v>
                </c:pt>
                <c:pt idx="76">
                  <c:v>4.8299999999999992</c:v>
                </c:pt>
                <c:pt idx="77">
                  <c:v>4.8699999999999992</c:v>
                </c:pt>
                <c:pt idx="78">
                  <c:v>4.7699999999999996</c:v>
                </c:pt>
                <c:pt idx="79">
                  <c:v>4.4399999999999995</c:v>
                </c:pt>
                <c:pt idx="80">
                  <c:v>4.5799999999999992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4.2299999999999995</c:v>
                </c:pt>
                <c:pt idx="88">
                  <c:v>4.3999999999999995</c:v>
                </c:pt>
                <c:pt idx="89">
                  <c:v>4.5399999999999991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4.1499999999999995</c:v>
                </c:pt>
                <c:pt idx="96">
                  <c:v>4.34</c:v>
                </c:pt>
                <c:pt idx="97">
                  <c:v>4.4899999999999993</c:v>
                </c:pt>
                <c:pt idx="98">
                  <c:v>4.4099999999999993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3.5100000000000002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3.7600000000000002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4.9399999999999995</c:v>
                </c:pt>
                <c:pt idx="132">
                  <c:v>4.96</c:v>
                </c:pt>
                <c:pt idx="133">
                  <c:v>4.97</c:v>
                </c:pt>
                <c:pt idx="134">
                  <c:v>4.9799999999999995</c:v>
                </c:pt>
                <c:pt idx="135">
                  <c:v>4.9899999999999993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4.0299999999999994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4.0699999999999994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4.3199999999999994</c:v>
                </c:pt>
                <c:pt idx="172">
                  <c:v>4.4799999999999995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4.0699999999999994</c:v>
                </c:pt>
                <c:pt idx="177">
                  <c:v>4.2899999999999991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4.2799999999999994</c:v>
                </c:pt>
                <c:pt idx="187">
                  <c:v>4.4499999999999993</c:v>
                </c:pt>
                <c:pt idx="188">
                  <c:v>4.5799999999999992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4.9399999999999995</c:v>
                </c:pt>
                <c:pt idx="196">
                  <c:v>4.96</c:v>
                </c:pt>
                <c:pt idx="197">
                  <c:v>4.97</c:v>
                </c:pt>
                <c:pt idx="198">
                  <c:v>4.9799999999999995</c:v>
                </c:pt>
                <c:pt idx="199">
                  <c:v>4.9899999999999993</c:v>
                </c:pt>
                <c:pt idx="200">
                  <c:v>5</c:v>
                </c:pt>
                <c:pt idx="201">
                  <c:v>4.6599999999999993</c:v>
                </c:pt>
                <c:pt idx="202">
                  <c:v>3.66</c:v>
                </c:pt>
                <c:pt idx="203">
                  <c:v>3.95</c:v>
                </c:pt>
                <c:pt idx="204">
                  <c:v>4.1999999999999993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4.3199999999999994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4.1199999999999992</c:v>
                </c:pt>
                <c:pt idx="218">
                  <c:v>4.3199999999999994</c:v>
                </c:pt>
                <c:pt idx="219">
                  <c:v>4.4499999999999993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4.1999999999999993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4.0399999999999991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4.0399999999999991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4.6599999999999993</c:v>
                </c:pt>
                <c:pt idx="244">
                  <c:v>4.7299999999999995</c:v>
                </c:pt>
                <c:pt idx="245">
                  <c:v>4.7899999999999991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4.9099999999999993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Silverstone'!$A$4:$A$251</c:f>
              <c:numCache>
                <c:formatCode>General</c:formatCode>
                <c:ptCount val="248"/>
                <c:pt idx="0">
                  <c:v>0.21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1.21</c:v>
                </c:pt>
                <c:pt idx="6">
                  <c:v>1.41</c:v>
                </c:pt>
                <c:pt idx="7">
                  <c:v>1.61</c:v>
                </c:pt>
                <c:pt idx="8">
                  <c:v>1.82</c:v>
                </c:pt>
                <c:pt idx="9">
                  <c:v>2.02</c:v>
                </c:pt>
                <c:pt idx="10">
                  <c:v>2.2200000000000002</c:v>
                </c:pt>
                <c:pt idx="11">
                  <c:v>2.42</c:v>
                </c:pt>
                <c:pt idx="12">
                  <c:v>2.63</c:v>
                </c:pt>
                <c:pt idx="13">
                  <c:v>2.83</c:v>
                </c:pt>
                <c:pt idx="14">
                  <c:v>3.04</c:v>
                </c:pt>
                <c:pt idx="15">
                  <c:v>3.24</c:v>
                </c:pt>
                <c:pt idx="16">
                  <c:v>3.44</c:v>
                </c:pt>
                <c:pt idx="17">
                  <c:v>3.64</c:v>
                </c:pt>
                <c:pt idx="18">
                  <c:v>3.84</c:v>
                </c:pt>
                <c:pt idx="19">
                  <c:v>4.04</c:v>
                </c:pt>
                <c:pt idx="20">
                  <c:v>4.24</c:v>
                </c:pt>
                <c:pt idx="21">
                  <c:v>4.45</c:v>
                </c:pt>
                <c:pt idx="22">
                  <c:v>4.6500000000000004</c:v>
                </c:pt>
                <c:pt idx="23">
                  <c:v>4.8499999999999996</c:v>
                </c:pt>
                <c:pt idx="24">
                  <c:v>5.0599999999999996</c:v>
                </c:pt>
                <c:pt idx="25">
                  <c:v>5.26</c:v>
                </c:pt>
                <c:pt idx="26">
                  <c:v>5.46</c:v>
                </c:pt>
                <c:pt idx="27">
                  <c:v>5.67</c:v>
                </c:pt>
                <c:pt idx="28">
                  <c:v>5.87</c:v>
                </c:pt>
                <c:pt idx="29">
                  <c:v>6.07</c:v>
                </c:pt>
                <c:pt idx="30">
                  <c:v>6.27</c:v>
                </c:pt>
                <c:pt idx="31">
                  <c:v>6.48</c:v>
                </c:pt>
                <c:pt idx="32">
                  <c:v>6.69</c:v>
                </c:pt>
                <c:pt idx="33">
                  <c:v>6.89</c:v>
                </c:pt>
                <c:pt idx="34">
                  <c:v>7.09</c:v>
                </c:pt>
                <c:pt idx="35">
                  <c:v>7.29</c:v>
                </c:pt>
                <c:pt idx="36">
                  <c:v>7.49</c:v>
                </c:pt>
                <c:pt idx="37">
                  <c:v>7.7</c:v>
                </c:pt>
                <c:pt idx="38">
                  <c:v>7.9</c:v>
                </c:pt>
                <c:pt idx="39">
                  <c:v>8.11</c:v>
                </c:pt>
                <c:pt idx="40">
                  <c:v>8.31</c:v>
                </c:pt>
                <c:pt idx="41">
                  <c:v>8.51</c:v>
                </c:pt>
                <c:pt idx="42">
                  <c:v>8.7100000000000009</c:v>
                </c:pt>
                <c:pt idx="43">
                  <c:v>8.91</c:v>
                </c:pt>
                <c:pt idx="44">
                  <c:v>9.1199999999999992</c:v>
                </c:pt>
                <c:pt idx="45">
                  <c:v>9.32</c:v>
                </c:pt>
                <c:pt idx="46">
                  <c:v>9.52</c:v>
                </c:pt>
                <c:pt idx="47">
                  <c:v>9.7200000000000006</c:v>
                </c:pt>
                <c:pt idx="48">
                  <c:v>9.93</c:v>
                </c:pt>
                <c:pt idx="49">
                  <c:v>10.14</c:v>
                </c:pt>
                <c:pt idx="50">
                  <c:v>10.34</c:v>
                </c:pt>
                <c:pt idx="51">
                  <c:v>10.54</c:v>
                </c:pt>
                <c:pt idx="52">
                  <c:v>10.74</c:v>
                </c:pt>
                <c:pt idx="53">
                  <c:v>10.95</c:v>
                </c:pt>
                <c:pt idx="54">
                  <c:v>11.14</c:v>
                </c:pt>
                <c:pt idx="55">
                  <c:v>11.35</c:v>
                </c:pt>
                <c:pt idx="56">
                  <c:v>11.55</c:v>
                </c:pt>
                <c:pt idx="57">
                  <c:v>11.76</c:v>
                </c:pt>
                <c:pt idx="58">
                  <c:v>11.97</c:v>
                </c:pt>
                <c:pt idx="59">
                  <c:v>12.17</c:v>
                </c:pt>
                <c:pt idx="60">
                  <c:v>12.38</c:v>
                </c:pt>
                <c:pt idx="61">
                  <c:v>12.58</c:v>
                </c:pt>
                <c:pt idx="62">
                  <c:v>12.78</c:v>
                </c:pt>
                <c:pt idx="63">
                  <c:v>12.98</c:v>
                </c:pt>
                <c:pt idx="64">
                  <c:v>13.19</c:v>
                </c:pt>
                <c:pt idx="65">
                  <c:v>13.39</c:v>
                </c:pt>
                <c:pt idx="66">
                  <c:v>13.59</c:v>
                </c:pt>
                <c:pt idx="67">
                  <c:v>13.79</c:v>
                </c:pt>
                <c:pt idx="68">
                  <c:v>14</c:v>
                </c:pt>
                <c:pt idx="69">
                  <c:v>14.2</c:v>
                </c:pt>
                <c:pt idx="70">
                  <c:v>14.4</c:v>
                </c:pt>
                <c:pt idx="71">
                  <c:v>14.61</c:v>
                </c:pt>
                <c:pt idx="72">
                  <c:v>14.82</c:v>
                </c:pt>
                <c:pt idx="73">
                  <c:v>15.02</c:v>
                </c:pt>
                <c:pt idx="74">
                  <c:v>15.22</c:v>
                </c:pt>
                <c:pt idx="75">
                  <c:v>15.43</c:v>
                </c:pt>
                <c:pt idx="76">
                  <c:v>15.63</c:v>
                </c:pt>
                <c:pt idx="77">
                  <c:v>15.83</c:v>
                </c:pt>
                <c:pt idx="78">
                  <c:v>16.03</c:v>
                </c:pt>
                <c:pt idx="79">
                  <c:v>16.23</c:v>
                </c:pt>
                <c:pt idx="80">
                  <c:v>16.440000000000001</c:v>
                </c:pt>
                <c:pt idx="81">
                  <c:v>16.64</c:v>
                </c:pt>
                <c:pt idx="82">
                  <c:v>16.84</c:v>
                </c:pt>
                <c:pt idx="83">
                  <c:v>17.04</c:v>
                </c:pt>
                <c:pt idx="84">
                  <c:v>17.239999999999998</c:v>
                </c:pt>
                <c:pt idx="85">
                  <c:v>17.45</c:v>
                </c:pt>
                <c:pt idx="86">
                  <c:v>17.649999999999999</c:v>
                </c:pt>
                <c:pt idx="87">
                  <c:v>17.850000000000001</c:v>
                </c:pt>
                <c:pt idx="88">
                  <c:v>18.05</c:v>
                </c:pt>
                <c:pt idx="89">
                  <c:v>18.25</c:v>
                </c:pt>
                <c:pt idx="90">
                  <c:v>18.46</c:v>
                </c:pt>
                <c:pt idx="91">
                  <c:v>18.66</c:v>
                </c:pt>
                <c:pt idx="92">
                  <c:v>18.86</c:v>
                </c:pt>
                <c:pt idx="93">
                  <c:v>19.07</c:v>
                </c:pt>
                <c:pt idx="94">
                  <c:v>19.27</c:v>
                </c:pt>
                <c:pt idx="95">
                  <c:v>19.48</c:v>
                </c:pt>
                <c:pt idx="96">
                  <c:v>19.68</c:v>
                </c:pt>
                <c:pt idx="97">
                  <c:v>19.88</c:v>
                </c:pt>
                <c:pt idx="98">
                  <c:v>20.09</c:v>
                </c:pt>
                <c:pt idx="99">
                  <c:v>20.29</c:v>
                </c:pt>
                <c:pt idx="100">
                  <c:v>20.5</c:v>
                </c:pt>
                <c:pt idx="101">
                  <c:v>20.7</c:v>
                </c:pt>
                <c:pt idx="102">
                  <c:v>20.9</c:v>
                </c:pt>
                <c:pt idx="103">
                  <c:v>21.1</c:v>
                </c:pt>
                <c:pt idx="104">
                  <c:v>21.31</c:v>
                </c:pt>
                <c:pt idx="105">
                  <c:v>21.52</c:v>
                </c:pt>
                <c:pt idx="106">
                  <c:v>21.72</c:v>
                </c:pt>
                <c:pt idx="107">
                  <c:v>21.92</c:v>
                </c:pt>
                <c:pt idx="108">
                  <c:v>22.12</c:v>
                </c:pt>
                <c:pt idx="109">
                  <c:v>22.33</c:v>
                </c:pt>
                <c:pt idx="110">
                  <c:v>22.53</c:v>
                </c:pt>
                <c:pt idx="111">
                  <c:v>22.74</c:v>
                </c:pt>
                <c:pt idx="112">
                  <c:v>22.94</c:v>
                </c:pt>
                <c:pt idx="113">
                  <c:v>23.15</c:v>
                </c:pt>
                <c:pt idx="114">
                  <c:v>23.35</c:v>
                </c:pt>
                <c:pt idx="115">
                  <c:v>23.55</c:v>
                </c:pt>
                <c:pt idx="116">
                  <c:v>23.75</c:v>
                </c:pt>
                <c:pt idx="117">
                  <c:v>23.97</c:v>
                </c:pt>
                <c:pt idx="118">
                  <c:v>24.18</c:v>
                </c:pt>
                <c:pt idx="119">
                  <c:v>24.38</c:v>
                </c:pt>
                <c:pt idx="120">
                  <c:v>24.58</c:v>
                </c:pt>
                <c:pt idx="121">
                  <c:v>24.78</c:v>
                </c:pt>
                <c:pt idx="122">
                  <c:v>24.99</c:v>
                </c:pt>
                <c:pt idx="123">
                  <c:v>25.19</c:v>
                </c:pt>
                <c:pt idx="124">
                  <c:v>25.39</c:v>
                </c:pt>
                <c:pt idx="125">
                  <c:v>25.59</c:v>
                </c:pt>
                <c:pt idx="126">
                  <c:v>25.79</c:v>
                </c:pt>
                <c:pt idx="127">
                  <c:v>26</c:v>
                </c:pt>
                <c:pt idx="128">
                  <c:v>26.2</c:v>
                </c:pt>
                <c:pt idx="129">
                  <c:v>26.41</c:v>
                </c:pt>
                <c:pt idx="130">
                  <c:v>26.61</c:v>
                </c:pt>
                <c:pt idx="131">
                  <c:v>26.81</c:v>
                </c:pt>
                <c:pt idx="132">
                  <c:v>27.01</c:v>
                </c:pt>
                <c:pt idx="133">
                  <c:v>27.21</c:v>
                </c:pt>
                <c:pt idx="134">
                  <c:v>27.41</c:v>
                </c:pt>
                <c:pt idx="135">
                  <c:v>27.62</c:v>
                </c:pt>
                <c:pt idx="136">
                  <c:v>27.82</c:v>
                </c:pt>
                <c:pt idx="137">
                  <c:v>28.02</c:v>
                </c:pt>
                <c:pt idx="138">
                  <c:v>28.22</c:v>
                </c:pt>
                <c:pt idx="139">
                  <c:v>28.43</c:v>
                </c:pt>
                <c:pt idx="140">
                  <c:v>28.63</c:v>
                </c:pt>
                <c:pt idx="141">
                  <c:v>28.83</c:v>
                </c:pt>
                <c:pt idx="142">
                  <c:v>29.04</c:v>
                </c:pt>
                <c:pt idx="143">
                  <c:v>29.24</c:v>
                </c:pt>
                <c:pt idx="144">
                  <c:v>29.45</c:v>
                </c:pt>
                <c:pt idx="145">
                  <c:v>29.65</c:v>
                </c:pt>
                <c:pt idx="146">
                  <c:v>29.86</c:v>
                </c:pt>
                <c:pt idx="147">
                  <c:v>30.06</c:v>
                </c:pt>
                <c:pt idx="148">
                  <c:v>30.27</c:v>
                </c:pt>
                <c:pt idx="149">
                  <c:v>30.47</c:v>
                </c:pt>
                <c:pt idx="150">
                  <c:v>30.67</c:v>
                </c:pt>
                <c:pt idx="151">
                  <c:v>30.87</c:v>
                </c:pt>
                <c:pt idx="152">
                  <c:v>31.08</c:v>
                </c:pt>
                <c:pt idx="153">
                  <c:v>31.29</c:v>
                </c:pt>
                <c:pt idx="154">
                  <c:v>31.49</c:v>
                </c:pt>
                <c:pt idx="155">
                  <c:v>31.69</c:v>
                </c:pt>
                <c:pt idx="156">
                  <c:v>31.9</c:v>
                </c:pt>
                <c:pt idx="157">
                  <c:v>32.11</c:v>
                </c:pt>
                <c:pt idx="158">
                  <c:v>32.31</c:v>
                </c:pt>
                <c:pt idx="159">
                  <c:v>32.51</c:v>
                </c:pt>
                <c:pt idx="160">
                  <c:v>32.71</c:v>
                </c:pt>
                <c:pt idx="161">
                  <c:v>32.909999999999997</c:v>
                </c:pt>
                <c:pt idx="162">
                  <c:v>33.119999999999997</c:v>
                </c:pt>
                <c:pt idx="163">
                  <c:v>33.32</c:v>
                </c:pt>
                <c:pt idx="164">
                  <c:v>33.53</c:v>
                </c:pt>
                <c:pt idx="165">
                  <c:v>33.74</c:v>
                </c:pt>
                <c:pt idx="166">
                  <c:v>33.94</c:v>
                </c:pt>
                <c:pt idx="167">
                  <c:v>34.15</c:v>
                </c:pt>
                <c:pt idx="168">
                  <c:v>34.35</c:v>
                </c:pt>
                <c:pt idx="169">
                  <c:v>34.56</c:v>
                </c:pt>
                <c:pt idx="170">
                  <c:v>34.76</c:v>
                </c:pt>
                <c:pt idx="171">
                  <c:v>34.96</c:v>
                </c:pt>
                <c:pt idx="172">
                  <c:v>35.17</c:v>
                </c:pt>
                <c:pt idx="173">
                  <c:v>35.369999999999997</c:v>
                </c:pt>
                <c:pt idx="174">
                  <c:v>35.57</c:v>
                </c:pt>
                <c:pt idx="175">
                  <c:v>35.78</c:v>
                </c:pt>
                <c:pt idx="176">
                  <c:v>35.99</c:v>
                </c:pt>
                <c:pt idx="177">
                  <c:v>36.200000000000003</c:v>
                </c:pt>
                <c:pt idx="178">
                  <c:v>36.4</c:v>
                </c:pt>
                <c:pt idx="179">
                  <c:v>36.6</c:v>
                </c:pt>
                <c:pt idx="180">
                  <c:v>36.81</c:v>
                </c:pt>
                <c:pt idx="181">
                  <c:v>37.01</c:v>
                </c:pt>
                <c:pt idx="182">
                  <c:v>37.21</c:v>
                </c:pt>
                <c:pt idx="183">
                  <c:v>37.409999999999997</c:v>
                </c:pt>
                <c:pt idx="184">
                  <c:v>37.619999999999997</c:v>
                </c:pt>
                <c:pt idx="185">
                  <c:v>37.82</c:v>
                </c:pt>
                <c:pt idx="186">
                  <c:v>38.020000000000003</c:v>
                </c:pt>
                <c:pt idx="187">
                  <c:v>38.24</c:v>
                </c:pt>
                <c:pt idx="188">
                  <c:v>38.450000000000003</c:v>
                </c:pt>
                <c:pt idx="189">
                  <c:v>38.65</c:v>
                </c:pt>
                <c:pt idx="190">
                  <c:v>38.85</c:v>
                </c:pt>
                <c:pt idx="191">
                  <c:v>39.049999999999997</c:v>
                </c:pt>
                <c:pt idx="192">
                  <c:v>39.26</c:v>
                </c:pt>
                <c:pt idx="193">
                  <c:v>39.46</c:v>
                </c:pt>
                <c:pt idx="194">
                  <c:v>39.659999999999997</c:v>
                </c:pt>
                <c:pt idx="195">
                  <c:v>39.86</c:v>
                </c:pt>
                <c:pt idx="196">
                  <c:v>40.06</c:v>
                </c:pt>
                <c:pt idx="197">
                  <c:v>40.29</c:v>
                </c:pt>
                <c:pt idx="198">
                  <c:v>40.49</c:v>
                </c:pt>
                <c:pt idx="199">
                  <c:v>40.700000000000003</c:v>
                </c:pt>
                <c:pt idx="200">
                  <c:v>40.909999999999997</c:v>
                </c:pt>
                <c:pt idx="201">
                  <c:v>41.11</c:v>
                </c:pt>
                <c:pt idx="202">
                  <c:v>41.32</c:v>
                </c:pt>
                <c:pt idx="203">
                  <c:v>41.52</c:v>
                </c:pt>
                <c:pt idx="204">
                  <c:v>41.72</c:v>
                </c:pt>
                <c:pt idx="205">
                  <c:v>41.92</c:v>
                </c:pt>
                <c:pt idx="206">
                  <c:v>42.13</c:v>
                </c:pt>
                <c:pt idx="207">
                  <c:v>42.33</c:v>
                </c:pt>
                <c:pt idx="208">
                  <c:v>42.53</c:v>
                </c:pt>
                <c:pt idx="209">
                  <c:v>42.74</c:v>
                </c:pt>
                <c:pt idx="210">
                  <c:v>42.94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44.15</c:v>
                </c:pt>
                <c:pt idx="217">
                  <c:v>44.35</c:v>
                </c:pt>
                <c:pt idx="218">
                  <c:v>44.55</c:v>
                </c:pt>
                <c:pt idx="219">
                  <c:v>44.76</c:v>
                </c:pt>
                <c:pt idx="220">
                  <c:v>44.96</c:v>
                </c:pt>
                <c:pt idx="221">
                  <c:v>45.17</c:v>
                </c:pt>
                <c:pt idx="222">
                  <c:v>45.38</c:v>
                </c:pt>
                <c:pt idx="223">
                  <c:v>45.58</c:v>
                </c:pt>
                <c:pt idx="224">
                  <c:v>45.8</c:v>
                </c:pt>
                <c:pt idx="225">
                  <c:v>46</c:v>
                </c:pt>
                <c:pt idx="226">
                  <c:v>46.21</c:v>
                </c:pt>
                <c:pt idx="227">
                  <c:v>46.41</c:v>
                </c:pt>
                <c:pt idx="228">
                  <c:v>46.61</c:v>
                </c:pt>
                <c:pt idx="229">
                  <c:v>46.81</c:v>
                </c:pt>
                <c:pt idx="230">
                  <c:v>47.01</c:v>
                </c:pt>
                <c:pt idx="231">
                  <c:v>47.21</c:v>
                </c:pt>
                <c:pt idx="232">
                  <c:v>47.42</c:v>
                </c:pt>
                <c:pt idx="233">
                  <c:v>47.62</c:v>
                </c:pt>
                <c:pt idx="234">
                  <c:v>47.82</c:v>
                </c:pt>
                <c:pt idx="235">
                  <c:v>48.02</c:v>
                </c:pt>
                <c:pt idx="236">
                  <c:v>48.22</c:v>
                </c:pt>
                <c:pt idx="237">
                  <c:v>48.43</c:v>
                </c:pt>
                <c:pt idx="238">
                  <c:v>48.63</c:v>
                </c:pt>
                <c:pt idx="239">
                  <c:v>48.83</c:v>
                </c:pt>
                <c:pt idx="240">
                  <c:v>49.04</c:v>
                </c:pt>
                <c:pt idx="241">
                  <c:v>49.24</c:v>
                </c:pt>
                <c:pt idx="242">
                  <c:v>49.44</c:v>
                </c:pt>
                <c:pt idx="243">
                  <c:v>49.65</c:v>
                </c:pt>
                <c:pt idx="244">
                  <c:v>49.85</c:v>
                </c:pt>
                <c:pt idx="245">
                  <c:v>50.06</c:v>
                </c:pt>
                <c:pt idx="246">
                  <c:v>50.26</c:v>
                </c:pt>
                <c:pt idx="247">
                  <c:v>50.46</c:v>
                </c:pt>
              </c:numCache>
            </c:numRef>
          </c:xVal>
          <c:yVal>
            <c:numRef>
              <c:f>'CNNRW2 Silverstone'!$C$4:$C$251</c:f>
              <c:numCache>
                <c:formatCode>0.00</c:formatCode>
                <c:ptCount val="248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1.4249999999999989</c:v>
                </c:pt>
                <c:pt idx="6">
                  <c:v>1.0499999999999985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-1.7249999999999981</c:v>
                </c:pt>
                <c:pt idx="19">
                  <c:v>-1.3749999999999982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1.3249999999999971</c:v>
                </c:pt>
                <c:pt idx="26">
                  <c:v>1.0761904761904746</c:v>
                </c:pt>
                <c:pt idx="27">
                  <c:v>0.85119047619047727</c:v>
                </c:pt>
                <c:pt idx="28">
                  <c:v>-1.849999999999997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1.3749999999999962</c:v>
                </c:pt>
                <c:pt idx="43">
                  <c:v>0.97976190476190617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1.3934837092731809</c:v>
                </c:pt>
                <c:pt idx="54">
                  <c:v>0.46491228070174695</c:v>
                </c:pt>
                <c:pt idx="55">
                  <c:v>-4.5166666666666426</c:v>
                </c:pt>
                <c:pt idx="56">
                  <c:v>-3.9690476190475916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1.3000000000000036</c:v>
                </c:pt>
                <c:pt idx="62">
                  <c:v>1.1499999999999986</c:v>
                </c:pt>
                <c:pt idx="63">
                  <c:v>-0.64285714285714901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1.2416666666666645</c:v>
                </c:pt>
                <c:pt idx="86">
                  <c:v>0.99999999999999467</c:v>
                </c:pt>
                <c:pt idx="87">
                  <c:v>0.77499999999999414</c:v>
                </c:pt>
                <c:pt idx="88">
                  <c:v>-2.0250000000000061</c:v>
                </c:pt>
                <c:pt idx="89">
                  <c:v>-1.6845238095238189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0.91071428571428592</c:v>
                </c:pt>
                <c:pt idx="94">
                  <c:v>1.0773809523809526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-2.8428571428571319</c:v>
                </c:pt>
                <c:pt idx="98">
                  <c:v>-2.1428571428571286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1.1590909090909138</c:v>
                </c:pt>
                <c:pt idx="117">
                  <c:v>-0.43614718614717907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-0.37976190476191196</c:v>
                </c:pt>
                <c:pt idx="142">
                  <c:v>1.1452380952380954</c:v>
                </c:pt>
                <c:pt idx="143">
                  <c:v>0.97857142857142976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1.1964285714285696</c:v>
                </c:pt>
                <c:pt idx="147">
                  <c:v>0.45833333333333659</c:v>
                </c:pt>
                <c:pt idx="148">
                  <c:v>-1.1916666666666684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1.0702380952381016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</c:v>
                </c:pt>
                <c:pt idx="173">
                  <c:v>-1.9750000000000485</c:v>
                </c:pt>
                <c:pt idx="174">
                  <c:v>0.8178571428571364</c:v>
                </c:pt>
                <c:pt idx="175">
                  <c:v>1.1666666666666603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1.0940476190476081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-1.8095238095237745</c:v>
                </c:pt>
                <c:pt idx="202">
                  <c:v>1.3154761904761767</c:v>
                </c:pt>
                <c:pt idx="203">
                  <c:v>-0.97500000000004339</c:v>
                </c:pt>
                <c:pt idx="204">
                  <c:v>-0.80000000000004401</c:v>
                </c:pt>
                <c:pt idx="205">
                  <c:v>1.4190476190476042</c:v>
                </c:pt>
                <c:pt idx="206">
                  <c:v>1.069047619047625</c:v>
                </c:pt>
                <c:pt idx="207">
                  <c:v>-1.374999999999964</c:v>
                </c:pt>
                <c:pt idx="208">
                  <c:v>-1.7773809523809254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</c:v>
                </c:pt>
                <c:pt idx="216">
                  <c:v>1.1000000000000045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1.3238095238095084</c:v>
                </c:pt>
                <c:pt idx="226">
                  <c:v>0.97380952380953123</c:v>
                </c:pt>
                <c:pt idx="227">
                  <c:v>-1.224999999999965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1.1250000000000009</c:v>
                </c:pt>
                <c:pt idx="234">
                  <c:v>1.1499999999999835</c:v>
                </c:pt>
                <c:pt idx="235">
                  <c:v>-1.4500000000000484</c:v>
                </c:pt>
                <c:pt idx="236">
                  <c:v>-1.2380952380952839</c:v>
                </c:pt>
                <c:pt idx="237">
                  <c:v>1.4119047619047476</c:v>
                </c:pt>
                <c:pt idx="238">
                  <c:v>1.2000000000000024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9.8652397938959774E-2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</c:v>
                </c:pt>
                <c:pt idx="2">
                  <c:v>1.62</c:v>
                </c:pt>
                <c:pt idx="3">
                  <c:v>2.25</c:v>
                </c:pt>
                <c:pt idx="4">
                  <c:v>2.5599999999999996</c:v>
                </c:pt>
                <c:pt idx="5">
                  <c:v>3.1399999999999997</c:v>
                </c:pt>
                <c:pt idx="6">
                  <c:v>3.5</c:v>
                </c:pt>
                <c:pt idx="7">
                  <c:v>3.5199999999999996</c:v>
                </c:pt>
                <c:pt idx="8">
                  <c:v>3.53</c:v>
                </c:pt>
                <c:pt idx="9">
                  <c:v>3.7199999999999998</c:v>
                </c:pt>
                <c:pt idx="10">
                  <c:v>3.9699999999999998</c:v>
                </c:pt>
                <c:pt idx="11">
                  <c:v>3.5799999999999996</c:v>
                </c:pt>
                <c:pt idx="12">
                  <c:v>3.6599999999999997</c:v>
                </c:pt>
                <c:pt idx="13">
                  <c:v>3.96</c:v>
                </c:pt>
                <c:pt idx="14">
                  <c:v>4.18</c:v>
                </c:pt>
                <c:pt idx="15">
                  <c:v>3.5799999999999996</c:v>
                </c:pt>
                <c:pt idx="16">
                  <c:v>3.55</c:v>
                </c:pt>
                <c:pt idx="17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Oval'!$C$4:$C$32</c:f>
              <c:numCache>
                <c:formatCode>0.00</c:formatCode>
                <c:ptCount val="29"/>
                <c:pt idx="0">
                  <c:v>3.9464285714285721</c:v>
                </c:pt>
                <c:pt idx="1">
                  <c:v>3.45</c:v>
                </c:pt>
                <c:pt idx="2">
                  <c:v>2.313095238095237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-1.2499999999999609E-2</c:v>
                </c:pt>
                <c:pt idx="16">
                  <c:v>0.58442982456140347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-2.4761904761904745</c:v>
                </c:pt>
                <c:pt idx="14">
                  <c:v>-2.394915254237286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RedBull'!$B$3:$B$176</c:f>
              <c:numCache>
                <c:formatCode>0.00</c:formatCode>
                <c:ptCount val="174"/>
                <c:pt idx="0" formatCode="General">
                  <c:v>0</c:v>
                </c:pt>
                <c:pt idx="1">
                  <c:v>0.74690000000000001</c:v>
                </c:pt>
                <c:pt idx="2">
                  <c:v>1.6780999999999999</c:v>
                </c:pt>
                <c:pt idx="3">
                  <c:v>2.3279999999999998</c:v>
                </c:pt>
                <c:pt idx="4">
                  <c:v>2.9196999999999997</c:v>
                </c:pt>
                <c:pt idx="5">
                  <c:v>3.3367999999999998</c:v>
                </c:pt>
                <c:pt idx="6">
                  <c:v>3.5502000000000002</c:v>
                </c:pt>
                <c:pt idx="7">
                  <c:v>3.5404999999999998</c:v>
                </c:pt>
                <c:pt idx="8">
                  <c:v>3.5987</c:v>
                </c:pt>
                <c:pt idx="9">
                  <c:v>3.5598999999999998</c:v>
                </c:pt>
                <c:pt idx="10">
                  <c:v>3.8217999999999996</c:v>
                </c:pt>
                <c:pt idx="11">
                  <c:v>4.0449000000000002</c:v>
                </c:pt>
                <c:pt idx="12">
                  <c:v>4.2292000000000005</c:v>
                </c:pt>
                <c:pt idx="13">
                  <c:v>4.3746999999999998</c:v>
                </c:pt>
                <c:pt idx="14">
                  <c:v>3.5404999999999998</c:v>
                </c:pt>
                <c:pt idx="15">
                  <c:v>3.6957</c:v>
                </c:pt>
                <c:pt idx="16">
                  <c:v>3.9479000000000002</c:v>
                </c:pt>
                <c:pt idx="17">
                  <c:v>3.5016999999999996</c:v>
                </c:pt>
                <c:pt idx="18">
                  <c:v>3.7053999999999996</c:v>
                </c:pt>
                <c:pt idx="19">
                  <c:v>3.9479000000000002</c:v>
                </c:pt>
                <c:pt idx="20">
                  <c:v>3.5502000000000002</c:v>
                </c:pt>
                <c:pt idx="21">
                  <c:v>3.589</c:v>
                </c:pt>
                <c:pt idx="22">
                  <c:v>3.9091</c:v>
                </c:pt>
                <c:pt idx="23">
                  <c:v>3.4628999999999999</c:v>
                </c:pt>
                <c:pt idx="24">
                  <c:v>3.7441999999999998</c:v>
                </c:pt>
                <c:pt idx="25">
                  <c:v>3.9867000000000004</c:v>
                </c:pt>
                <c:pt idx="26">
                  <c:v>4.1709999999999994</c:v>
                </c:pt>
                <c:pt idx="27">
                  <c:v>3.4434999999999998</c:v>
                </c:pt>
                <c:pt idx="28">
                  <c:v>3.6181000000000001</c:v>
                </c:pt>
                <c:pt idx="29">
                  <c:v>3.4725999999999999</c:v>
                </c:pt>
                <c:pt idx="30">
                  <c:v>3.5308000000000002</c:v>
                </c:pt>
                <c:pt idx="31">
                  <c:v>3.8509000000000002</c:v>
                </c:pt>
                <c:pt idx="32">
                  <c:v>4.0739999999999998</c:v>
                </c:pt>
                <c:pt idx="33">
                  <c:v>4.2292000000000005</c:v>
                </c:pt>
                <c:pt idx="34">
                  <c:v>3.6665999999999999</c:v>
                </c:pt>
                <c:pt idx="35">
                  <c:v>3.6471999999999998</c:v>
                </c:pt>
                <c:pt idx="36">
                  <c:v>3.8896999999999995</c:v>
                </c:pt>
                <c:pt idx="37">
                  <c:v>3.7538999999999998</c:v>
                </c:pt>
                <c:pt idx="38">
                  <c:v>3.589</c:v>
                </c:pt>
                <c:pt idx="39">
                  <c:v>3.8605999999999998</c:v>
                </c:pt>
                <c:pt idx="40">
                  <c:v>4.0545999999999998</c:v>
                </c:pt>
                <c:pt idx="41">
                  <c:v>4.2389000000000001</c:v>
                </c:pt>
                <c:pt idx="42">
                  <c:v>4.3746999999999998</c:v>
                </c:pt>
                <c:pt idx="43">
                  <c:v>4.2485999999999997</c:v>
                </c:pt>
                <c:pt idx="44">
                  <c:v>3.6181000000000001</c:v>
                </c:pt>
                <c:pt idx="45">
                  <c:v>3.9091</c:v>
                </c:pt>
                <c:pt idx="46">
                  <c:v>4.1224999999999996</c:v>
                </c:pt>
                <c:pt idx="47">
                  <c:v>3.5016999999999996</c:v>
                </c:pt>
                <c:pt idx="48">
                  <c:v>3.7927</c:v>
                </c:pt>
                <c:pt idx="49">
                  <c:v>4.0255000000000001</c:v>
                </c:pt>
                <c:pt idx="50">
                  <c:v>4.2000999999999999</c:v>
                </c:pt>
                <c:pt idx="51">
                  <c:v>4.3456000000000001</c:v>
                </c:pt>
                <c:pt idx="52">
                  <c:v>3.7829999999999999</c:v>
                </c:pt>
                <c:pt idx="53">
                  <c:v>4.0061</c:v>
                </c:pt>
                <c:pt idx="54">
                  <c:v>4.2000999999999999</c:v>
                </c:pt>
                <c:pt idx="55">
                  <c:v>4.3262</c:v>
                </c:pt>
                <c:pt idx="56">
                  <c:v>4.4425999999999997</c:v>
                </c:pt>
                <c:pt idx="57">
                  <c:v>3.4725999999999999</c:v>
                </c:pt>
                <c:pt idx="58">
                  <c:v>3.7441999999999998</c:v>
                </c:pt>
                <c:pt idx="59">
                  <c:v>3.9769999999999994</c:v>
                </c:pt>
                <c:pt idx="60">
                  <c:v>4.1806999999999999</c:v>
                </c:pt>
                <c:pt idx="61">
                  <c:v>3.4725999999999999</c:v>
                </c:pt>
                <c:pt idx="62">
                  <c:v>3.5016999999999996</c:v>
                </c:pt>
                <c:pt idx="63">
                  <c:v>3.7829999999999999</c:v>
                </c:pt>
                <c:pt idx="64">
                  <c:v>3.9284999999999997</c:v>
                </c:pt>
                <c:pt idx="65">
                  <c:v>3.6665999999999999</c:v>
                </c:pt>
                <c:pt idx="66">
                  <c:v>3.9284999999999997</c:v>
                </c:pt>
                <c:pt idx="67">
                  <c:v>4.1322000000000001</c:v>
                </c:pt>
                <c:pt idx="68">
                  <c:v>3.4628999999999999</c:v>
                </c:pt>
                <c:pt idx="69">
                  <c:v>3.6374999999999997</c:v>
                </c:pt>
                <c:pt idx="70">
                  <c:v>3.9188000000000001</c:v>
                </c:pt>
                <c:pt idx="71">
                  <c:v>4.1224999999999996</c:v>
                </c:pt>
                <c:pt idx="72">
                  <c:v>3.9769999999999994</c:v>
                </c:pt>
                <c:pt idx="73">
                  <c:v>3.6471999999999998</c:v>
                </c:pt>
                <c:pt idx="74">
                  <c:v>3.8993999999999995</c:v>
                </c:pt>
                <c:pt idx="75">
                  <c:v>4.1224999999999996</c:v>
                </c:pt>
                <c:pt idx="76">
                  <c:v>3.5114000000000001</c:v>
                </c:pt>
                <c:pt idx="77">
                  <c:v>3.7927</c:v>
                </c:pt>
                <c:pt idx="78">
                  <c:v>4.0255000000000001</c:v>
                </c:pt>
                <c:pt idx="79">
                  <c:v>4.2194999999999991</c:v>
                </c:pt>
                <c:pt idx="80">
                  <c:v>3.5016999999999996</c:v>
                </c:pt>
                <c:pt idx="81">
                  <c:v>3.7927</c:v>
                </c:pt>
                <c:pt idx="82">
                  <c:v>4.0255000000000001</c:v>
                </c:pt>
                <c:pt idx="83">
                  <c:v>3.4531999999999998</c:v>
                </c:pt>
                <c:pt idx="84">
                  <c:v>3.4434999999999998</c:v>
                </c:pt>
                <c:pt idx="85">
                  <c:v>3.5114000000000001</c:v>
                </c:pt>
                <c:pt idx="86">
                  <c:v>3.8217999999999996</c:v>
                </c:pt>
                <c:pt idx="87">
                  <c:v>4.0545999999999998</c:v>
                </c:pt>
                <c:pt idx="88">
                  <c:v>4.2292000000000005</c:v>
                </c:pt>
                <c:pt idx="89">
                  <c:v>4.3650000000000002</c:v>
                </c:pt>
                <c:pt idx="90">
                  <c:v>4.4717000000000002</c:v>
                </c:pt>
                <c:pt idx="91">
                  <c:v>3.4725999999999999</c:v>
                </c:pt>
                <c:pt idx="92">
                  <c:v>3.4725999999999999</c:v>
                </c:pt>
                <c:pt idx="93">
                  <c:v>3.4725999999999999</c:v>
                </c:pt>
                <c:pt idx="94">
                  <c:v>3.5210999999999997</c:v>
                </c:pt>
                <c:pt idx="95">
                  <c:v>3.7927</c:v>
                </c:pt>
                <c:pt idx="96">
                  <c:v>3.4144000000000001</c:v>
                </c:pt>
                <c:pt idx="97">
                  <c:v>3.4725999999999999</c:v>
                </c:pt>
                <c:pt idx="98">
                  <c:v>3.4725999999999999</c:v>
                </c:pt>
                <c:pt idx="99">
                  <c:v>3.4823</c:v>
                </c:pt>
                <c:pt idx="100">
                  <c:v>3.7538999999999998</c:v>
                </c:pt>
                <c:pt idx="101">
                  <c:v>3.7247999999999997</c:v>
                </c:pt>
                <c:pt idx="102">
                  <c:v>3.4628999999999999</c:v>
                </c:pt>
                <c:pt idx="103">
                  <c:v>3.4628999999999999</c:v>
                </c:pt>
                <c:pt idx="104">
                  <c:v>3.7053999999999996</c:v>
                </c:pt>
                <c:pt idx="105">
                  <c:v>3.9479000000000002</c:v>
                </c:pt>
                <c:pt idx="106">
                  <c:v>4.1322000000000001</c:v>
                </c:pt>
                <c:pt idx="107">
                  <c:v>4.2485999999999997</c:v>
                </c:pt>
                <c:pt idx="108">
                  <c:v>3.7732999999999999</c:v>
                </c:pt>
                <c:pt idx="109">
                  <c:v>4.0351999999999997</c:v>
                </c:pt>
                <c:pt idx="110">
                  <c:v>3.6181000000000001</c:v>
                </c:pt>
                <c:pt idx="111">
                  <c:v>3.88</c:v>
                </c:pt>
                <c:pt idx="112">
                  <c:v>4.0836999999999994</c:v>
                </c:pt>
                <c:pt idx="113">
                  <c:v>4.2582999999999993</c:v>
                </c:pt>
                <c:pt idx="114">
                  <c:v>4.3940999999999999</c:v>
                </c:pt>
                <c:pt idx="115">
                  <c:v>4.4910999999999994</c:v>
                </c:pt>
                <c:pt idx="116">
                  <c:v>4.5686999999999998</c:v>
                </c:pt>
                <c:pt idx="117">
                  <c:v>3.7732999999999999</c:v>
                </c:pt>
                <c:pt idx="118">
                  <c:v>4.0061</c:v>
                </c:pt>
                <c:pt idx="119">
                  <c:v>4.1806999999999999</c:v>
                </c:pt>
                <c:pt idx="120">
                  <c:v>4.3358999999999996</c:v>
                </c:pt>
                <c:pt idx="121">
                  <c:v>4.4425999999999997</c:v>
                </c:pt>
                <c:pt idx="122">
                  <c:v>4.5298999999999996</c:v>
                </c:pt>
                <c:pt idx="123">
                  <c:v>4.6074999999999999</c:v>
                </c:pt>
                <c:pt idx="124">
                  <c:v>4.6656999999999993</c:v>
                </c:pt>
                <c:pt idx="125">
                  <c:v>3.8217999999999996</c:v>
                </c:pt>
                <c:pt idx="126">
                  <c:v>4.0255000000000001</c:v>
                </c:pt>
                <c:pt idx="127">
                  <c:v>4.2194999999999991</c:v>
                </c:pt>
                <c:pt idx="128">
                  <c:v>4.3552999999999997</c:v>
                </c:pt>
                <c:pt idx="129">
                  <c:v>4.4717000000000002</c:v>
                </c:pt>
                <c:pt idx="130">
                  <c:v>4.5590000000000002</c:v>
                </c:pt>
                <c:pt idx="131">
                  <c:v>4.6171999999999995</c:v>
                </c:pt>
                <c:pt idx="132">
                  <c:v>4.6753999999999998</c:v>
                </c:pt>
                <c:pt idx="133">
                  <c:v>3.8315000000000001</c:v>
                </c:pt>
                <c:pt idx="134">
                  <c:v>4.0643000000000002</c:v>
                </c:pt>
                <c:pt idx="135">
                  <c:v>4.2292000000000005</c:v>
                </c:pt>
                <c:pt idx="136">
                  <c:v>4.3746999999999998</c:v>
                </c:pt>
                <c:pt idx="137">
                  <c:v>4.4813999999999998</c:v>
                </c:pt>
                <c:pt idx="138">
                  <c:v>4.5686999999999998</c:v>
                </c:pt>
                <c:pt idx="139">
                  <c:v>4.4813999999999998</c:v>
                </c:pt>
                <c:pt idx="140">
                  <c:v>4.5202</c:v>
                </c:pt>
                <c:pt idx="141">
                  <c:v>3.589</c:v>
                </c:pt>
                <c:pt idx="142">
                  <c:v>3.6181000000000001</c:v>
                </c:pt>
                <c:pt idx="143">
                  <c:v>3.88</c:v>
                </c:pt>
                <c:pt idx="144">
                  <c:v>4.0933999999999999</c:v>
                </c:pt>
                <c:pt idx="145">
                  <c:v>3.4628999999999999</c:v>
                </c:pt>
                <c:pt idx="146">
                  <c:v>3.6665999999999999</c:v>
                </c:pt>
                <c:pt idx="147">
                  <c:v>3.9091</c:v>
                </c:pt>
                <c:pt idx="148">
                  <c:v>4.1322000000000001</c:v>
                </c:pt>
                <c:pt idx="149">
                  <c:v>3.4725999999999999</c:v>
                </c:pt>
                <c:pt idx="150">
                  <c:v>3.7538999999999998</c:v>
                </c:pt>
                <c:pt idx="151">
                  <c:v>3.9769999999999994</c:v>
                </c:pt>
                <c:pt idx="152">
                  <c:v>3.4531999999999998</c:v>
                </c:pt>
                <c:pt idx="153">
                  <c:v>3.7732999999999999</c:v>
                </c:pt>
                <c:pt idx="154">
                  <c:v>4.0061</c:v>
                </c:pt>
                <c:pt idx="155">
                  <c:v>4.1904000000000003</c:v>
                </c:pt>
                <c:pt idx="156">
                  <c:v>4.3456000000000001</c:v>
                </c:pt>
                <c:pt idx="157">
                  <c:v>4.4523000000000001</c:v>
                </c:pt>
                <c:pt idx="158">
                  <c:v>3.8217999999999996</c:v>
                </c:pt>
                <c:pt idx="159">
                  <c:v>4.0545999999999998</c:v>
                </c:pt>
                <c:pt idx="160">
                  <c:v>4.2292000000000005</c:v>
                </c:pt>
                <c:pt idx="161">
                  <c:v>3.4725999999999999</c:v>
                </c:pt>
                <c:pt idx="162">
                  <c:v>3.5987</c:v>
                </c:pt>
                <c:pt idx="163">
                  <c:v>3.88</c:v>
                </c:pt>
                <c:pt idx="164">
                  <c:v>3.4628999999999999</c:v>
                </c:pt>
                <c:pt idx="165">
                  <c:v>3.7635999999999998</c:v>
                </c:pt>
                <c:pt idx="166">
                  <c:v>3.9964</c:v>
                </c:pt>
                <c:pt idx="167">
                  <c:v>3.6278000000000001</c:v>
                </c:pt>
                <c:pt idx="168">
                  <c:v>3.7345000000000002</c:v>
                </c:pt>
                <c:pt idx="169">
                  <c:v>3.4628999999999999</c:v>
                </c:pt>
                <c:pt idx="170">
                  <c:v>3.7732999999999999</c:v>
                </c:pt>
                <c:pt idx="171">
                  <c:v>4.0157999999999996</c:v>
                </c:pt>
                <c:pt idx="172">
                  <c:v>4.1806999999999999</c:v>
                </c:pt>
                <c:pt idx="173">
                  <c:v>4.3358999999999996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RedBull'!$C$4:$C$176</c:f>
              <c:numCache>
                <c:formatCode>0.00</c:formatCode>
                <c:ptCount val="173"/>
                <c:pt idx="0">
                  <c:v>4.1952499999999997</c:v>
                </c:pt>
                <c:pt idx="1">
                  <c:v>3.8753809523809526</c:v>
                </c:pt>
                <c:pt idx="2">
                  <c:v>3.0266309523809518</c:v>
                </c:pt>
                <c:pt idx="3">
                  <c:v>2.5219999999999994</c:v>
                </c:pt>
                <c:pt idx="4">
                  <c:v>1.5508452380952396</c:v>
                </c:pt>
                <c:pt idx="5">
                  <c:v>0.48384523809523805</c:v>
                </c:pt>
                <c:pt idx="6">
                  <c:v>0.12124999999999928</c:v>
                </c:pt>
                <c:pt idx="7">
                  <c:v>4.8500000000000043E-2</c:v>
                </c:pt>
                <c:pt idx="8">
                  <c:v>0.52657142857142847</c:v>
                </c:pt>
                <c:pt idx="9">
                  <c:v>1.1813214285714297</c:v>
                </c:pt>
                <c:pt idx="10">
                  <c:v>0.9965595238095255</c:v>
                </c:pt>
                <c:pt idx="11">
                  <c:v>0.80255952380952267</c:v>
                </c:pt>
                <c:pt idx="12">
                  <c:v>-1.721750000000005</c:v>
                </c:pt>
                <c:pt idx="13">
                  <c:v>-1.7159761904761925</c:v>
                </c:pt>
                <c:pt idx="14">
                  <c:v>1.0000238095238101</c:v>
                </c:pt>
                <c:pt idx="15">
                  <c:v>-0.43188095238095403</c:v>
                </c:pt>
                <c:pt idx="16">
                  <c:v>-0.55313095238095444</c:v>
                </c:pt>
                <c:pt idx="17">
                  <c:v>1.0866309523809534</c:v>
                </c:pt>
                <c:pt idx="18">
                  <c:v>-0.36952380952380803</c:v>
                </c:pt>
                <c:pt idx="19">
                  <c:v>-0.84990476190476272</c:v>
                </c:pt>
                <c:pt idx="20">
                  <c:v>0.89724999999999866</c:v>
                </c:pt>
                <c:pt idx="21">
                  <c:v>-0.21384090909091102</c:v>
                </c:pt>
                <c:pt idx="22">
                  <c:v>-0.31084090909091144</c:v>
                </c:pt>
                <c:pt idx="23">
                  <c:v>1.3095000000000026</c:v>
                </c:pt>
                <c:pt idx="24">
                  <c:v>1.0450595238095253</c:v>
                </c:pt>
                <c:pt idx="25">
                  <c:v>-1.3799404761904759</c:v>
                </c:pt>
                <c:pt idx="26">
                  <c:v>-1.3822499999999971</c:v>
                </c:pt>
                <c:pt idx="27">
                  <c:v>9.0071428571428469E-2</c:v>
                </c:pt>
                <c:pt idx="28">
                  <c:v>-0.20092857142857143</c:v>
                </c:pt>
                <c:pt idx="29">
                  <c:v>0.94574999999999998</c:v>
                </c:pt>
                <c:pt idx="30">
                  <c:v>1.3314404761904748</c:v>
                </c:pt>
                <c:pt idx="31">
                  <c:v>0.8839177489177501</c:v>
                </c:pt>
                <c:pt idx="32">
                  <c:v>-1.0537727272727255</c:v>
                </c:pt>
                <c:pt idx="33">
                  <c:v>-1.4550000000000005</c:v>
                </c:pt>
                <c:pt idx="34">
                  <c:v>0.52888095238095156</c:v>
                </c:pt>
                <c:pt idx="35">
                  <c:v>0.25404761904761908</c:v>
                </c:pt>
                <c:pt idx="36">
                  <c:v>-0.7355833333333337</c:v>
                </c:pt>
                <c:pt idx="37">
                  <c:v>0.26674999999999804</c:v>
                </c:pt>
                <c:pt idx="38">
                  <c:v>1.140904761904761</c:v>
                </c:pt>
                <c:pt idx="39">
                  <c:v>0.92265476190476026</c:v>
                </c:pt>
                <c:pt idx="40">
                  <c:v>0.80024999999999891</c:v>
                </c:pt>
                <c:pt idx="41">
                  <c:v>3.9261904761903665E-2</c:v>
                </c:pt>
                <c:pt idx="42">
                  <c:v>-1.8014285714285658</c:v>
                </c:pt>
                <c:pt idx="43">
                  <c:v>-0.77369047619046671</c:v>
                </c:pt>
                <c:pt idx="44">
                  <c:v>1.2355952380952373</c:v>
                </c:pt>
                <c:pt idx="45">
                  <c:v>-0.97000000000000952</c:v>
                </c:pt>
                <c:pt idx="46">
                  <c:v>-0.78523809523810362</c:v>
                </c:pt>
                <c:pt idx="47">
                  <c:v>1.2748571428571434</c:v>
                </c:pt>
                <c:pt idx="48">
                  <c:v>1.0184999999999997</c:v>
                </c:pt>
                <c:pt idx="49">
                  <c:v>0.78292857142857075</c:v>
                </c:pt>
                <c:pt idx="50">
                  <c:v>-1.0600714285714194</c:v>
                </c:pt>
                <c:pt idx="51">
                  <c:v>-0.87530952380951432</c:v>
                </c:pt>
                <c:pt idx="52">
                  <c:v>1.0161904761904759</c:v>
                </c:pt>
                <c:pt idx="53">
                  <c:v>0.80024999999999857</c:v>
                </c:pt>
                <c:pt idx="54">
                  <c:v>0.5923928571428565</c:v>
                </c:pt>
                <c:pt idx="55">
                  <c:v>-2.1478571428571529</c:v>
                </c:pt>
                <c:pt idx="56">
                  <c:v>-1.7460000000000058</c:v>
                </c:pt>
                <c:pt idx="57">
                  <c:v>1.2609999999999981</c:v>
                </c:pt>
                <c:pt idx="58">
                  <c:v>1.0669999999999993</c:v>
                </c:pt>
                <c:pt idx="59">
                  <c:v>-1.2852499999999873</c:v>
                </c:pt>
                <c:pt idx="60">
                  <c:v>-1.6974999999999911</c:v>
                </c:pt>
                <c:pt idx="61">
                  <c:v>0.7760000000000028</c:v>
                </c:pt>
                <c:pt idx="62">
                  <c:v>1.0670000000000008</c:v>
                </c:pt>
                <c:pt idx="63">
                  <c:v>-0.25982142857143348</c:v>
                </c:pt>
                <c:pt idx="64">
                  <c:v>3.1178571428565172E-2</c:v>
                </c:pt>
                <c:pt idx="65">
                  <c:v>1.1639999999999988</c:v>
                </c:pt>
                <c:pt idx="66">
                  <c:v>-1.0843214285714198</c:v>
                </c:pt>
                <c:pt idx="67">
                  <c:v>-1.1778571428571354</c:v>
                </c:pt>
                <c:pt idx="68">
                  <c:v>1.08547619047619</c:v>
                </c:pt>
                <c:pt idx="69">
                  <c:v>1.1547619047619038</c:v>
                </c:pt>
                <c:pt idx="70">
                  <c:v>0.13857142857143057</c:v>
                </c:pt>
                <c:pt idx="71">
                  <c:v>-1.1709285714285724</c:v>
                </c:pt>
                <c:pt idx="72">
                  <c:v>-0.19400000000000595</c:v>
                </c:pt>
                <c:pt idx="73">
                  <c:v>1.1616904761904747</c:v>
                </c:pt>
                <c:pt idx="74">
                  <c:v>-0.9965595238095255</c:v>
                </c:pt>
                <c:pt idx="75">
                  <c:v>-0.82450000000000823</c:v>
                </c:pt>
                <c:pt idx="76">
                  <c:v>1.2852499999999982</c:v>
                </c:pt>
                <c:pt idx="77">
                  <c:v>1.0439047619047641</c:v>
                </c:pt>
                <c:pt idx="78">
                  <c:v>-1.2471428571428493</c:v>
                </c:pt>
                <c:pt idx="79">
                  <c:v>-0.98154761904760746</c:v>
                </c:pt>
                <c:pt idx="80">
                  <c:v>1.3094999999999954</c:v>
                </c:pt>
                <c:pt idx="81">
                  <c:v>-0.78061904761907375</c:v>
                </c:pt>
                <c:pt idx="82">
                  <c:v>-1.3857142857143039</c:v>
                </c:pt>
                <c:pt idx="83">
                  <c:v>0.14665476190476323</c:v>
                </c:pt>
                <c:pt idx="84">
                  <c:v>0.90879761904761636</c:v>
                </c:pt>
                <c:pt idx="85">
                  <c:v>1.2933333333333272</c:v>
                </c:pt>
                <c:pt idx="86">
                  <c:v>0.96999999999999809</c:v>
                </c:pt>
                <c:pt idx="87">
                  <c:v>0.75521428571428628</c:v>
                </c:pt>
                <c:pt idx="88">
                  <c:v>0.60625000000000151</c:v>
                </c:pt>
                <c:pt idx="89">
                  <c:v>-2.2310000000000088</c:v>
                </c:pt>
                <c:pt idx="90">
                  <c:v>-2.4977500000000097</c:v>
                </c:pt>
                <c:pt idx="91">
                  <c:v>0</c:v>
                </c:pt>
                <c:pt idx="92">
                  <c:v>0.11547619047618946</c:v>
                </c:pt>
                <c:pt idx="93">
                  <c:v>0.79447619047619256</c:v>
                </c:pt>
                <c:pt idx="94">
                  <c:v>-0.22171428571427854</c:v>
                </c:pt>
                <c:pt idx="95">
                  <c:v>-0.76214285714285412</c:v>
                </c:pt>
                <c:pt idx="96">
                  <c:v>0.13857142857142754</c:v>
                </c:pt>
                <c:pt idx="97">
                  <c:v>2.4250000000000192E-2</c:v>
                </c:pt>
                <c:pt idx="98">
                  <c:v>0.70325000000000226</c:v>
                </c:pt>
                <c:pt idx="99">
                  <c:v>0.60971428571428776</c:v>
                </c:pt>
                <c:pt idx="100">
                  <c:v>-0.72403571428571611</c:v>
                </c:pt>
                <c:pt idx="101">
                  <c:v>-0.65475000000000183</c:v>
                </c:pt>
                <c:pt idx="102">
                  <c:v>0.6062500000000014</c:v>
                </c:pt>
                <c:pt idx="103">
                  <c:v>1.212500000000005</c:v>
                </c:pt>
                <c:pt idx="104">
                  <c:v>1.0669999999999968</c:v>
                </c:pt>
                <c:pt idx="105">
                  <c:v>0.75174999999999326</c:v>
                </c:pt>
                <c:pt idx="106">
                  <c:v>-0.84066666666668066</c:v>
                </c:pt>
                <c:pt idx="107">
                  <c:v>-0.47691666666669064</c:v>
                </c:pt>
                <c:pt idx="108">
                  <c:v>-0.38800000000001256</c:v>
                </c:pt>
                <c:pt idx="109">
                  <c:v>-0.3880000000000009</c:v>
                </c:pt>
                <c:pt idx="110">
                  <c:v>1.1640000000000024</c:v>
                </c:pt>
                <c:pt idx="111">
                  <c:v>0.94575000000000187</c:v>
                </c:pt>
                <c:pt idx="112">
                  <c:v>0.75983333333333469</c:v>
                </c:pt>
                <c:pt idx="113">
                  <c:v>0.54378787878787538</c:v>
                </c:pt>
                <c:pt idx="114">
                  <c:v>0.41445454545454352</c:v>
                </c:pt>
                <c:pt idx="115">
                  <c:v>-1.6998095238095143</c:v>
                </c:pt>
                <c:pt idx="116">
                  <c:v>-1.3118095238095133</c:v>
                </c:pt>
                <c:pt idx="117">
                  <c:v>1.0185000000000035</c:v>
                </c:pt>
                <c:pt idx="118">
                  <c:v>0.82450000000000201</c:v>
                </c:pt>
                <c:pt idx="119">
                  <c:v>0.64204761904761898</c:v>
                </c:pt>
                <c:pt idx="120">
                  <c:v>0.47229761904761869</c:v>
                </c:pt>
                <c:pt idx="121">
                  <c:v>0.4030119047619054</c:v>
                </c:pt>
                <c:pt idx="122">
                  <c:v>0.33026190476190376</c:v>
                </c:pt>
                <c:pt idx="123">
                  <c:v>-1.8637857142857066</c:v>
                </c:pt>
                <c:pt idx="124">
                  <c:v>-1.5000357142857026</c:v>
                </c:pt>
                <c:pt idx="125">
                  <c:v>0.97115476190476069</c:v>
                </c:pt>
                <c:pt idx="126">
                  <c:v>0.78523809523809129</c:v>
                </c:pt>
                <c:pt idx="127">
                  <c:v>0.61433333333333573</c:v>
                </c:pt>
                <c:pt idx="128">
                  <c:v>0.50925000000000287</c:v>
                </c:pt>
                <c:pt idx="129">
                  <c:v>0.35682142857142707</c:v>
                </c:pt>
                <c:pt idx="130">
                  <c:v>0.28407142857142764</c:v>
                </c:pt>
                <c:pt idx="131">
                  <c:v>-1.9642500000000056</c:v>
                </c:pt>
                <c:pt idx="132">
                  <c:v>-1.5277500000000042</c:v>
                </c:pt>
                <c:pt idx="133">
                  <c:v>0.95677272727272622</c:v>
                </c:pt>
                <c:pt idx="134">
                  <c:v>0.73852272727272328</c:v>
                </c:pt>
                <c:pt idx="135">
                  <c:v>0.6305000000000005</c:v>
                </c:pt>
                <c:pt idx="136">
                  <c:v>0.4850000000000016</c:v>
                </c:pt>
                <c:pt idx="137">
                  <c:v>1.0392857142858758E-2</c:v>
                </c:pt>
                <c:pt idx="138">
                  <c:v>-0.11085714285714109</c:v>
                </c:pt>
                <c:pt idx="139">
                  <c:v>-2.1201428571428473</c:v>
                </c:pt>
                <c:pt idx="140">
                  <c:v>-2.1443928571428477</c:v>
                </c:pt>
                <c:pt idx="141">
                  <c:v>0.72750000000000237</c:v>
                </c:pt>
                <c:pt idx="142">
                  <c:v>1.1628452380952381</c:v>
                </c:pt>
                <c:pt idx="143">
                  <c:v>-1.0681547619047695</c:v>
                </c:pt>
                <c:pt idx="144">
                  <c:v>-1.0670000000000039</c:v>
                </c:pt>
                <c:pt idx="145">
                  <c:v>1.0866309523809523</c:v>
                </c:pt>
                <c:pt idx="146">
                  <c:v>1.1351309523809525</c:v>
                </c:pt>
                <c:pt idx="147">
                  <c:v>-1.0912499999999747</c:v>
                </c:pt>
                <c:pt idx="148">
                  <c:v>-0.94574999999997467</c:v>
                </c:pt>
                <c:pt idx="149">
                  <c:v>1.2344404761904753</c:v>
                </c:pt>
                <c:pt idx="150">
                  <c:v>-0.77830952380953056</c:v>
                </c:pt>
                <c:pt idx="151">
                  <c:v>-0.54735714285714954</c:v>
                </c:pt>
                <c:pt idx="152">
                  <c:v>1.3441428571428564</c:v>
                </c:pt>
                <c:pt idx="153">
                  <c:v>1.042750000000005</c:v>
                </c:pt>
                <c:pt idx="154">
                  <c:v>0.83027380952381002</c:v>
                </c:pt>
                <c:pt idx="155">
                  <c:v>0.62357142857142978</c:v>
                </c:pt>
                <c:pt idx="156">
                  <c:v>-1.2471428571428489</c:v>
                </c:pt>
                <c:pt idx="157">
                  <c:v>-0.91919047619047922</c:v>
                </c:pt>
                <c:pt idx="158">
                  <c:v>1.0185000000000033</c:v>
                </c:pt>
                <c:pt idx="159">
                  <c:v>-1.3649285714285544</c:v>
                </c:pt>
                <c:pt idx="160">
                  <c:v>-1.4861785714285698</c:v>
                </c:pt>
                <c:pt idx="161">
                  <c:v>0.98501190476189748</c:v>
                </c:pt>
                <c:pt idx="162">
                  <c:v>-0.37298809523812049</c:v>
                </c:pt>
                <c:pt idx="163">
                  <c:v>-0.29100000000003301</c:v>
                </c:pt>
                <c:pt idx="164">
                  <c:v>1.3060357142857015</c:v>
                </c:pt>
                <c:pt idx="165">
                  <c:v>-0.36721428571430692</c:v>
                </c:pt>
                <c:pt idx="166">
                  <c:v>-0.65475000000002292</c:v>
                </c:pt>
                <c:pt idx="167">
                  <c:v>-0.41224999999999479</c:v>
                </c:pt>
                <c:pt idx="168">
                  <c:v>9.700000000002551E-2</c:v>
                </c:pt>
                <c:pt idx="169">
                  <c:v>1.3533809523809659</c:v>
                </c:pt>
                <c:pt idx="170">
                  <c:v>0.98963095238094412</c:v>
                </c:pt>
                <c:pt idx="171">
                  <c:v>0.96653571428570606</c:v>
                </c:pt>
                <c:pt idx="172">
                  <c:v>1.0511149825783994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0.84279999999999999</c:v>
                </c:pt>
                <c:pt idx="2">
                  <c:v>1.5778000000000001</c:v>
                </c:pt>
                <c:pt idx="3">
                  <c:v>2.1952000000000003</c:v>
                </c:pt>
                <c:pt idx="4">
                  <c:v>2.4989999999999997</c:v>
                </c:pt>
                <c:pt idx="5">
                  <c:v>3.0673999999999997</c:v>
                </c:pt>
                <c:pt idx="6">
                  <c:v>3.4202000000000004</c:v>
                </c:pt>
                <c:pt idx="7">
                  <c:v>3.4397999999999995</c:v>
                </c:pt>
                <c:pt idx="8">
                  <c:v>3.4495999999999998</c:v>
                </c:pt>
                <c:pt idx="9">
                  <c:v>3.6357999999999997</c:v>
                </c:pt>
                <c:pt idx="10">
                  <c:v>3.8807999999999998</c:v>
                </c:pt>
                <c:pt idx="11">
                  <c:v>3.4985999999999997</c:v>
                </c:pt>
                <c:pt idx="12">
                  <c:v>3.577</c:v>
                </c:pt>
                <c:pt idx="13">
                  <c:v>3.871</c:v>
                </c:pt>
                <c:pt idx="14">
                  <c:v>4.0865999999999998</c:v>
                </c:pt>
                <c:pt idx="15">
                  <c:v>3.4985999999999997</c:v>
                </c:pt>
                <c:pt idx="16">
                  <c:v>2.9106000000000001</c:v>
                </c:pt>
                <c:pt idx="17">
                  <c:v>2.3226</c:v>
                </c:pt>
                <c:pt idx="1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Oval'!$C$4:$C$32</c:f>
              <c:numCache>
                <c:formatCode>0.00</c:formatCode>
                <c:ptCount val="29"/>
                <c:pt idx="0">
                  <c:v>3.8441666666666672</c:v>
                </c:pt>
                <c:pt idx="1">
                  <c:v>3.3810000000000007</c:v>
                </c:pt>
                <c:pt idx="2">
                  <c:v>2.2668333333333326</c:v>
                </c:pt>
                <c:pt idx="3">
                  <c:v>2.1443333333333316</c:v>
                </c:pt>
                <c:pt idx="4">
                  <c:v>2.3030000000000017</c:v>
                </c:pt>
                <c:pt idx="5">
                  <c:v>0.93099999999999983</c:v>
                </c:pt>
                <c:pt idx="6">
                  <c:v>7.233333333333189E-2</c:v>
                </c:pt>
                <c:pt idx="7">
                  <c:v>0.48883333333333334</c:v>
                </c:pt>
                <c:pt idx="8">
                  <c:v>1.0780000000000005</c:v>
                </c:pt>
                <c:pt idx="9">
                  <c:v>-0.29749999999999743</c:v>
                </c:pt>
                <c:pt idx="10">
                  <c:v>-0.71399999999999764</c:v>
                </c:pt>
                <c:pt idx="11">
                  <c:v>0.93100000000000027</c:v>
                </c:pt>
                <c:pt idx="12">
                  <c:v>1.2483333333333324</c:v>
                </c:pt>
                <c:pt idx="13">
                  <c:v>-2.426666666666665</c:v>
                </c:pt>
                <c:pt idx="14">
                  <c:v>-5.8800000000000061</c:v>
                </c:pt>
                <c:pt idx="15">
                  <c:v>-5.8800000000000061</c:v>
                </c:pt>
                <c:pt idx="16">
                  <c:v>2.0936363636363726</c:v>
                </c:pt>
                <c:pt idx="17">
                  <c:v>5.5597099832682719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RedBull'!$A$3:$A$268</c:f>
              <c:numCache>
                <c:formatCode>General</c:formatCode>
                <c:ptCount val="266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25.114380952381001</c:v>
                </c:pt>
                <c:pt idx="240" formatCode="0.00">
                  <c:v>25.218095238095199</c:v>
                </c:pt>
                <c:pt idx="241" formatCode="0.00">
                  <c:v>25.321809523809499</c:v>
                </c:pt>
                <c:pt idx="242" formatCode="0.00">
                  <c:v>25.425523809523799</c:v>
                </c:pt>
                <c:pt idx="243" formatCode="0.00">
                  <c:v>25.5292380952381</c:v>
                </c:pt>
                <c:pt idx="244" formatCode="0.00">
                  <c:v>25.6329523809524</c:v>
                </c:pt>
                <c:pt idx="245" formatCode="0.00">
                  <c:v>25.7366666666667</c:v>
                </c:pt>
                <c:pt idx="246" formatCode="0.00">
                  <c:v>25.840380952381</c:v>
                </c:pt>
                <c:pt idx="247" formatCode="0.00">
                  <c:v>25.944095238095201</c:v>
                </c:pt>
                <c:pt idx="248" formatCode="0.00">
                  <c:v>26.047809523809502</c:v>
                </c:pt>
                <c:pt idx="249" formatCode="0.00">
                  <c:v>26.151523809523798</c:v>
                </c:pt>
                <c:pt idx="250" formatCode="0.00">
                  <c:v>26.255238095238099</c:v>
                </c:pt>
                <c:pt idx="251" formatCode="0.00">
                  <c:v>26.358952380952399</c:v>
                </c:pt>
                <c:pt idx="252" formatCode="0.00">
                  <c:v>26.462666666666699</c:v>
                </c:pt>
                <c:pt idx="253" formatCode="0.00">
                  <c:v>26.566380952381</c:v>
                </c:pt>
                <c:pt idx="254" formatCode="0.00">
                  <c:v>26.6700952380953</c:v>
                </c:pt>
                <c:pt idx="255" formatCode="0.00">
                  <c:v>26.773809523809501</c:v>
                </c:pt>
                <c:pt idx="256" formatCode="0.00">
                  <c:v>26.877523809523801</c:v>
                </c:pt>
                <c:pt idx="257" formatCode="0.00">
                  <c:v>26.981238095238101</c:v>
                </c:pt>
                <c:pt idx="258" formatCode="0.00">
                  <c:v>27.084952380952402</c:v>
                </c:pt>
                <c:pt idx="259" formatCode="0.00">
                  <c:v>27.188666666666698</c:v>
                </c:pt>
                <c:pt idx="260" formatCode="0.00">
                  <c:v>27.292380952380999</c:v>
                </c:pt>
                <c:pt idx="261" formatCode="0.00">
                  <c:v>27.396095238095199</c:v>
                </c:pt>
                <c:pt idx="262" formatCode="0.00">
                  <c:v>27.4998095238095</c:v>
                </c:pt>
                <c:pt idx="263" formatCode="0.00">
                  <c:v>27.6035238095238</c:v>
                </c:pt>
                <c:pt idx="264" formatCode="0.00">
                  <c:v>27.7072380952381</c:v>
                </c:pt>
                <c:pt idx="265" formatCode="0.00">
                  <c:v>27.810952380952401</c:v>
                </c:pt>
              </c:numCache>
            </c:numRef>
          </c:xVal>
          <c:yVal>
            <c:numRef>
              <c:f>'NNRW2 RedBull'!$B$3:$B$268</c:f>
              <c:numCache>
                <c:formatCode>0.00</c:formatCode>
                <c:ptCount val="266"/>
                <c:pt idx="0" formatCode="General">
                  <c:v>0</c:v>
                </c:pt>
                <c:pt idx="1">
                  <c:v>0.57819999999999994</c:v>
                </c:pt>
                <c:pt idx="2">
                  <c:v>1.1073999999999999</c:v>
                </c:pt>
                <c:pt idx="3">
                  <c:v>1.4994000000000001</c:v>
                </c:pt>
                <c:pt idx="4">
                  <c:v>1.8521999999999998</c:v>
                </c:pt>
                <c:pt idx="5">
                  <c:v>2.2343999999999999</c:v>
                </c:pt>
                <c:pt idx="6">
                  <c:v>2.6166</c:v>
                </c:pt>
                <c:pt idx="7">
                  <c:v>2.8714</c:v>
                </c:pt>
                <c:pt idx="8">
                  <c:v>3.0968</c:v>
                </c:pt>
                <c:pt idx="9">
                  <c:v>3.3712</c:v>
                </c:pt>
                <c:pt idx="10">
                  <c:v>3.528</c:v>
                </c:pt>
                <c:pt idx="11">
                  <c:v>3.7043999999999997</c:v>
                </c:pt>
                <c:pt idx="12">
                  <c:v>3.8122000000000003</c:v>
                </c:pt>
                <c:pt idx="13">
                  <c:v>3.9592000000000001</c:v>
                </c:pt>
                <c:pt idx="14">
                  <c:v>4.0571999999999999</c:v>
                </c:pt>
                <c:pt idx="15">
                  <c:v>4.1747999999999994</c:v>
                </c:pt>
                <c:pt idx="16">
                  <c:v>4.2531999999999996</c:v>
                </c:pt>
                <c:pt idx="17">
                  <c:v>4.3315999999999999</c:v>
                </c:pt>
                <c:pt idx="18">
                  <c:v>4.4001999999999999</c:v>
                </c:pt>
                <c:pt idx="19">
                  <c:v>4.4589999999999996</c:v>
                </c:pt>
                <c:pt idx="20">
                  <c:v>4.508</c:v>
                </c:pt>
                <c:pt idx="21">
                  <c:v>4.5471999999999992</c:v>
                </c:pt>
                <c:pt idx="22">
                  <c:v>4.5863999999999994</c:v>
                </c:pt>
                <c:pt idx="23">
                  <c:v>4.6354000000000006</c:v>
                </c:pt>
                <c:pt idx="24">
                  <c:v>4.1159999999999997</c:v>
                </c:pt>
                <c:pt idx="25">
                  <c:v>3.4593999999999996</c:v>
                </c:pt>
                <c:pt idx="26">
                  <c:v>3.4593999999999996</c:v>
                </c:pt>
                <c:pt idx="27">
                  <c:v>3.2829999999999999</c:v>
                </c:pt>
                <c:pt idx="28">
                  <c:v>3.4006000000000003</c:v>
                </c:pt>
                <c:pt idx="29">
                  <c:v>3.6357999999999997</c:v>
                </c:pt>
                <c:pt idx="30">
                  <c:v>3.8415999999999997</c:v>
                </c:pt>
                <c:pt idx="31">
                  <c:v>3.9689999999999999</c:v>
                </c:pt>
                <c:pt idx="32">
                  <c:v>4.0571999999999999</c:v>
                </c:pt>
                <c:pt idx="33">
                  <c:v>4.165</c:v>
                </c:pt>
                <c:pt idx="34">
                  <c:v>4.2531999999999996</c:v>
                </c:pt>
                <c:pt idx="35">
                  <c:v>4.3217999999999996</c:v>
                </c:pt>
                <c:pt idx="36">
                  <c:v>4.3904000000000005</c:v>
                </c:pt>
                <c:pt idx="37">
                  <c:v>4.4492000000000003</c:v>
                </c:pt>
                <c:pt idx="38">
                  <c:v>4.508</c:v>
                </c:pt>
                <c:pt idx="39">
                  <c:v>4.1062000000000003</c:v>
                </c:pt>
                <c:pt idx="40">
                  <c:v>3.4104000000000001</c:v>
                </c:pt>
                <c:pt idx="41">
                  <c:v>3.5868000000000002</c:v>
                </c:pt>
                <c:pt idx="42">
                  <c:v>3.7338</c:v>
                </c:pt>
                <c:pt idx="43">
                  <c:v>3.871</c:v>
                </c:pt>
                <c:pt idx="44">
                  <c:v>3.7338</c:v>
                </c:pt>
                <c:pt idx="45">
                  <c:v>3.4985999999999997</c:v>
                </c:pt>
                <c:pt idx="46">
                  <c:v>3.5476000000000001</c:v>
                </c:pt>
                <c:pt idx="47">
                  <c:v>3.7239999999999998</c:v>
                </c:pt>
                <c:pt idx="48">
                  <c:v>3.8513999999999999</c:v>
                </c:pt>
                <c:pt idx="49">
                  <c:v>3.9787999999999997</c:v>
                </c:pt>
                <c:pt idx="50">
                  <c:v>4.0865999999999998</c:v>
                </c:pt>
                <c:pt idx="51">
                  <c:v>4.1943999999999999</c:v>
                </c:pt>
                <c:pt idx="52">
                  <c:v>4.2629999999999999</c:v>
                </c:pt>
                <c:pt idx="53">
                  <c:v>4.3512000000000004</c:v>
                </c:pt>
                <c:pt idx="54">
                  <c:v>4.4295999999999998</c:v>
                </c:pt>
                <c:pt idx="55">
                  <c:v>4.3413999999999993</c:v>
                </c:pt>
                <c:pt idx="56">
                  <c:v>3.4495999999999998</c:v>
                </c:pt>
                <c:pt idx="57">
                  <c:v>3.6064000000000003</c:v>
                </c:pt>
                <c:pt idx="58">
                  <c:v>3.7631999999999999</c:v>
                </c:pt>
                <c:pt idx="59">
                  <c:v>3.4887999999999999</c:v>
                </c:pt>
                <c:pt idx="60">
                  <c:v>3.4887999999999999</c:v>
                </c:pt>
                <c:pt idx="61">
                  <c:v>3.577</c:v>
                </c:pt>
                <c:pt idx="62">
                  <c:v>3.7239999999999998</c:v>
                </c:pt>
                <c:pt idx="63">
                  <c:v>3.871</c:v>
                </c:pt>
                <c:pt idx="64">
                  <c:v>3.9984000000000002</c:v>
                </c:pt>
                <c:pt idx="65">
                  <c:v>3.5084</c:v>
                </c:pt>
                <c:pt idx="66">
                  <c:v>3.5672000000000001</c:v>
                </c:pt>
                <c:pt idx="67">
                  <c:v>3.7239999999999998</c:v>
                </c:pt>
                <c:pt idx="68">
                  <c:v>3.8220000000000001</c:v>
                </c:pt>
                <c:pt idx="69">
                  <c:v>3.9787999999999997</c:v>
                </c:pt>
                <c:pt idx="70">
                  <c:v>4.0865999999999998</c:v>
                </c:pt>
                <c:pt idx="71">
                  <c:v>3.9984000000000002</c:v>
                </c:pt>
                <c:pt idx="72">
                  <c:v>3.4789999999999996</c:v>
                </c:pt>
                <c:pt idx="73">
                  <c:v>3.4887999999999999</c:v>
                </c:pt>
                <c:pt idx="74">
                  <c:v>3.4887999999999999</c:v>
                </c:pt>
                <c:pt idx="75">
                  <c:v>3.3712</c:v>
                </c:pt>
                <c:pt idx="76">
                  <c:v>2.5381999999999998</c:v>
                </c:pt>
                <c:pt idx="77">
                  <c:v>2.6656</c:v>
                </c:pt>
                <c:pt idx="78">
                  <c:v>2.6656</c:v>
                </c:pt>
                <c:pt idx="79">
                  <c:v>2.7538</c:v>
                </c:pt>
                <c:pt idx="80">
                  <c:v>3.0282</c:v>
                </c:pt>
                <c:pt idx="81">
                  <c:v>3.2437999999999998</c:v>
                </c:pt>
                <c:pt idx="82">
                  <c:v>3.4495999999999998</c:v>
                </c:pt>
                <c:pt idx="83">
                  <c:v>3.5868000000000002</c:v>
                </c:pt>
                <c:pt idx="84">
                  <c:v>3.7631999999999999</c:v>
                </c:pt>
                <c:pt idx="85">
                  <c:v>3.8906000000000001</c:v>
                </c:pt>
                <c:pt idx="86">
                  <c:v>4.0081999999999995</c:v>
                </c:pt>
                <c:pt idx="87">
                  <c:v>3.5377999999999998</c:v>
                </c:pt>
                <c:pt idx="88">
                  <c:v>3.5476000000000001</c:v>
                </c:pt>
                <c:pt idx="89">
                  <c:v>3.6945999999999999</c:v>
                </c:pt>
                <c:pt idx="90">
                  <c:v>3.8317999999999999</c:v>
                </c:pt>
                <c:pt idx="91">
                  <c:v>3.9494000000000002</c:v>
                </c:pt>
                <c:pt idx="92">
                  <c:v>4.0670000000000002</c:v>
                </c:pt>
                <c:pt idx="93">
                  <c:v>4.0964</c:v>
                </c:pt>
                <c:pt idx="94">
                  <c:v>3.4985999999999997</c:v>
                </c:pt>
                <c:pt idx="95">
                  <c:v>3.6064000000000003</c:v>
                </c:pt>
                <c:pt idx="96">
                  <c:v>3.7338</c:v>
                </c:pt>
                <c:pt idx="97">
                  <c:v>3.8906000000000001</c:v>
                </c:pt>
                <c:pt idx="98">
                  <c:v>4.0081999999999995</c:v>
                </c:pt>
                <c:pt idx="99">
                  <c:v>4.1062000000000003</c:v>
                </c:pt>
                <c:pt idx="100">
                  <c:v>4.1943999999999999</c:v>
                </c:pt>
                <c:pt idx="101">
                  <c:v>4.2826000000000004</c:v>
                </c:pt>
                <c:pt idx="102">
                  <c:v>4.3512000000000004</c:v>
                </c:pt>
                <c:pt idx="103">
                  <c:v>4.41</c:v>
                </c:pt>
                <c:pt idx="104">
                  <c:v>4.4687999999999999</c:v>
                </c:pt>
                <c:pt idx="105">
                  <c:v>4.5275999999999996</c:v>
                </c:pt>
                <c:pt idx="106">
                  <c:v>4.5570000000000004</c:v>
                </c:pt>
                <c:pt idx="107">
                  <c:v>4.5962000000000005</c:v>
                </c:pt>
                <c:pt idx="108">
                  <c:v>4.6354000000000006</c:v>
                </c:pt>
                <c:pt idx="109">
                  <c:v>4.6745999999999999</c:v>
                </c:pt>
                <c:pt idx="110">
                  <c:v>4.6942000000000004</c:v>
                </c:pt>
                <c:pt idx="111">
                  <c:v>4.7236000000000002</c:v>
                </c:pt>
                <c:pt idx="112">
                  <c:v>4.7431999999999999</c:v>
                </c:pt>
                <c:pt idx="113">
                  <c:v>4.7529999999999992</c:v>
                </c:pt>
                <c:pt idx="114">
                  <c:v>3.9297999999999997</c:v>
                </c:pt>
                <c:pt idx="115">
                  <c:v>3.8122000000000003</c:v>
                </c:pt>
                <c:pt idx="116">
                  <c:v>3.4397999999999995</c:v>
                </c:pt>
                <c:pt idx="117">
                  <c:v>3.4495999999999998</c:v>
                </c:pt>
                <c:pt idx="118">
                  <c:v>3.4495999999999998</c:v>
                </c:pt>
                <c:pt idx="119">
                  <c:v>3.4593999999999996</c:v>
                </c:pt>
                <c:pt idx="120">
                  <c:v>3.4593999999999996</c:v>
                </c:pt>
                <c:pt idx="121">
                  <c:v>3.6259999999999999</c:v>
                </c:pt>
                <c:pt idx="122">
                  <c:v>3.7730000000000001</c:v>
                </c:pt>
                <c:pt idx="123">
                  <c:v>3.9102000000000001</c:v>
                </c:pt>
                <c:pt idx="124">
                  <c:v>4.0278</c:v>
                </c:pt>
                <c:pt idx="125">
                  <c:v>3.4887999999999999</c:v>
                </c:pt>
                <c:pt idx="126">
                  <c:v>3.5476000000000001</c:v>
                </c:pt>
                <c:pt idx="127">
                  <c:v>3.6847999999999996</c:v>
                </c:pt>
                <c:pt idx="128">
                  <c:v>3.8513999999999999</c:v>
                </c:pt>
                <c:pt idx="129">
                  <c:v>3.9787999999999997</c:v>
                </c:pt>
                <c:pt idx="130">
                  <c:v>4.0768000000000004</c:v>
                </c:pt>
                <c:pt idx="131">
                  <c:v>4.1747999999999994</c:v>
                </c:pt>
                <c:pt idx="132">
                  <c:v>4.2629999999999999</c:v>
                </c:pt>
                <c:pt idx="133">
                  <c:v>3.8906000000000001</c:v>
                </c:pt>
                <c:pt idx="134">
                  <c:v>3.4691999999999998</c:v>
                </c:pt>
                <c:pt idx="135">
                  <c:v>3.5966</c:v>
                </c:pt>
                <c:pt idx="136">
                  <c:v>3.7435999999999998</c:v>
                </c:pt>
                <c:pt idx="137">
                  <c:v>3.8807999999999998</c:v>
                </c:pt>
                <c:pt idx="138">
                  <c:v>3.528</c:v>
                </c:pt>
                <c:pt idx="139">
                  <c:v>3.4887999999999999</c:v>
                </c:pt>
                <c:pt idx="140">
                  <c:v>3.5476000000000001</c:v>
                </c:pt>
                <c:pt idx="141">
                  <c:v>3.6945999999999999</c:v>
                </c:pt>
                <c:pt idx="142">
                  <c:v>3.8317999999999999</c:v>
                </c:pt>
                <c:pt idx="143">
                  <c:v>3.9592000000000001</c:v>
                </c:pt>
                <c:pt idx="144">
                  <c:v>3.7435999999999998</c:v>
                </c:pt>
                <c:pt idx="145">
                  <c:v>3.4985999999999997</c:v>
                </c:pt>
                <c:pt idx="146">
                  <c:v>3.3908</c:v>
                </c:pt>
                <c:pt idx="147">
                  <c:v>3.2143999999999999</c:v>
                </c:pt>
                <c:pt idx="148">
                  <c:v>3.3908</c:v>
                </c:pt>
                <c:pt idx="149">
                  <c:v>3.577</c:v>
                </c:pt>
                <c:pt idx="150">
                  <c:v>3.4985999999999997</c:v>
                </c:pt>
                <c:pt idx="151">
                  <c:v>3.4985999999999997</c:v>
                </c:pt>
                <c:pt idx="152">
                  <c:v>3.4985999999999997</c:v>
                </c:pt>
                <c:pt idx="153">
                  <c:v>3.5672000000000001</c:v>
                </c:pt>
                <c:pt idx="154">
                  <c:v>3.7141999999999999</c:v>
                </c:pt>
                <c:pt idx="155">
                  <c:v>3.8415999999999997</c:v>
                </c:pt>
                <c:pt idx="156">
                  <c:v>3.9787999999999997</c:v>
                </c:pt>
                <c:pt idx="157">
                  <c:v>4.0865999999999998</c:v>
                </c:pt>
                <c:pt idx="158">
                  <c:v>3.6553999999999998</c:v>
                </c:pt>
                <c:pt idx="159">
                  <c:v>3.5573999999999999</c:v>
                </c:pt>
                <c:pt idx="160">
                  <c:v>3.7141999999999999</c:v>
                </c:pt>
                <c:pt idx="161">
                  <c:v>3.4985999999999997</c:v>
                </c:pt>
                <c:pt idx="162">
                  <c:v>3.4985999999999997</c:v>
                </c:pt>
                <c:pt idx="163">
                  <c:v>3.4985999999999997</c:v>
                </c:pt>
                <c:pt idx="164">
                  <c:v>3.4985999999999997</c:v>
                </c:pt>
                <c:pt idx="165">
                  <c:v>3.4985999999999997</c:v>
                </c:pt>
                <c:pt idx="166">
                  <c:v>3.4985999999999997</c:v>
                </c:pt>
                <c:pt idx="167">
                  <c:v>3.6357999999999997</c:v>
                </c:pt>
                <c:pt idx="168">
                  <c:v>3.7827999999999999</c:v>
                </c:pt>
                <c:pt idx="169">
                  <c:v>3.92</c:v>
                </c:pt>
                <c:pt idx="170">
                  <c:v>4.0179999999999998</c:v>
                </c:pt>
                <c:pt idx="171">
                  <c:v>4.1257999999999999</c:v>
                </c:pt>
                <c:pt idx="172">
                  <c:v>4.2237999999999998</c:v>
                </c:pt>
                <c:pt idx="173">
                  <c:v>4.3022</c:v>
                </c:pt>
                <c:pt idx="174">
                  <c:v>4.3805999999999994</c:v>
                </c:pt>
                <c:pt idx="175">
                  <c:v>4.4492000000000003</c:v>
                </c:pt>
                <c:pt idx="176">
                  <c:v>3.92</c:v>
                </c:pt>
                <c:pt idx="177">
                  <c:v>3.5084</c:v>
                </c:pt>
                <c:pt idx="178">
                  <c:v>3.6652</c:v>
                </c:pt>
                <c:pt idx="179">
                  <c:v>3.8317999999999999</c:v>
                </c:pt>
                <c:pt idx="180">
                  <c:v>3.9395999999999995</c:v>
                </c:pt>
                <c:pt idx="181">
                  <c:v>4.0768000000000004</c:v>
                </c:pt>
                <c:pt idx="182">
                  <c:v>4.1551999999999998</c:v>
                </c:pt>
                <c:pt idx="183">
                  <c:v>4.2629999999999999</c:v>
                </c:pt>
                <c:pt idx="184">
                  <c:v>4.3315999999999999</c:v>
                </c:pt>
                <c:pt idx="185">
                  <c:v>4.4001999999999999</c:v>
                </c:pt>
                <c:pt idx="186">
                  <c:v>4.4589999999999996</c:v>
                </c:pt>
                <c:pt idx="187">
                  <c:v>4.508</c:v>
                </c:pt>
                <c:pt idx="188">
                  <c:v>4.5570000000000004</c:v>
                </c:pt>
                <c:pt idx="189">
                  <c:v>4.5863999999999994</c:v>
                </c:pt>
                <c:pt idx="190">
                  <c:v>4.6354000000000006</c:v>
                </c:pt>
                <c:pt idx="191">
                  <c:v>4.6647999999999996</c:v>
                </c:pt>
                <c:pt idx="192">
                  <c:v>4.6942000000000004</c:v>
                </c:pt>
                <c:pt idx="193">
                  <c:v>4.7236000000000002</c:v>
                </c:pt>
                <c:pt idx="194">
                  <c:v>4.7431999999999999</c:v>
                </c:pt>
                <c:pt idx="195">
                  <c:v>4.7628000000000004</c:v>
                </c:pt>
                <c:pt idx="196">
                  <c:v>4.7824</c:v>
                </c:pt>
                <c:pt idx="197">
                  <c:v>4.7921999999999993</c:v>
                </c:pt>
                <c:pt idx="198">
                  <c:v>4.0179999999999998</c:v>
                </c:pt>
                <c:pt idx="199">
                  <c:v>3.5181999999999998</c:v>
                </c:pt>
                <c:pt idx="200">
                  <c:v>3.6847999999999996</c:v>
                </c:pt>
                <c:pt idx="201">
                  <c:v>3.8317999999999999</c:v>
                </c:pt>
                <c:pt idx="202">
                  <c:v>3.9494000000000002</c:v>
                </c:pt>
                <c:pt idx="203">
                  <c:v>4.0179999999999998</c:v>
                </c:pt>
                <c:pt idx="204">
                  <c:v>3.4691999999999998</c:v>
                </c:pt>
                <c:pt idx="205">
                  <c:v>3.5181999999999998</c:v>
                </c:pt>
                <c:pt idx="206">
                  <c:v>3.7239999999999998</c:v>
                </c:pt>
                <c:pt idx="207">
                  <c:v>3.8611999999999997</c:v>
                </c:pt>
                <c:pt idx="208">
                  <c:v>3.9886000000000004</c:v>
                </c:pt>
                <c:pt idx="209">
                  <c:v>4.0964</c:v>
                </c:pt>
                <c:pt idx="210">
                  <c:v>4.1943999999999999</c:v>
                </c:pt>
                <c:pt idx="211">
                  <c:v>4.0473999999999997</c:v>
                </c:pt>
                <c:pt idx="212">
                  <c:v>3.5377999999999998</c:v>
                </c:pt>
                <c:pt idx="213">
                  <c:v>3.4985999999999997</c:v>
                </c:pt>
                <c:pt idx="214">
                  <c:v>3.4985999999999997</c:v>
                </c:pt>
                <c:pt idx="215">
                  <c:v>3.4985999999999997</c:v>
                </c:pt>
                <c:pt idx="216">
                  <c:v>3.5181999999999998</c:v>
                </c:pt>
                <c:pt idx="217">
                  <c:v>3.6847999999999996</c:v>
                </c:pt>
                <c:pt idx="218">
                  <c:v>3.8611999999999997</c:v>
                </c:pt>
                <c:pt idx="219">
                  <c:v>3.9689999999999999</c:v>
                </c:pt>
                <c:pt idx="220">
                  <c:v>4.0865999999999998</c:v>
                </c:pt>
                <c:pt idx="221">
                  <c:v>4.1747999999999994</c:v>
                </c:pt>
                <c:pt idx="222">
                  <c:v>4.2629999999999999</c:v>
                </c:pt>
                <c:pt idx="223">
                  <c:v>4.3315999999999999</c:v>
                </c:pt>
                <c:pt idx="224">
                  <c:v>4.41</c:v>
                </c:pt>
                <c:pt idx="225">
                  <c:v>4.4687999999999999</c:v>
                </c:pt>
                <c:pt idx="226">
                  <c:v>4.508</c:v>
                </c:pt>
                <c:pt idx="227">
                  <c:v>4.5570000000000004</c:v>
                </c:pt>
                <c:pt idx="228">
                  <c:v>4.5962000000000005</c:v>
                </c:pt>
                <c:pt idx="229">
                  <c:v>4.6255999999999995</c:v>
                </c:pt>
                <c:pt idx="230">
                  <c:v>4.6647999999999996</c:v>
                </c:pt>
                <c:pt idx="231">
                  <c:v>4.7072666666666638</c:v>
                </c:pt>
                <c:pt idx="232">
                  <c:v>4.7464666666666631</c:v>
                </c:pt>
                <c:pt idx="233">
                  <c:v>4.7856666666666632</c:v>
                </c:pt>
                <c:pt idx="234">
                  <c:v>4.8248666666666633</c:v>
                </c:pt>
                <c:pt idx="235">
                  <c:v>4.8640666666666634</c:v>
                </c:pt>
                <c:pt idx="236">
                  <c:v>3.528</c:v>
                </c:pt>
                <c:pt idx="237">
                  <c:v>3.4887999999999999</c:v>
                </c:pt>
                <c:pt idx="238">
                  <c:v>3.5476000000000001</c:v>
                </c:pt>
                <c:pt idx="239">
                  <c:v>3.6945999999999999</c:v>
                </c:pt>
                <c:pt idx="240">
                  <c:v>3.8317999999999999</c:v>
                </c:pt>
                <c:pt idx="241">
                  <c:v>3.9592000000000001</c:v>
                </c:pt>
                <c:pt idx="242">
                  <c:v>3.7435999999999998</c:v>
                </c:pt>
                <c:pt idx="243">
                  <c:v>3.4985999999999997</c:v>
                </c:pt>
                <c:pt idx="244">
                  <c:v>3.3908</c:v>
                </c:pt>
                <c:pt idx="245">
                  <c:v>3.2143999999999999</c:v>
                </c:pt>
                <c:pt idx="246">
                  <c:v>3.3908</c:v>
                </c:pt>
                <c:pt idx="247">
                  <c:v>3.577</c:v>
                </c:pt>
                <c:pt idx="248">
                  <c:v>3.4985999999999997</c:v>
                </c:pt>
                <c:pt idx="249">
                  <c:v>3.4985999999999997</c:v>
                </c:pt>
                <c:pt idx="250">
                  <c:v>3.4985999999999997</c:v>
                </c:pt>
                <c:pt idx="251">
                  <c:v>3.5672000000000001</c:v>
                </c:pt>
                <c:pt idx="252">
                  <c:v>3.7141999999999999</c:v>
                </c:pt>
                <c:pt idx="253">
                  <c:v>3.8415999999999997</c:v>
                </c:pt>
                <c:pt idx="254">
                  <c:v>3.9787999999999997</c:v>
                </c:pt>
                <c:pt idx="255">
                  <c:v>4.0865999999999998</c:v>
                </c:pt>
                <c:pt idx="256">
                  <c:v>3.6553999999999998</c:v>
                </c:pt>
                <c:pt idx="257">
                  <c:v>3.5573999999999999</c:v>
                </c:pt>
                <c:pt idx="258">
                  <c:v>3.7141999999999999</c:v>
                </c:pt>
                <c:pt idx="259">
                  <c:v>3.4985999999999997</c:v>
                </c:pt>
                <c:pt idx="260">
                  <c:v>3.4985999999999997</c:v>
                </c:pt>
                <c:pt idx="261">
                  <c:v>3.4985999999999997</c:v>
                </c:pt>
                <c:pt idx="262">
                  <c:v>3.4985999999999997</c:v>
                </c:pt>
                <c:pt idx="263">
                  <c:v>3.4985999999999997</c:v>
                </c:pt>
                <c:pt idx="264">
                  <c:v>3.4985999999999997</c:v>
                </c:pt>
                <c:pt idx="265">
                  <c:v>3.6357999999999997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RedBull'!$A$4:$A$268</c:f>
              <c:numCache>
                <c:formatCode>General</c:formatCode>
                <c:ptCount val="265"/>
                <c:pt idx="0">
                  <c:v>0.1</c:v>
                </c:pt>
                <c:pt idx="1">
                  <c:v>0.21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0.63</c:v>
                </c:pt>
                <c:pt idx="6">
                  <c:v>0.73</c:v>
                </c:pt>
                <c:pt idx="7">
                  <c:v>0.85</c:v>
                </c:pt>
                <c:pt idx="8">
                  <c:v>0.96</c:v>
                </c:pt>
                <c:pt idx="9">
                  <c:v>1.06</c:v>
                </c:pt>
                <c:pt idx="10">
                  <c:v>1.1599999999999999</c:v>
                </c:pt>
                <c:pt idx="11">
                  <c:v>1.27</c:v>
                </c:pt>
                <c:pt idx="12">
                  <c:v>1.37</c:v>
                </c:pt>
                <c:pt idx="13">
                  <c:v>1.47</c:v>
                </c:pt>
                <c:pt idx="14">
                  <c:v>1.58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2.3199999999999998</c:v>
                </c:pt>
                <c:pt idx="22">
                  <c:v>2.4300000000000002</c:v>
                </c:pt>
                <c:pt idx="23">
                  <c:v>2.5299999999999998</c:v>
                </c:pt>
                <c:pt idx="24">
                  <c:v>2.64</c:v>
                </c:pt>
                <c:pt idx="25">
                  <c:v>2.75</c:v>
                </c:pt>
                <c:pt idx="26">
                  <c:v>2.85</c:v>
                </c:pt>
                <c:pt idx="27">
                  <c:v>2.96</c:v>
                </c:pt>
                <c:pt idx="28">
                  <c:v>3.06</c:v>
                </c:pt>
                <c:pt idx="29">
                  <c:v>3.21</c:v>
                </c:pt>
                <c:pt idx="30">
                  <c:v>3.31</c:v>
                </c:pt>
                <c:pt idx="31">
                  <c:v>3.41</c:v>
                </c:pt>
                <c:pt idx="32">
                  <c:v>3.52</c:v>
                </c:pt>
                <c:pt idx="33">
                  <c:v>3.62</c:v>
                </c:pt>
                <c:pt idx="34">
                  <c:v>3.72</c:v>
                </c:pt>
                <c:pt idx="35">
                  <c:v>3.82</c:v>
                </c:pt>
                <c:pt idx="36">
                  <c:v>3.93</c:v>
                </c:pt>
                <c:pt idx="37">
                  <c:v>4.03</c:v>
                </c:pt>
                <c:pt idx="38">
                  <c:v>4.1399999999999997</c:v>
                </c:pt>
                <c:pt idx="39">
                  <c:v>4.25</c:v>
                </c:pt>
                <c:pt idx="40">
                  <c:v>4.3499999999999996</c:v>
                </c:pt>
                <c:pt idx="41">
                  <c:v>4.46</c:v>
                </c:pt>
                <c:pt idx="42">
                  <c:v>4.57</c:v>
                </c:pt>
                <c:pt idx="43">
                  <c:v>4.67</c:v>
                </c:pt>
                <c:pt idx="44">
                  <c:v>4.7699999999999996</c:v>
                </c:pt>
                <c:pt idx="45">
                  <c:v>4.8899999999999997</c:v>
                </c:pt>
                <c:pt idx="46">
                  <c:v>4.99</c:v>
                </c:pt>
                <c:pt idx="47">
                  <c:v>5.09</c:v>
                </c:pt>
                <c:pt idx="48">
                  <c:v>5.2</c:v>
                </c:pt>
                <c:pt idx="49">
                  <c:v>5.3</c:v>
                </c:pt>
                <c:pt idx="50">
                  <c:v>5.41</c:v>
                </c:pt>
                <c:pt idx="51">
                  <c:v>5.51</c:v>
                </c:pt>
                <c:pt idx="52">
                  <c:v>5.64</c:v>
                </c:pt>
                <c:pt idx="53">
                  <c:v>5.75</c:v>
                </c:pt>
                <c:pt idx="54">
                  <c:v>5.85</c:v>
                </c:pt>
                <c:pt idx="55">
                  <c:v>5.96</c:v>
                </c:pt>
                <c:pt idx="56">
                  <c:v>6.06</c:v>
                </c:pt>
                <c:pt idx="57">
                  <c:v>6.16</c:v>
                </c:pt>
                <c:pt idx="58">
                  <c:v>6.27</c:v>
                </c:pt>
                <c:pt idx="59">
                  <c:v>6.38</c:v>
                </c:pt>
                <c:pt idx="60">
                  <c:v>6.48</c:v>
                </c:pt>
                <c:pt idx="61">
                  <c:v>6.58</c:v>
                </c:pt>
                <c:pt idx="62">
                  <c:v>6.7</c:v>
                </c:pt>
                <c:pt idx="63">
                  <c:v>6.82</c:v>
                </c:pt>
                <c:pt idx="64">
                  <c:v>6.92</c:v>
                </c:pt>
                <c:pt idx="65">
                  <c:v>7.03</c:v>
                </c:pt>
                <c:pt idx="66">
                  <c:v>7.14</c:v>
                </c:pt>
                <c:pt idx="67">
                  <c:v>7.24</c:v>
                </c:pt>
                <c:pt idx="68">
                  <c:v>7.36</c:v>
                </c:pt>
                <c:pt idx="69">
                  <c:v>7.46</c:v>
                </c:pt>
                <c:pt idx="70">
                  <c:v>7.57</c:v>
                </c:pt>
                <c:pt idx="71">
                  <c:v>7.67</c:v>
                </c:pt>
                <c:pt idx="72">
                  <c:v>7.77</c:v>
                </c:pt>
                <c:pt idx="73">
                  <c:v>7.87</c:v>
                </c:pt>
                <c:pt idx="74">
                  <c:v>7.97</c:v>
                </c:pt>
                <c:pt idx="75">
                  <c:v>8.08</c:v>
                </c:pt>
                <c:pt idx="76">
                  <c:v>8.18</c:v>
                </c:pt>
                <c:pt idx="77">
                  <c:v>8.2799999999999994</c:v>
                </c:pt>
                <c:pt idx="78">
                  <c:v>8.39</c:v>
                </c:pt>
                <c:pt idx="79">
                  <c:v>8.49</c:v>
                </c:pt>
                <c:pt idx="80">
                  <c:v>8.59</c:v>
                </c:pt>
                <c:pt idx="81">
                  <c:v>8.69</c:v>
                </c:pt>
                <c:pt idx="82">
                  <c:v>8.8000000000000007</c:v>
                </c:pt>
                <c:pt idx="83">
                  <c:v>8.9</c:v>
                </c:pt>
                <c:pt idx="84">
                  <c:v>9.01</c:v>
                </c:pt>
                <c:pt idx="85">
                  <c:v>9.11</c:v>
                </c:pt>
                <c:pt idx="86">
                  <c:v>9.2200000000000006</c:v>
                </c:pt>
                <c:pt idx="87">
                  <c:v>9.32</c:v>
                </c:pt>
                <c:pt idx="88">
                  <c:v>9.43</c:v>
                </c:pt>
                <c:pt idx="89">
                  <c:v>9.5299999999999994</c:v>
                </c:pt>
                <c:pt idx="90">
                  <c:v>9.6300000000000008</c:v>
                </c:pt>
                <c:pt idx="91">
                  <c:v>9.74</c:v>
                </c:pt>
                <c:pt idx="92">
                  <c:v>9.84</c:v>
                </c:pt>
                <c:pt idx="93">
                  <c:v>9.9499999999999993</c:v>
                </c:pt>
                <c:pt idx="94">
                  <c:v>10.050000000000001</c:v>
                </c:pt>
                <c:pt idx="95">
                  <c:v>10.15</c:v>
                </c:pt>
                <c:pt idx="96">
                  <c:v>10.25</c:v>
                </c:pt>
                <c:pt idx="97">
                  <c:v>10.35</c:v>
                </c:pt>
                <c:pt idx="98">
                  <c:v>10.45</c:v>
                </c:pt>
                <c:pt idx="99">
                  <c:v>10.56</c:v>
                </c:pt>
                <c:pt idx="100">
                  <c:v>10.66</c:v>
                </c:pt>
                <c:pt idx="101">
                  <c:v>10.76</c:v>
                </c:pt>
                <c:pt idx="102">
                  <c:v>10.86</c:v>
                </c:pt>
                <c:pt idx="103">
                  <c:v>10.97</c:v>
                </c:pt>
                <c:pt idx="104">
                  <c:v>11.07</c:v>
                </c:pt>
                <c:pt idx="105">
                  <c:v>11.17</c:v>
                </c:pt>
                <c:pt idx="106">
                  <c:v>11.28</c:v>
                </c:pt>
                <c:pt idx="107">
                  <c:v>11.38</c:v>
                </c:pt>
                <c:pt idx="108">
                  <c:v>11.48</c:v>
                </c:pt>
                <c:pt idx="109">
                  <c:v>11.58</c:v>
                </c:pt>
                <c:pt idx="110">
                  <c:v>11.69</c:v>
                </c:pt>
                <c:pt idx="111">
                  <c:v>11.79</c:v>
                </c:pt>
                <c:pt idx="112">
                  <c:v>11.89</c:v>
                </c:pt>
                <c:pt idx="113">
                  <c:v>12</c:v>
                </c:pt>
                <c:pt idx="114">
                  <c:v>12.11</c:v>
                </c:pt>
                <c:pt idx="115">
                  <c:v>12.21</c:v>
                </c:pt>
                <c:pt idx="116">
                  <c:v>12.32</c:v>
                </c:pt>
                <c:pt idx="117">
                  <c:v>12.42</c:v>
                </c:pt>
                <c:pt idx="118">
                  <c:v>12.53</c:v>
                </c:pt>
                <c:pt idx="119">
                  <c:v>12.63</c:v>
                </c:pt>
                <c:pt idx="120">
                  <c:v>12.74</c:v>
                </c:pt>
                <c:pt idx="121">
                  <c:v>12.84</c:v>
                </c:pt>
                <c:pt idx="122">
                  <c:v>12.94</c:v>
                </c:pt>
                <c:pt idx="123">
                  <c:v>13.07</c:v>
                </c:pt>
                <c:pt idx="124">
                  <c:v>13.17</c:v>
                </c:pt>
                <c:pt idx="125">
                  <c:v>13.28</c:v>
                </c:pt>
                <c:pt idx="126">
                  <c:v>13.38</c:v>
                </c:pt>
                <c:pt idx="127">
                  <c:v>13.49</c:v>
                </c:pt>
                <c:pt idx="128">
                  <c:v>13.6</c:v>
                </c:pt>
                <c:pt idx="129">
                  <c:v>13.7</c:v>
                </c:pt>
                <c:pt idx="130">
                  <c:v>13.81</c:v>
                </c:pt>
                <c:pt idx="131">
                  <c:v>13.91</c:v>
                </c:pt>
                <c:pt idx="132">
                  <c:v>14.02</c:v>
                </c:pt>
                <c:pt idx="133">
                  <c:v>14.13</c:v>
                </c:pt>
                <c:pt idx="134">
                  <c:v>14.23</c:v>
                </c:pt>
                <c:pt idx="135">
                  <c:v>14.33</c:v>
                </c:pt>
                <c:pt idx="136">
                  <c:v>14.43</c:v>
                </c:pt>
                <c:pt idx="137">
                  <c:v>14.53</c:v>
                </c:pt>
                <c:pt idx="138">
                  <c:v>14.63</c:v>
                </c:pt>
                <c:pt idx="139">
                  <c:v>14.73</c:v>
                </c:pt>
                <c:pt idx="140">
                  <c:v>14.84</c:v>
                </c:pt>
                <c:pt idx="141">
                  <c:v>14.94</c:v>
                </c:pt>
                <c:pt idx="142">
                  <c:v>15.04</c:v>
                </c:pt>
                <c:pt idx="143">
                  <c:v>15.14</c:v>
                </c:pt>
                <c:pt idx="144">
                  <c:v>15.25</c:v>
                </c:pt>
                <c:pt idx="145">
                  <c:v>15.35</c:v>
                </c:pt>
                <c:pt idx="146">
                  <c:v>15.46</c:v>
                </c:pt>
                <c:pt idx="147">
                  <c:v>15.56</c:v>
                </c:pt>
                <c:pt idx="148">
                  <c:v>15.66</c:v>
                </c:pt>
                <c:pt idx="149">
                  <c:v>15.77</c:v>
                </c:pt>
                <c:pt idx="150">
                  <c:v>15.87</c:v>
                </c:pt>
                <c:pt idx="151">
                  <c:v>15.98</c:v>
                </c:pt>
                <c:pt idx="152">
                  <c:v>16.09</c:v>
                </c:pt>
                <c:pt idx="153">
                  <c:v>16.190000000000001</c:v>
                </c:pt>
                <c:pt idx="154">
                  <c:v>16.3</c:v>
                </c:pt>
                <c:pt idx="155">
                  <c:v>16.399999999999999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16.71</c:v>
                </c:pt>
                <c:pt idx="159">
                  <c:v>16.809999999999999</c:v>
                </c:pt>
                <c:pt idx="160">
                  <c:v>16.920000000000002</c:v>
                </c:pt>
                <c:pt idx="161">
                  <c:v>17.02</c:v>
                </c:pt>
                <c:pt idx="162">
                  <c:v>17.12</c:v>
                </c:pt>
                <c:pt idx="163">
                  <c:v>17.23</c:v>
                </c:pt>
                <c:pt idx="164">
                  <c:v>17.329999999999998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17.649999999999999</c:v>
                </c:pt>
                <c:pt idx="168">
                  <c:v>17.75</c:v>
                </c:pt>
                <c:pt idx="169">
                  <c:v>17.850000000000001</c:v>
                </c:pt>
                <c:pt idx="170">
                  <c:v>17.97</c:v>
                </c:pt>
                <c:pt idx="171">
                  <c:v>18.079999999999998</c:v>
                </c:pt>
                <c:pt idx="172">
                  <c:v>18.18</c:v>
                </c:pt>
                <c:pt idx="173">
                  <c:v>18.28</c:v>
                </c:pt>
                <c:pt idx="174">
                  <c:v>18.39</c:v>
                </c:pt>
                <c:pt idx="175">
                  <c:v>18.5</c:v>
                </c:pt>
                <c:pt idx="176">
                  <c:v>18.600000000000001</c:v>
                </c:pt>
                <c:pt idx="177">
                  <c:v>18.7</c:v>
                </c:pt>
                <c:pt idx="178">
                  <c:v>18.82</c:v>
                </c:pt>
                <c:pt idx="179">
                  <c:v>18.93</c:v>
                </c:pt>
                <c:pt idx="180">
                  <c:v>19.03</c:v>
                </c:pt>
                <c:pt idx="181">
                  <c:v>19.14</c:v>
                </c:pt>
                <c:pt idx="182">
                  <c:v>19.239999999999998</c:v>
                </c:pt>
                <c:pt idx="183">
                  <c:v>19.350000000000001</c:v>
                </c:pt>
                <c:pt idx="184">
                  <c:v>19.45</c:v>
                </c:pt>
                <c:pt idx="185">
                  <c:v>19.55</c:v>
                </c:pt>
                <c:pt idx="186">
                  <c:v>19.66</c:v>
                </c:pt>
                <c:pt idx="187">
                  <c:v>19.760000000000002</c:v>
                </c:pt>
                <c:pt idx="188">
                  <c:v>19.87</c:v>
                </c:pt>
                <c:pt idx="189">
                  <c:v>19.98</c:v>
                </c:pt>
                <c:pt idx="190">
                  <c:v>20.079999999999998</c:v>
                </c:pt>
                <c:pt idx="191">
                  <c:v>20.18</c:v>
                </c:pt>
                <c:pt idx="192">
                  <c:v>20.3</c:v>
                </c:pt>
                <c:pt idx="193">
                  <c:v>20.41</c:v>
                </c:pt>
                <c:pt idx="194">
                  <c:v>20.52</c:v>
                </c:pt>
                <c:pt idx="195">
                  <c:v>20.62</c:v>
                </c:pt>
                <c:pt idx="196">
                  <c:v>20.73</c:v>
                </c:pt>
                <c:pt idx="197" formatCode="0.00">
                  <c:v>20.83</c:v>
                </c:pt>
                <c:pt idx="198" formatCode="0.00">
                  <c:v>20.93</c:v>
                </c:pt>
                <c:pt idx="199" formatCode="0.00">
                  <c:v>21.04</c:v>
                </c:pt>
                <c:pt idx="200" formatCode="0.00">
                  <c:v>21.15</c:v>
                </c:pt>
                <c:pt idx="201" formatCode="0.00">
                  <c:v>21.26</c:v>
                </c:pt>
                <c:pt idx="202" formatCode="0.00">
                  <c:v>21.36</c:v>
                </c:pt>
                <c:pt idx="203" formatCode="0.00">
                  <c:v>21.46</c:v>
                </c:pt>
                <c:pt idx="204" formatCode="0.00">
                  <c:v>21.57</c:v>
                </c:pt>
                <c:pt idx="205" formatCode="0.00">
                  <c:v>21.68</c:v>
                </c:pt>
                <c:pt idx="206" formatCode="0.00">
                  <c:v>21.78</c:v>
                </c:pt>
                <c:pt idx="207" formatCode="0.00">
                  <c:v>21.89</c:v>
                </c:pt>
                <c:pt idx="208" formatCode="0.00">
                  <c:v>21.99</c:v>
                </c:pt>
                <c:pt idx="209" formatCode="0.00">
                  <c:v>22.1</c:v>
                </c:pt>
                <c:pt idx="210" formatCode="0.00">
                  <c:v>22.2</c:v>
                </c:pt>
                <c:pt idx="211" formatCode="0.00">
                  <c:v>22.31</c:v>
                </c:pt>
                <c:pt idx="212" formatCode="0.00">
                  <c:v>22.41</c:v>
                </c:pt>
                <c:pt idx="213" formatCode="0.00">
                  <c:v>22.52</c:v>
                </c:pt>
                <c:pt idx="214" formatCode="0.00">
                  <c:v>22.62</c:v>
                </c:pt>
                <c:pt idx="215" formatCode="0.00">
                  <c:v>22.73</c:v>
                </c:pt>
                <c:pt idx="216" formatCode="0.00">
                  <c:v>22.83</c:v>
                </c:pt>
                <c:pt idx="217" formatCode="0.00">
                  <c:v>22.93</c:v>
                </c:pt>
                <c:pt idx="218" formatCode="0.00">
                  <c:v>23.04</c:v>
                </c:pt>
                <c:pt idx="219" formatCode="0.00">
                  <c:v>23.14</c:v>
                </c:pt>
                <c:pt idx="220" formatCode="0.00">
                  <c:v>23.24</c:v>
                </c:pt>
                <c:pt idx="221" formatCode="0.00">
                  <c:v>23.35</c:v>
                </c:pt>
                <c:pt idx="222" formatCode="0.00">
                  <c:v>23.46</c:v>
                </c:pt>
                <c:pt idx="223" formatCode="0.00">
                  <c:v>23.56</c:v>
                </c:pt>
                <c:pt idx="224" formatCode="0.00">
                  <c:v>23.66</c:v>
                </c:pt>
                <c:pt idx="225" formatCode="0.00">
                  <c:v>23.77</c:v>
                </c:pt>
                <c:pt idx="226" formatCode="0.00">
                  <c:v>23.87</c:v>
                </c:pt>
                <c:pt idx="227" formatCode="0.00">
                  <c:v>23.97</c:v>
                </c:pt>
                <c:pt idx="228" formatCode="0.00">
                  <c:v>24.08</c:v>
                </c:pt>
                <c:pt idx="229" formatCode="0.00">
                  <c:v>24.18</c:v>
                </c:pt>
                <c:pt idx="230" formatCode="0.00">
                  <c:v>24.284666666666698</c:v>
                </c:pt>
                <c:pt idx="231" formatCode="0.00">
                  <c:v>24.388380952380999</c:v>
                </c:pt>
                <c:pt idx="232" formatCode="0.00">
                  <c:v>24.4920952380952</c:v>
                </c:pt>
                <c:pt idx="233" formatCode="0.00">
                  <c:v>24.5958095238095</c:v>
                </c:pt>
                <c:pt idx="234" formatCode="0.00">
                  <c:v>24.6995238095238</c:v>
                </c:pt>
                <c:pt idx="235" formatCode="0.00">
                  <c:v>24.8032380952381</c:v>
                </c:pt>
                <c:pt idx="236" formatCode="0.00">
                  <c:v>24.906952380952401</c:v>
                </c:pt>
                <c:pt idx="237" formatCode="0.00">
                  <c:v>25.010666666666701</c:v>
                </c:pt>
                <c:pt idx="238" formatCode="0.00">
                  <c:v>25.114380952381001</c:v>
                </c:pt>
                <c:pt idx="239" formatCode="0.00">
                  <c:v>25.218095238095199</c:v>
                </c:pt>
                <c:pt idx="240" formatCode="0.00">
                  <c:v>25.321809523809499</c:v>
                </c:pt>
                <c:pt idx="241" formatCode="0.00">
                  <c:v>25.425523809523799</c:v>
                </c:pt>
                <c:pt idx="242" formatCode="0.00">
                  <c:v>25.5292380952381</c:v>
                </c:pt>
                <c:pt idx="243" formatCode="0.00">
                  <c:v>25.6329523809524</c:v>
                </c:pt>
                <c:pt idx="244" formatCode="0.00">
                  <c:v>25.7366666666667</c:v>
                </c:pt>
                <c:pt idx="245" formatCode="0.00">
                  <c:v>25.840380952381</c:v>
                </c:pt>
                <c:pt idx="246" formatCode="0.00">
                  <c:v>25.944095238095201</c:v>
                </c:pt>
                <c:pt idx="247" formatCode="0.00">
                  <c:v>26.047809523809502</c:v>
                </c:pt>
                <c:pt idx="248" formatCode="0.00">
                  <c:v>26.151523809523798</c:v>
                </c:pt>
                <c:pt idx="249" formatCode="0.00">
                  <c:v>26.255238095238099</c:v>
                </c:pt>
                <c:pt idx="250" formatCode="0.00">
                  <c:v>26.358952380952399</c:v>
                </c:pt>
                <c:pt idx="251" formatCode="0.00">
                  <c:v>26.462666666666699</c:v>
                </c:pt>
                <c:pt idx="252" formatCode="0.00">
                  <c:v>26.566380952381</c:v>
                </c:pt>
                <c:pt idx="253" formatCode="0.00">
                  <c:v>26.6700952380953</c:v>
                </c:pt>
                <c:pt idx="254" formatCode="0.00">
                  <c:v>26.773809523809501</c:v>
                </c:pt>
                <c:pt idx="255" formatCode="0.00">
                  <c:v>26.877523809523801</c:v>
                </c:pt>
                <c:pt idx="256" formatCode="0.00">
                  <c:v>26.981238095238101</c:v>
                </c:pt>
                <c:pt idx="257" formatCode="0.00">
                  <c:v>27.084952380952402</c:v>
                </c:pt>
                <c:pt idx="258" formatCode="0.00">
                  <c:v>27.188666666666698</c:v>
                </c:pt>
                <c:pt idx="259" formatCode="0.00">
                  <c:v>27.292380952380999</c:v>
                </c:pt>
                <c:pt idx="260" formatCode="0.00">
                  <c:v>27.396095238095199</c:v>
                </c:pt>
                <c:pt idx="261" formatCode="0.00">
                  <c:v>27.4998095238095</c:v>
                </c:pt>
                <c:pt idx="262" formatCode="0.00">
                  <c:v>27.6035238095238</c:v>
                </c:pt>
                <c:pt idx="263" formatCode="0.00">
                  <c:v>27.7072380952381</c:v>
                </c:pt>
                <c:pt idx="264" formatCode="0.00">
                  <c:v>27.810952380952401</c:v>
                </c:pt>
              </c:numCache>
            </c:numRef>
          </c:xVal>
          <c:yVal>
            <c:numRef>
              <c:f>'NNRW2 RedBull'!$C$4:$C$268</c:f>
              <c:numCache>
                <c:formatCode>0.00</c:formatCode>
                <c:ptCount val="265"/>
                <c:pt idx="0">
                  <c:v>5.2964545454545453</c:v>
                </c:pt>
                <c:pt idx="1">
                  <c:v>4.1872727272727275</c:v>
                </c:pt>
                <c:pt idx="2">
                  <c:v>3.5458181818181815</c:v>
                </c:pt>
                <c:pt idx="3">
                  <c:v>3.6749999999999989</c:v>
                </c:pt>
                <c:pt idx="4">
                  <c:v>3.6482727272727278</c:v>
                </c:pt>
                <c:pt idx="5">
                  <c:v>3.0112727272727278</c:v>
                </c:pt>
                <c:pt idx="6">
                  <c:v>2.2131666666666669</c:v>
                </c:pt>
                <c:pt idx="7">
                  <c:v>2.186439393939394</c:v>
                </c:pt>
                <c:pt idx="8">
                  <c:v>2.0312727272727269</c:v>
                </c:pt>
                <c:pt idx="9">
                  <c:v>1.665999999999999</c:v>
                </c:pt>
                <c:pt idx="10">
                  <c:v>1.3720000000000017</c:v>
                </c:pt>
                <c:pt idx="11">
                  <c:v>1.2250000000000005</c:v>
                </c:pt>
                <c:pt idx="12">
                  <c:v>1.2249999999999983</c:v>
                </c:pt>
                <c:pt idx="13">
                  <c:v>1.0245454545454518</c:v>
                </c:pt>
                <c:pt idx="14">
                  <c:v>0.86121212121211976</c:v>
                </c:pt>
                <c:pt idx="15">
                  <c:v>0.7186666666666689</c:v>
                </c:pt>
                <c:pt idx="16">
                  <c:v>0.73500000000000132</c:v>
                </c:pt>
                <c:pt idx="17">
                  <c:v>0.6369999999999989</c:v>
                </c:pt>
                <c:pt idx="18">
                  <c:v>0.53900000000000015</c:v>
                </c:pt>
                <c:pt idx="19">
                  <c:v>0.44099999999999767</c:v>
                </c:pt>
                <c:pt idx="20">
                  <c:v>0.35933333333333028</c:v>
                </c:pt>
                <c:pt idx="21">
                  <c:v>0.3860606060606121</c:v>
                </c:pt>
                <c:pt idx="22">
                  <c:v>-2.3742727272727362</c:v>
                </c:pt>
                <c:pt idx="23">
                  <c:v>-5.581545454545461</c:v>
                </c:pt>
                <c:pt idx="24">
                  <c:v>-2.9845454545454464</c:v>
                </c:pt>
                <c:pt idx="25">
                  <c:v>-0.88199999999999756</c:v>
                </c:pt>
                <c:pt idx="26">
                  <c:v>-0.34745454545454069</c:v>
                </c:pt>
                <c:pt idx="27">
                  <c:v>1.7105454545454528</c:v>
                </c:pt>
                <c:pt idx="28">
                  <c:v>1.8619999999999963</c:v>
                </c:pt>
                <c:pt idx="29">
                  <c:v>1.3230000000000008</c:v>
                </c:pt>
                <c:pt idx="30">
                  <c:v>1.0780000000000003</c:v>
                </c:pt>
                <c:pt idx="31">
                  <c:v>0.93100000000000094</c:v>
                </c:pt>
                <c:pt idx="32">
                  <c:v>0.93099999999999872</c:v>
                </c:pt>
                <c:pt idx="33">
                  <c:v>0.78399999999999737</c:v>
                </c:pt>
                <c:pt idx="34">
                  <c:v>0.68600000000000527</c:v>
                </c:pt>
                <c:pt idx="35">
                  <c:v>0.61027272727273096</c:v>
                </c:pt>
                <c:pt idx="36">
                  <c:v>0.56127272727272381</c:v>
                </c:pt>
                <c:pt idx="37">
                  <c:v>-1.5323636363636459</c:v>
                </c:pt>
                <c:pt idx="38">
                  <c:v>-4.9890909090909092</c:v>
                </c:pt>
                <c:pt idx="39">
                  <c:v>-2.2807272727272609</c:v>
                </c:pt>
                <c:pt idx="40">
                  <c:v>1.550181818181819</c:v>
                </c:pt>
                <c:pt idx="41">
                  <c:v>1.2918181818181771</c:v>
                </c:pt>
                <c:pt idx="42">
                  <c:v>-6.2363636363640618E-2</c:v>
                </c:pt>
                <c:pt idx="43">
                  <c:v>-1.8620000000000081</c:v>
                </c:pt>
                <c:pt idx="44">
                  <c:v>-0.97183333333333766</c:v>
                </c:pt>
                <c:pt idx="45">
                  <c:v>1.0861666666666618</c:v>
                </c:pt>
                <c:pt idx="46">
                  <c:v>1.5189999999999968</c:v>
                </c:pt>
                <c:pt idx="47">
                  <c:v>1.2160909090909093</c:v>
                </c:pt>
                <c:pt idx="48">
                  <c:v>1.1180909090909088</c:v>
                </c:pt>
                <c:pt idx="49">
                  <c:v>1.0290000000000017</c:v>
                </c:pt>
                <c:pt idx="50">
                  <c:v>0.8330000000000003</c:v>
                </c:pt>
                <c:pt idx="51">
                  <c:v>0.68223076923077264</c:v>
                </c:pt>
                <c:pt idx="52">
                  <c:v>0.69559440559440389</c:v>
                </c:pt>
                <c:pt idx="53">
                  <c:v>-8.4636363636371614E-2</c:v>
                </c:pt>
                <c:pt idx="54">
                  <c:v>-4.4946363636363538</c:v>
                </c:pt>
                <c:pt idx="55">
                  <c:v>-3.2696363636363444</c:v>
                </c:pt>
                <c:pt idx="56">
                  <c:v>1.5679999999999992</c:v>
                </c:pt>
                <c:pt idx="57">
                  <c:v>-0.46327272727273971</c:v>
                </c:pt>
                <c:pt idx="58">
                  <c:v>-1.2472727272727335</c:v>
                </c:pt>
                <c:pt idx="59">
                  <c:v>0.44099999999999795</c:v>
                </c:pt>
                <c:pt idx="60">
                  <c:v>1.1759999999999997</c:v>
                </c:pt>
                <c:pt idx="61">
                  <c:v>1.3475000000000021</c:v>
                </c:pt>
                <c:pt idx="62">
                  <c:v>1.143333333333334</c:v>
                </c:pt>
                <c:pt idx="63">
                  <c:v>-1.9191666666666762</c:v>
                </c:pt>
                <c:pt idx="64">
                  <c:v>-2.1827272727272824</c:v>
                </c:pt>
                <c:pt idx="65">
                  <c:v>0.98000000000000198</c:v>
                </c:pt>
                <c:pt idx="66">
                  <c:v>1.2027272727272735</c:v>
                </c:pt>
                <c:pt idx="67">
                  <c:v>1.14333333333333</c:v>
                </c:pt>
                <c:pt idx="68">
                  <c:v>1.1923333333333335</c:v>
                </c:pt>
                <c:pt idx="69">
                  <c:v>0.13809090909091448</c:v>
                </c:pt>
                <c:pt idx="70">
                  <c:v>-2.9979090909090997</c:v>
                </c:pt>
                <c:pt idx="71">
                  <c:v>-2.5480000000000107</c:v>
                </c:pt>
                <c:pt idx="72">
                  <c:v>4.9000000000001438E-2</c:v>
                </c:pt>
                <c:pt idx="73">
                  <c:v>-0.58800000000000174</c:v>
                </c:pt>
                <c:pt idx="74">
                  <c:v>-4.3743636363636282</c:v>
                </c:pt>
                <c:pt idx="75">
                  <c:v>-3.1493636363636233</c:v>
                </c:pt>
                <c:pt idx="76">
                  <c:v>0.63700000000000312</c:v>
                </c:pt>
                <c:pt idx="77">
                  <c:v>0.40090909090908677</c:v>
                </c:pt>
                <c:pt idx="78">
                  <c:v>1.7729090909090917</c:v>
                </c:pt>
                <c:pt idx="79">
                  <c:v>2.4500000000000073</c:v>
                </c:pt>
                <c:pt idx="80">
                  <c:v>2.1070000000000064</c:v>
                </c:pt>
                <c:pt idx="81">
                  <c:v>1.6526363636363621</c:v>
                </c:pt>
                <c:pt idx="82">
                  <c:v>1.5056363636363601</c:v>
                </c:pt>
                <c:pt idx="83">
                  <c:v>1.4610909090909143</c:v>
                </c:pt>
                <c:pt idx="84">
                  <c:v>1.1670909090909123</c:v>
                </c:pt>
                <c:pt idx="85">
                  <c:v>-1.5501818181817937</c:v>
                </c:pt>
                <c:pt idx="86">
                  <c:v>-2.089181818181792</c:v>
                </c:pt>
                <c:pt idx="87">
                  <c:v>0.71718181818182225</c:v>
                </c:pt>
                <c:pt idx="88">
                  <c:v>1.3541818181818233</c:v>
                </c:pt>
                <c:pt idx="89">
                  <c:v>1.273999999999996</c:v>
                </c:pt>
                <c:pt idx="90">
                  <c:v>1.1225454545454505</c:v>
                </c:pt>
                <c:pt idx="91">
                  <c:v>0.6815454545454569</c:v>
                </c:pt>
                <c:pt idx="92">
                  <c:v>-2.570272727272743</c:v>
                </c:pt>
                <c:pt idx="93">
                  <c:v>-2.1782727272727476</c:v>
                </c:pt>
                <c:pt idx="94">
                  <c:v>1.1759999999999962</c:v>
                </c:pt>
                <c:pt idx="95">
                  <c:v>1.4210000000000038</c:v>
                </c:pt>
                <c:pt idx="96">
                  <c:v>1.3720000000000026</c:v>
                </c:pt>
                <c:pt idx="97">
                  <c:v>1.078000000000005</c:v>
                </c:pt>
                <c:pt idx="98">
                  <c:v>0.89090909090909021</c:v>
                </c:pt>
                <c:pt idx="99">
                  <c:v>0.84190909090908872</c:v>
                </c:pt>
                <c:pt idx="100">
                  <c:v>0.78400000000000525</c:v>
                </c:pt>
                <c:pt idx="101">
                  <c:v>0.6370000000000009</c:v>
                </c:pt>
                <c:pt idx="102">
                  <c:v>0.56127272727272293</c:v>
                </c:pt>
                <c:pt idx="103">
                  <c:v>0.56127272727272293</c:v>
                </c:pt>
                <c:pt idx="104">
                  <c:v>0.44100000000000406</c:v>
                </c:pt>
                <c:pt idx="105">
                  <c:v>0.32518181818182401</c:v>
                </c:pt>
                <c:pt idx="106">
                  <c:v>0.3741818181818175</c:v>
                </c:pt>
                <c:pt idx="107">
                  <c:v>0.39199999999999469</c:v>
                </c:pt>
                <c:pt idx="108">
                  <c:v>0.29399999999999976</c:v>
                </c:pt>
                <c:pt idx="109">
                  <c:v>0.23163636363636664</c:v>
                </c:pt>
                <c:pt idx="110">
                  <c:v>0.2316363636363622</c:v>
                </c:pt>
                <c:pt idx="111">
                  <c:v>0.14699999999999458</c:v>
                </c:pt>
                <c:pt idx="112">
                  <c:v>-3.6928181818182031</c:v>
                </c:pt>
                <c:pt idx="113">
                  <c:v>-4.2763636363636541</c:v>
                </c:pt>
                <c:pt idx="114">
                  <c:v>-2.3965454545454321</c:v>
                </c:pt>
                <c:pt idx="115">
                  <c:v>-1.8174545454545212</c:v>
                </c:pt>
                <c:pt idx="116">
                  <c:v>4.4545454545455929E-2</c:v>
                </c:pt>
                <c:pt idx="117">
                  <c:v>4.4545454545453909E-2</c:v>
                </c:pt>
                <c:pt idx="118">
                  <c:v>4.4545454545453909E-2</c:v>
                </c:pt>
                <c:pt idx="119">
                  <c:v>0.75727272727273254</c:v>
                </c:pt>
                <c:pt idx="120">
                  <c:v>1.4922727272727365</c:v>
                </c:pt>
                <c:pt idx="121">
                  <c:v>1.4210000000000063</c:v>
                </c:pt>
                <c:pt idx="122">
                  <c:v>1.1383076923076918</c:v>
                </c:pt>
                <c:pt idx="123">
                  <c:v>-2.2426923076923213</c:v>
                </c:pt>
                <c:pt idx="124">
                  <c:v>-2.4277272727272812</c:v>
                </c:pt>
                <c:pt idx="125">
                  <c:v>0.9532727272727175</c:v>
                </c:pt>
                <c:pt idx="126">
                  <c:v>1.4432727272727206</c:v>
                </c:pt>
                <c:pt idx="127">
                  <c:v>1.3363636363636435</c:v>
                </c:pt>
                <c:pt idx="128">
                  <c:v>1.0690909090909164</c:v>
                </c:pt>
                <c:pt idx="129">
                  <c:v>0.93545454545454132</c:v>
                </c:pt>
                <c:pt idx="130">
                  <c:v>0.88645454545453994</c:v>
                </c:pt>
                <c:pt idx="131">
                  <c:v>-1.2517272727272768</c:v>
                </c:pt>
                <c:pt idx="132">
                  <c:v>-3.6081818181818059</c:v>
                </c:pt>
                <c:pt idx="133">
                  <c:v>-1.2784545454545222</c:v>
                </c:pt>
                <c:pt idx="134">
                  <c:v>1.3720000000000048</c:v>
                </c:pt>
                <c:pt idx="135">
                  <c:v>1.421000000000004</c:v>
                </c:pt>
                <c:pt idx="136">
                  <c:v>-1.0780000000000027</c:v>
                </c:pt>
                <c:pt idx="137">
                  <c:v>-1.9600000000000031</c:v>
                </c:pt>
                <c:pt idx="138">
                  <c:v>9.8000000000004139E-2</c:v>
                </c:pt>
                <c:pt idx="139">
                  <c:v>0.96218181818182269</c:v>
                </c:pt>
                <c:pt idx="140">
                  <c:v>1.3541818181818233</c:v>
                </c:pt>
                <c:pt idx="141">
                  <c:v>1.3230000000000055</c:v>
                </c:pt>
                <c:pt idx="142">
                  <c:v>-0.44099999999998274</c:v>
                </c:pt>
                <c:pt idx="143">
                  <c:v>-2.1916363636363556</c:v>
                </c:pt>
                <c:pt idx="144">
                  <c:v>-1.6526363636363701</c:v>
                </c:pt>
                <c:pt idx="145">
                  <c:v>-1.3408181818181739</c:v>
                </c:pt>
                <c:pt idx="146">
                  <c:v>8.0181818181830122E-2</c:v>
                </c:pt>
                <c:pt idx="147">
                  <c:v>1.8130000000000066</c:v>
                </c:pt>
                <c:pt idx="148">
                  <c:v>0.57463636363636361</c:v>
                </c:pt>
                <c:pt idx="149">
                  <c:v>-0.35636363636363932</c:v>
                </c:pt>
                <c:pt idx="150">
                  <c:v>0</c:v>
                </c:pt>
                <c:pt idx="151">
                  <c:v>0.31181818181818544</c:v>
                </c:pt>
                <c:pt idx="152">
                  <c:v>1.0468181818181739</c:v>
                </c:pt>
                <c:pt idx="153">
                  <c:v>1.3140909090908994</c:v>
                </c:pt>
                <c:pt idx="154">
                  <c:v>1.2650909090909255</c:v>
                </c:pt>
                <c:pt idx="155">
                  <c:v>1.2250000000000076</c:v>
                </c:pt>
                <c:pt idx="156">
                  <c:v>-1.6169999999999765</c:v>
                </c:pt>
                <c:pt idx="157">
                  <c:v>-2.6014545454545166</c:v>
                </c:pt>
                <c:pt idx="158">
                  <c:v>0.33854545454546986</c:v>
                </c:pt>
                <c:pt idx="159">
                  <c:v>-0.19599999999995743</c:v>
                </c:pt>
                <c:pt idx="160">
                  <c:v>-0.97999999999997445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0.62363636363636676</c:v>
                </c:pt>
                <c:pt idx="166">
                  <c:v>1.3586363636363836</c:v>
                </c:pt>
                <c:pt idx="167">
                  <c:v>1.4210000000000069</c:v>
                </c:pt>
                <c:pt idx="168">
                  <c:v>1.1759999999999826</c:v>
                </c:pt>
                <c:pt idx="169">
                  <c:v>0.93916666666666915</c:v>
                </c:pt>
                <c:pt idx="170">
                  <c:v>0.89462121212122381</c:v>
                </c:pt>
                <c:pt idx="171">
                  <c:v>0.83745454545454279</c:v>
                </c:pt>
                <c:pt idx="172">
                  <c:v>0.78399999999998693</c:v>
                </c:pt>
                <c:pt idx="173">
                  <c:v>0.70381818181817868</c:v>
                </c:pt>
                <c:pt idx="174">
                  <c:v>-2.0936363636363722</c:v>
                </c:pt>
                <c:pt idx="175">
                  <c:v>-4.46345454545453</c:v>
                </c:pt>
                <c:pt idx="176">
                  <c:v>-1.2739999999999534</c:v>
                </c:pt>
                <c:pt idx="177">
                  <c:v>1.4781666666666773</c:v>
                </c:pt>
                <c:pt idx="178">
                  <c:v>1.1841666666666615</c:v>
                </c:pt>
                <c:pt idx="179">
                  <c:v>1.1759999999999957</c:v>
                </c:pt>
                <c:pt idx="180">
                  <c:v>1.0423636363636299</c:v>
                </c:pt>
                <c:pt idx="181">
                  <c:v>0.89536363636364724</c:v>
                </c:pt>
                <c:pt idx="182">
                  <c:v>0.85081818181818536</c:v>
                </c:pt>
                <c:pt idx="183">
                  <c:v>0.65481818181818063</c:v>
                </c:pt>
                <c:pt idx="184">
                  <c:v>0.63700000000000179</c:v>
                </c:pt>
                <c:pt idx="185">
                  <c:v>0.51672727272727015</c:v>
                </c:pt>
                <c:pt idx="186">
                  <c:v>0.46772727272727399</c:v>
                </c:pt>
                <c:pt idx="187">
                  <c:v>0.37863636363635811</c:v>
                </c:pt>
                <c:pt idx="188">
                  <c:v>0.35636363636363932</c:v>
                </c:pt>
                <c:pt idx="189">
                  <c:v>0.36972727272727768</c:v>
                </c:pt>
                <c:pt idx="190">
                  <c:v>0.29399999999999976</c:v>
                </c:pt>
                <c:pt idx="191">
                  <c:v>0.26950000000000018</c:v>
                </c:pt>
                <c:pt idx="192">
                  <c:v>0.21159090909090628</c:v>
                </c:pt>
                <c:pt idx="193">
                  <c:v>0.17818181818181966</c:v>
                </c:pt>
                <c:pt idx="194">
                  <c:v>0.18709090909090856</c:v>
                </c:pt>
                <c:pt idx="195">
                  <c:v>0.14254545454544859</c:v>
                </c:pt>
                <c:pt idx="196">
                  <c:v>-3.8264545454546286</c:v>
                </c:pt>
                <c:pt idx="197">
                  <c:v>-5.85</c:v>
                </c:pt>
                <c:pt idx="198">
                  <c:v>-1.7417272727272342</c:v>
                </c:pt>
                <c:pt idx="199">
                  <c:v>1.4254545454545533</c:v>
                </c:pt>
                <c:pt idx="200">
                  <c:v>1.2027272727272647</c:v>
                </c:pt>
                <c:pt idx="201">
                  <c:v>0.87754545454544686</c:v>
                </c:pt>
                <c:pt idx="202">
                  <c:v>-2.4009999999999554</c:v>
                </c:pt>
                <c:pt idx="203">
                  <c:v>-2.5212727272726871</c:v>
                </c:pt>
                <c:pt idx="204">
                  <c:v>1.1581818181818238</c:v>
                </c:pt>
                <c:pt idx="205">
                  <c:v>1.6214545454545404</c:v>
                </c:pt>
                <c:pt idx="206">
                  <c:v>1.265090909090905</c:v>
                </c:pt>
                <c:pt idx="207">
                  <c:v>1.1180909090909248</c:v>
                </c:pt>
                <c:pt idx="208">
                  <c:v>0.98445454545454258</c:v>
                </c:pt>
                <c:pt idx="209">
                  <c:v>-0.28954545454548408</c:v>
                </c:pt>
                <c:pt idx="210">
                  <c:v>-3.0513636363636643</c:v>
                </c:pt>
                <c:pt idx="211">
                  <c:v>-2.5123636363636455</c:v>
                </c:pt>
                <c:pt idx="212">
                  <c:v>-0.19599999999999784</c:v>
                </c:pt>
                <c:pt idx="213">
                  <c:v>0</c:v>
                </c:pt>
                <c:pt idx="214">
                  <c:v>8.9090909090909831E-2</c:v>
                </c:pt>
                <c:pt idx="215">
                  <c:v>0.92209090909092684</c:v>
                </c:pt>
                <c:pt idx="216">
                  <c:v>1.7150000000000052</c:v>
                </c:pt>
                <c:pt idx="217">
                  <c:v>1.371999999999991</c:v>
                </c:pt>
                <c:pt idx="218">
                  <c:v>1.0779999999999943</c:v>
                </c:pt>
                <c:pt idx="219">
                  <c:v>1.0289999999999988</c:v>
                </c:pt>
                <c:pt idx="220">
                  <c:v>0.84190909090908983</c:v>
                </c:pt>
                <c:pt idx="221">
                  <c:v>0.71272727272726577</c:v>
                </c:pt>
                <c:pt idx="222">
                  <c:v>0.703818181818193</c:v>
                </c:pt>
                <c:pt idx="223">
                  <c:v>0.68600000000000416</c:v>
                </c:pt>
                <c:pt idx="224">
                  <c:v>0.47218181818181421</c:v>
                </c:pt>
                <c:pt idx="225">
                  <c:v>0.4231818181818181</c:v>
                </c:pt>
                <c:pt idx="226">
                  <c:v>0.44100000000000322</c:v>
                </c:pt>
                <c:pt idx="227">
                  <c:v>0.3296363636363645</c:v>
                </c:pt>
                <c:pt idx="228">
                  <c:v>0.32963636363635751</c:v>
                </c:pt>
                <c:pt idx="229">
                  <c:v>0.39886624203814069</c:v>
                </c:pt>
                <c:pt idx="230">
                  <c:v>0.39184695829155608</c:v>
                </c:pt>
                <c:pt idx="231">
                  <c:v>0.37796143250701209</c:v>
                </c:pt>
                <c:pt idx="232">
                  <c:v>0.3779614325070163</c:v>
                </c:pt>
                <c:pt idx="233">
                  <c:v>0.37796143250683506</c:v>
                </c:pt>
                <c:pt idx="234">
                  <c:v>-6.252112029383861</c:v>
                </c:pt>
                <c:pt idx="235">
                  <c:v>-6.6300734618906958</c:v>
                </c:pt>
                <c:pt idx="236">
                  <c:v>9.4490358126708779E-2</c:v>
                </c:pt>
                <c:pt idx="237">
                  <c:v>0.99214876033043886</c:v>
                </c:pt>
                <c:pt idx="238">
                  <c:v>1.3701101928379289</c:v>
                </c:pt>
                <c:pt idx="239">
                  <c:v>1.2756198347112222</c:v>
                </c:pt>
                <c:pt idx="240">
                  <c:v>-0.42520661157018835</c:v>
                </c:pt>
                <c:pt idx="241">
                  <c:v>-2.2205234159776506</c:v>
                </c:pt>
                <c:pt idx="242">
                  <c:v>-1.7008264462807516</c:v>
                </c:pt>
                <c:pt idx="243">
                  <c:v>-1.3701101928372719</c:v>
                </c:pt>
                <c:pt idx="244">
                  <c:v>0</c:v>
                </c:pt>
                <c:pt idx="245">
                  <c:v>1.7480716253449677</c:v>
                </c:pt>
                <c:pt idx="246">
                  <c:v>0.51969696969775603</c:v>
                </c:pt>
                <c:pt idx="247">
                  <c:v>-0.37796143250683506</c:v>
                </c:pt>
                <c:pt idx="248">
                  <c:v>0</c:v>
                </c:pt>
                <c:pt idx="249">
                  <c:v>0.33071625344348177</c:v>
                </c:pt>
                <c:pt idx="250">
                  <c:v>1.0393939393937943</c:v>
                </c:pt>
                <c:pt idx="251">
                  <c:v>1.3228650137739164</c:v>
                </c:pt>
                <c:pt idx="252">
                  <c:v>1.2756198347105629</c:v>
                </c:pt>
                <c:pt idx="253">
                  <c:v>1.181129476584355</c:v>
                </c:pt>
                <c:pt idx="254">
                  <c:v>-1.5590909090901908</c:v>
                </c:pt>
                <c:pt idx="255">
                  <c:v>-2.5512396694211281</c:v>
                </c:pt>
                <c:pt idx="256">
                  <c:v>0.28347107438012631</c:v>
                </c:pt>
                <c:pt idx="257">
                  <c:v>-0.28347107438016184</c:v>
                </c:pt>
                <c:pt idx="258">
                  <c:v>-1.0393939393938298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0.6614325068869592</c:v>
                </c:pt>
                <c:pt idx="264">
                  <c:v>0.72679884080816182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Monaco'!$B$3:$B$264</c:f>
              <c:numCache>
                <c:formatCode>0.00</c:formatCode>
                <c:ptCount val="262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3.89</c:v>
                </c:pt>
                <c:pt idx="206">
                  <c:v>4.12</c:v>
                </c:pt>
                <c:pt idx="207">
                  <c:v>4.32</c:v>
                </c:pt>
                <c:pt idx="208">
                  <c:v>4.45</c:v>
                </c:pt>
                <c:pt idx="209">
                  <c:v>4.57</c:v>
                </c:pt>
                <c:pt idx="210">
                  <c:v>3.57</c:v>
                </c:pt>
                <c:pt idx="211">
                  <c:v>3.85</c:v>
                </c:pt>
                <c:pt idx="212">
                  <c:v>4.09</c:v>
                </c:pt>
                <c:pt idx="213">
                  <c:v>4.3</c:v>
                </c:pt>
                <c:pt idx="214">
                  <c:v>3.57</c:v>
                </c:pt>
                <c:pt idx="215">
                  <c:v>3.6</c:v>
                </c:pt>
                <c:pt idx="216">
                  <c:v>3.89</c:v>
                </c:pt>
                <c:pt idx="217">
                  <c:v>4.04</c:v>
                </c:pt>
                <c:pt idx="218">
                  <c:v>3.77</c:v>
                </c:pt>
                <c:pt idx="219">
                  <c:v>4.04</c:v>
                </c:pt>
                <c:pt idx="220">
                  <c:v>4.25</c:v>
                </c:pt>
                <c:pt idx="221">
                  <c:v>3.56</c:v>
                </c:pt>
                <c:pt idx="222">
                  <c:v>3.74</c:v>
                </c:pt>
                <c:pt idx="223">
                  <c:v>4.03</c:v>
                </c:pt>
                <c:pt idx="224">
                  <c:v>4.24</c:v>
                </c:pt>
                <c:pt idx="225">
                  <c:v>4.09</c:v>
                </c:pt>
                <c:pt idx="226">
                  <c:v>3.75</c:v>
                </c:pt>
                <c:pt idx="227">
                  <c:v>4.01</c:v>
                </c:pt>
                <c:pt idx="228">
                  <c:v>4.24</c:v>
                </c:pt>
                <c:pt idx="229">
                  <c:v>3.61</c:v>
                </c:pt>
                <c:pt idx="230">
                  <c:v>3.9</c:v>
                </c:pt>
                <c:pt idx="231">
                  <c:v>4.1399999999999997</c:v>
                </c:pt>
                <c:pt idx="232">
                  <c:v>4.34</c:v>
                </c:pt>
                <c:pt idx="233">
                  <c:v>3.6</c:v>
                </c:pt>
                <c:pt idx="234">
                  <c:v>3.9024137931034502</c:v>
                </c:pt>
                <c:pt idx="235">
                  <c:v>3.8968965517241401</c:v>
                </c:pt>
                <c:pt idx="236">
                  <c:v>4.16</c:v>
                </c:pt>
                <c:pt idx="237">
                  <c:v>4.3499999999999996</c:v>
                </c:pt>
                <c:pt idx="238">
                  <c:v>4.5</c:v>
                </c:pt>
                <c:pt idx="239">
                  <c:v>3.64</c:v>
                </c:pt>
                <c:pt idx="240">
                  <c:v>3.8</c:v>
                </c:pt>
                <c:pt idx="241">
                  <c:v>4.0599999999999996</c:v>
                </c:pt>
                <c:pt idx="242">
                  <c:v>3.6</c:v>
                </c:pt>
                <c:pt idx="243">
                  <c:v>3.81</c:v>
                </c:pt>
                <c:pt idx="244">
                  <c:v>4.0599999999999996</c:v>
                </c:pt>
                <c:pt idx="245">
                  <c:v>3.65</c:v>
                </c:pt>
                <c:pt idx="246">
                  <c:v>3.69</c:v>
                </c:pt>
                <c:pt idx="247">
                  <c:v>4.0199999999999996</c:v>
                </c:pt>
                <c:pt idx="248">
                  <c:v>3.56</c:v>
                </c:pt>
                <c:pt idx="249">
                  <c:v>3.85</c:v>
                </c:pt>
                <c:pt idx="250">
                  <c:v>4.0999999999999996</c:v>
                </c:pt>
                <c:pt idx="251">
                  <c:v>4.29</c:v>
                </c:pt>
                <c:pt idx="252">
                  <c:v>3.54</c:v>
                </c:pt>
                <c:pt idx="253">
                  <c:v>3.72</c:v>
                </c:pt>
                <c:pt idx="254">
                  <c:v>3.57</c:v>
                </c:pt>
                <c:pt idx="255">
                  <c:v>3.63</c:v>
                </c:pt>
                <c:pt idx="256">
                  <c:v>3.96</c:v>
                </c:pt>
                <c:pt idx="257">
                  <c:v>4.1900000000000004</c:v>
                </c:pt>
                <c:pt idx="258">
                  <c:v>4.3499999999999996</c:v>
                </c:pt>
                <c:pt idx="259">
                  <c:v>3.77</c:v>
                </c:pt>
                <c:pt idx="260">
                  <c:v>3.75</c:v>
                </c:pt>
                <c:pt idx="26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Monaco'!$C$4:$C$264</c:f>
              <c:numCache>
                <c:formatCode>0.00</c:formatCode>
                <c:ptCount val="261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7.4999999999989742E-2</c:v>
                </c:pt>
                <c:pt idx="204">
                  <c:v>0.27261904761903977</c:v>
                </c:pt>
                <c:pt idx="205">
                  <c:v>1.0476190476190386</c:v>
                </c:pt>
                <c:pt idx="206">
                  <c:v>0.80952380952380132</c:v>
                </c:pt>
                <c:pt idx="207">
                  <c:v>0.59523809523810245</c:v>
                </c:pt>
                <c:pt idx="208">
                  <c:v>-2.2142857142856713</c:v>
                </c:pt>
                <c:pt idx="209">
                  <c:v>-1.8333333333333013</c:v>
                </c:pt>
                <c:pt idx="210">
                  <c:v>1.2666666666666555</c:v>
                </c:pt>
                <c:pt idx="211">
                  <c:v>1.1000000000000056</c:v>
                </c:pt>
                <c:pt idx="212">
                  <c:v>-1.3249999999999593</c:v>
                </c:pt>
                <c:pt idx="213">
                  <c:v>-1.7499999999999745</c:v>
                </c:pt>
                <c:pt idx="214">
                  <c:v>0.76547619047621063</c:v>
                </c:pt>
                <c:pt idx="215">
                  <c:v>1.0654761904762056</c:v>
                </c:pt>
                <c:pt idx="216">
                  <c:v>-0.26785714285714579</c:v>
                </c:pt>
                <c:pt idx="217">
                  <c:v>3.2142857142850256E-2</c:v>
                </c:pt>
                <c:pt idx="218">
                  <c:v>1.1750000000000052</c:v>
                </c:pt>
                <c:pt idx="219">
                  <c:v>-1.1428571428571215</c:v>
                </c:pt>
                <c:pt idx="220">
                  <c:v>-1.2142857142857089</c:v>
                </c:pt>
                <c:pt idx="221">
                  <c:v>1.1190476190476151</c:v>
                </c:pt>
                <c:pt idx="222">
                  <c:v>1.1904761904761858</c:v>
                </c:pt>
                <c:pt idx="223">
                  <c:v>0.14285714285714135</c:v>
                </c:pt>
                <c:pt idx="224">
                  <c:v>-1.1666666666666625</c:v>
                </c:pt>
                <c:pt idx="225">
                  <c:v>-0.1904761904761898</c:v>
                </c:pt>
                <c:pt idx="226">
                  <c:v>1.1666666666666812</c:v>
                </c:pt>
                <c:pt idx="227">
                  <c:v>-0.95238095238092968</c:v>
                </c:pt>
                <c:pt idx="228">
                  <c:v>-0.80952380952380687</c:v>
                </c:pt>
                <c:pt idx="229">
                  <c:v>1.2619047619047563</c:v>
                </c:pt>
                <c:pt idx="230">
                  <c:v>1.0476190476190432</c:v>
                </c:pt>
                <c:pt idx="231">
                  <c:v>-1.2857142857142794</c:v>
                </c:pt>
                <c:pt idx="232">
                  <c:v>-1.0418719211822567</c:v>
                </c:pt>
                <c:pt idx="233">
                  <c:v>0.70689655172414001</c:v>
                </c:pt>
                <c:pt idx="234">
                  <c:v>0.61330049261083086</c:v>
                </c:pt>
                <c:pt idx="235">
                  <c:v>1.0788177339901528</c:v>
                </c:pt>
                <c:pt idx="236">
                  <c:v>0.80952380952382119</c:v>
                </c:pt>
                <c:pt idx="237">
                  <c:v>-1.6904761904761825</c:v>
                </c:pt>
                <c:pt idx="238">
                  <c:v>-1.6666666666666603</c:v>
                </c:pt>
                <c:pt idx="239">
                  <c:v>0.99999999999999478</c:v>
                </c:pt>
                <c:pt idx="240">
                  <c:v>-0.4761904761904735</c:v>
                </c:pt>
                <c:pt idx="241">
                  <c:v>-0.59523809523809168</c:v>
                </c:pt>
                <c:pt idx="242">
                  <c:v>1.0952380952380896</c:v>
                </c:pt>
                <c:pt idx="243">
                  <c:v>-0.38095238095241279</c:v>
                </c:pt>
                <c:pt idx="244">
                  <c:v>-0.88095238095240969</c:v>
                </c:pt>
                <c:pt idx="245">
                  <c:v>0.88095238095237649</c:v>
                </c:pt>
                <c:pt idx="246">
                  <c:v>-0.30952380952380798</c:v>
                </c:pt>
                <c:pt idx="247">
                  <c:v>-0.40476190476190177</c:v>
                </c:pt>
                <c:pt idx="248">
                  <c:v>1.2857142857142796</c:v>
                </c:pt>
                <c:pt idx="249">
                  <c:v>1.0476190476190432</c:v>
                </c:pt>
                <c:pt idx="250">
                  <c:v>-1.333333333333327</c:v>
                </c:pt>
                <c:pt idx="251">
                  <c:v>-1.3571428571428368</c:v>
                </c:pt>
                <c:pt idx="252">
                  <c:v>7.1428571428585164E-2</c:v>
                </c:pt>
                <c:pt idx="253">
                  <c:v>-0.21428571428571414</c:v>
                </c:pt>
                <c:pt idx="254">
                  <c:v>0.92857142857142505</c:v>
                </c:pt>
                <c:pt idx="255">
                  <c:v>1.333333333333329</c:v>
                </c:pt>
                <c:pt idx="256">
                  <c:v>0.92857142857142416</c:v>
                </c:pt>
                <c:pt idx="257">
                  <c:v>-0.99999999999999689</c:v>
                </c:pt>
                <c:pt idx="258">
                  <c:v>-1.4285714285714219</c:v>
                </c:pt>
                <c:pt idx="259">
                  <c:v>0.47321428571429702</c:v>
                </c:pt>
                <c:pt idx="260">
                  <c:v>0.55813284843964805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Silverstone'!$B$3:$B$305</c:f>
              <c:numCache>
                <c:formatCode>General</c:formatCode>
                <c:ptCount val="303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4.1100000000000003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4.58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4.08</c:v>
                </c:pt>
                <c:pt idx="17">
                  <c:v>4.29</c:v>
                </c:pt>
                <c:pt idx="18">
                  <c:v>4.45</c:v>
                </c:pt>
                <c:pt idx="19">
                  <c:v>4.09</c:v>
                </c:pt>
                <c:pt idx="20">
                  <c:v>3.76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4.12</c:v>
                </c:pt>
                <c:pt idx="28">
                  <c:v>4.32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4.2</c:v>
                </c:pt>
                <c:pt idx="45">
                  <c:v>4.37</c:v>
                </c:pt>
                <c:pt idx="46">
                  <c:v>4.5</c:v>
                </c:pt>
                <c:pt idx="47">
                  <c:v>4.62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4.1500000000000004</c:v>
                </c:pt>
                <c:pt idx="56">
                  <c:v>4.08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4.1100000000000003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4.78</c:v>
                </c:pt>
                <c:pt idx="76">
                  <c:v>4.83</c:v>
                </c:pt>
                <c:pt idx="77">
                  <c:v>4.87</c:v>
                </c:pt>
                <c:pt idx="78">
                  <c:v>4.7699999999999996</c:v>
                </c:pt>
                <c:pt idx="79">
                  <c:v>4.4400000000000004</c:v>
                </c:pt>
                <c:pt idx="80">
                  <c:v>4.58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4.2300000000000004</c:v>
                </c:pt>
                <c:pt idx="88">
                  <c:v>4.4000000000000004</c:v>
                </c:pt>
                <c:pt idx="89">
                  <c:v>4.54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4.1500000000000004</c:v>
                </c:pt>
                <c:pt idx="96">
                  <c:v>4.34</c:v>
                </c:pt>
                <c:pt idx="97">
                  <c:v>4.49</c:v>
                </c:pt>
                <c:pt idx="98">
                  <c:v>4.41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4.9400000000000004</c:v>
                </c:pt>
                <c:pt idx="132">
                  <c:v>4.96</c:v>
                </c:pt>
                <c:pt idx="133">
                  <c:v>4.97</c:v>
                </c:pt>
                <c:pt idx="134">
                  <c:v>4.9800000000000004</c:v>
                </c:pt>
                <c:pt idx="135">
                  <c:v>4.99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4.03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4.07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4.32</c:v>
                </c:pt>
                <c:pt idx="172">
                  <c:v>4.4800000000000004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4.07</c:v>
                </c:pt>
                <c:pt idx="177">
                  <c:v>4.29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4.28</c:v>
                </c:pt>
                <c:pt idx="187">
                  <c:v>4.45</c:v>
                </c:pt>
                <c:pt idx="188">
                  <c:v>4.58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4.9400000000000004</c:v>
                </c:pt>
                <c:pt idx="196">
                  <c:v>4.96</c:v>
                </c:pt>
                <c:pt idx="197">
                  <c:v>4.97</c:v>
                </c:pt>
                <c:pt idx="198">
                  <c:v>4.9800000000000004</c:v>
                </c:pt>
                <c:pt idx="199">
                  <c:v>4.99</c:v>
                </c:pt>
                <c:pt idx="200">
                  <c:v>5</c:v>
                </c:pt>
                <c:pt idx="201">
                  <c:v>4.66</c:v>
                </c:pt>
                <c:pt idx="202">
                  <c:v>3.66</c:v>
                </c:pt>
                <c:pt idx="203">
                  <c:v>3.95</c:v>
                </c:pt>
                <c:pt idx="204">
                  <c:v>4.2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4.32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4.12</c:v>
                </c:pt>
                <c:pt idx="218">
                  <c:v>4.32</c:v>
                </c:pt>
                <c:pt idx="219">
                  <c:v>4.45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4.2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4.04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4.04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4.66</c:v>
                </c:pt>
                <c:pt idx="244">
                  <c:v>4.7300000000000004</c:v>
                </c:pt>
                <c:pt idx="245">
                  <c:v>4.79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4.91</c:v>
                </c:pt>
                <c:pt idx="249">
                  <c:v>3.87</c:v>
                </c:pt>
                <c:pt idx="250">
                  <c:v>3.59</c:v>
                </c:pt>
                <c:pt idx="251">
                  <c:v>3.88</c:v>
                </c:pt>
                <c:pt idx="252">
                  <c:v>4.12</c:v>
                </c:pt>
                <c:pt idx="253">
                  <c:v>4.32</c:v>
                </c:pt>
                <c:pt idx="254">
                  <c:v>4.47</c:v>
                </c:pt>
                <c:pt idx="255">
                  <c:v>3.58</c:v>
                </c:pt>
                <c:pt idx="256">
                  <c:v>3.9</c:v>
                </c:pt>
                <c:pt idx="257">
                  <c:v>4.1399999999999997</c:v>
                </c:pt>
                <c:pt idx="258">
                  <c:v>4.09</c:v>
                </c:pt>
                <c:pt idx="259">
                  <c:v>3.58</c:v>
                </c:pt>
                <c:pt idx="260">
                  <c:v>3.86</c:v>
                </c:pt>
                <c:pt idx="261">
                  <c:v>3.57</c:v>
                </c:pt>
                <c:pt idx="262">
                  <c:v>3.85</c:v>
                </c:pt>
                <c:pt idx="263">
                  <c:v>3.8</c:v>
                </c:pt>
                <c:pt idx="264">
                  <c:v>3.55</c:v>
                </c:pt>
                <c:pt idx="265">
                  <c:v>3.85</c:v>
                </c:pt>
                <c:pt idx="266">
                  <c:v>3.57</c:v>
                </c:pt>
                <c:pt idx="267">
                  <c:v>3.65</c:v>
                </c:pt>
                <c:pt idx="268">
                  <c:v>4.25</c:v>
                </c:pt>
                <c:pt idx="269">
                  <c:v>4.43</c:v>
                </c:pt>
                <c:pt idx="270">
                  <c:v>3.58</c:v>
                </c:pt>
                <c:pt idx="271">
                  <c:v>3.82</c:v>
                </c:pt>
                <c:pt idx="272">
                  <c:v>4.07</c:v>
                </c:pt>
                <c:pt idx="273">
                  <c:v>3.65</c:v>
                </c:pt>
                <c:pt idx="274">
                  <c:v>3.83</c:v>
                </c:pt>
                <c:pt idx="275">
                  <c:v>4.09</c:v>
                </c:pt>
                <c:pt idx="276">
                  <c:v>4.28</c:v>
                </c:pt>
                <c:pt idx="277">
                  <c:v>4.45</c:v>
                </c:pt>
                <c:pt idx="278">
                  <c:v>4.58</c:v>
                </c:pt>
                <c:pt idx="279">
                  <c:v>4.67</c:v>
                </c:pt>
                <c:pt idx="280">
                  <c:v>4.75</c:v>
                </c:pt>
                <c:pt idx="281">
                  <c:v>4.8099999999999996</c:v>
                </c:pt>
                <c:pt idx="282">
                  <c:v>4.8499999999999996</c:v>
                </c:pt>
                <c:pt idx="283">
                  <c:v>4.8899999999999997</c:v>
                </c:pt>
                <c:pt idx="284">
                  <c:v>4.92</c:v>
                </c:pt>
                <c:pt idx="285">
                  <c:v>4.9400000000000004</c:v>
                </c:pt>
                <c:pt idx="286">
                  <c:v>4.96</c:v>
                </c:pt>
                <c:pt idx="287">
                  <c:v>4.97</c:v>
                </c:pt>
                <c:pt idx="288">
                  <c:v>4.9800000000000004</c:v>
                </c:pt>
                <c:pt idx="289">
                  <c:v>4.99</c:v>
                </c:pt>
                <c:pt idx="290">
                  <c:v>5</c:v>
                </c:pt>
                <c:pt idx="291">
                  <c:v>4.66</c:v>
                </c:pt>
                <c:pt idx="292">
                  <c:v>3.66</c:v>
                </c:pt>
                <c:pt idx="293">
                  <c:v>3.95</c:v>
                </c:pt>
                <c:pt idx="294">
                  <c:v>4.2</c:v>
                </c:pt>
                <c:pt idx="295">
                  <c:v>4.32</c:v>
                </c:pt>
                <c:pt idx="296">
                  <c:v>4.32</c:v>
                </c:pt>
                <c:pt idx="297">
                  <c:v>4.4800000000000004</c:v>
                </c:pt>
                <c:pt idx="298">
                  <c:v>4.59</c:v>
                </c:pt>
                <c:pt idx="299">
                  <c:v>3.73</c:v>
                </c:pt>
                <c:pt idx="300">
                  <c:v>3.8</c:v>
                </c:pt>
                <c:pt idx="301">
                  <c:v>4.07</c:v>
                </c:pt>
                <c:pt idx="30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Silverstone'!$C$4:$C$305</c:f>
              <c:numCache>
                <c:formatCode>0.00</c:formatCode>
                <c:ptCount val="302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1.4250000000000012</c:v>
                </c:pt>
                <c:pt idx="6">
                  <c:v>1.0499999999999985</c:v>
                </c:pt>
                <c:pt idx="7">
                  <c:v>0.85238095238095113</c:v>
                </c:pt>
                <c:pt idx="8">
                  <c:v>0.7523809523809537</c:v>
                </c:pt>
                <c:pt idx="9">
                  <c:v>0.5249999999999998</c:v>
                </c:pt>
                <c:pt idx="10">
                  <c:v>0.42499999999999993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-1.9130952380952355</c:v>
                </c:pt>
                <c:pt idx="15">
                  <c:v>-1.1499999999999977</c:v>
                </c:pt>
                <c:pt idx="16">
                  <c:v>0.9250000000000006</c:v>
                </c:pt>
                <c:pt idx="17">
                  <c:v>-0.500000000000002</c:v>
                </c:pt>
                <c:pt idx="18">
                  <c:v>-1.7250000000000014</c:v>
                </c:pt>
                <c:pt idx="19">
                  <c:v>-1.3749999999999982</c:v>
                </c:pt>
                <c:pt idx="20">
                  <c:v>-0.52619047619047565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1.3249999999999993</c:v>
                </c:pt>
                <c:pt idx="26">
                  <c:v>1.0761904761904768</c:v>
                </c:pt>
                <c:pt idx="27">
                  <c:v>0.85119047619047505</c:v>
                </c:pt>
                <c:pt idx="28">
                  <c:v>-1.8499999999999992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1.3749999999999984</c:v>
                </c:pt>
                <c:pt idx="43">
                  <c:v>0.97976190476190839</c:v>
                </c:pt>
                <c:pt idx="44">
                  <c:v>0.72976190476190439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0.367857142857141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1.3934837092731833</c:v>
                </c:pt>
                <c:pt idx="54">
                  <c:v>0.46491228070174928</c:v>
                </c:pt>
                <c:pt idx="55">
                  <c:v>-4.5166666666666453</c:v>
                </c:pt>
                <c:pt idx="56">
                  <c:v>-3.9690476190475943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1.3000000000000058</c:v>
                </c:pt>
                <c:pt idx="62">
                  <c:v>1.1499999999999986</c:v>
                </c:pt>
                <c:pt idx="63">
                  <c:v>-0.64285714285715123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0.37500000000000089</c:v>
                </c:pt>
                <c:pt idx="74">
                  <c:v>0.26904761904761959</c:v>
                </c:pt>
                <c:pt idx="75">
                  <c:v>0.21904761904761871</c:v>
                </c:pt>
                <c:pt idx="76">
                  <c:v>-0.15000000000000266</c:v>
                </c:pt>
                <c:pt idx="77">
                  <c:v>-1.0749999999999957</c:v>
                </c:pt>
                <c:pt idx="78">
                  <c:v>-0.47499999999999309</c:v>
                </c:pt>
                <c:pt idx="79">
                  <c:v>0.58809523809523667</c:v>
                </c:pt>
                <c:pt idx="80">
                  <c:v>0.41309523809523763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1.2416666666666667</c:v>
                </c:pt>
                <c:pt idx="86">
                  <c:v>0.99999999999999689</c:v>
                </c:pt>
                <c:pt idx="87">
                  <c:v>0.77499999999999414</c:v>
                </c:pt>
                <c:pt idx="88">
                  <c:v>-2.0250000000000083</c:v>
                </c:pt>
                <c:pt idx="89">
                  <c:v>-1.6845238095238211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0.91071428571428814</c:v>
                </c:pt>
                <c:pt idx="94">
                  <c:v>1.0773809523809528</c:v>
                </c:pt>
                <c:pt idx="95">
                  <c:v>0.82738095238095166</c:v>
                </c:pt>
                <c:pt idx="96">
                  <c:v>0.17500000000000132</c:v>
                </c:pt>
                <c:pt idx="97">
                  <c:v>-2.8428571428571341</c:v>
                </c:pt>
                <c:pt idx="98">
                  <c:v>-2.1428571428571308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0.54761904761904945</c:v>
                </c:pt>
                <c:pt idx="109">
                  <c:v>0.2976190476190439</c:v>
                </c:pt>
                <c:pt idx="110">
                  <c:v>0.53571428571428625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-7.5000000000000844E-2</c:v>
                </c:pt>
                <c:pt idx="116">
                  <c:v>1.1590909090909136</c:v>
                </c:pt>
                <c:pt idx="117">
                  <c:v>-0.43614718614717807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0.12142857142857306</c:v>
                </c:pt>
                <c:pt idx="130">
                  <c:v>0.10000000000000045</c:v>
                </c:pt>
                <c:pt idx="131">
                  <c:v>7.4999999999998235E-2</c:v>
                </c:pt>
                <c:pt idx="132">
                  <c:v>5.0000000000000891E-2</c:v>
                </c:pt>
                <c:pt idx="133">
                  <c:v>5.0000000000001335E-2</c:v>
                </c:pt>
                <c:pt idx="134">
                  <c:v>4.8809523809522762E-2</c:v>
                </c:pt>
                <c:pt idx="135">
                  <c:v>2.3809523809523205E-2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-0.37976190476190985</c:v>
                </c:pt>
                <c:pt idx="142">
                  <c:v>1.1452380952380952</c:v>
                </c:pt>
                <c:pt idx="143">
                  <c:v>0.97857142857142754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1.1964285714285718</c:v>
                </c:pt>
                <c:pt idx="147">
                  <c:v>0.4583333333333367</c:v>
                </c:pt>
                <c:pt idx="148">
                  <c:v>-1.1916666666666706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1.0702380952381039</c:v>
                </c:pt>
                <c:pt idx="170">
                  <c:v>0.87500000000000577</c:v>
                </c:pt>
                <c:pt idx="171">
                  <c:v>0.66190476190475422</c:v>
                </c:pt>
                <c:pt idx="172">
                  <c:v>-1.8880952380952862</c:v>
                </c:pt>
                <c:pt idx="173">
                  <c:v>-1.9750000000000485</c:v>
                </c:pt>
                <c:pt idx="174">
                  <c:v>0.8178571428571384</c:v>
                </c:pt>
                <c:pt idx="175">
                  <c:v>1.1666666666666625</c:v>
                </c:pt>
                <c:pt idx="176">
                  <c:v>0.85714285714285232</c:v>
                </c:pt>
                <c:pt idx="177">
                  <c:v>0.40833333333333344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1.0940476190476103</c:v>
                </c:pt>
                <c:pt idx="185">
                  <c:v>0.89999999999998792</c:v>
                </c:pt>
                <c:pt idx="186">
                  <c:v>0.72045454545454057</c:v>
                </c:pt>
                <c:pt idx="187">
                  <c:v>0.50974025974025983</c:v>
                </c:pt>
                <c:pt idx="188">
                  <c:v>0.41428571428571753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0.12500000000000178</c:v>
                </c:pt>
                <c:pt idx="194">
                  <c:v>0.10000000000000045</c:v>
                </c:pt>
                <c:pt idx="195">
                  <c:v>7.4999999999997347E-2</c:v>
                </c:pt>
                <c:pt idx="196">
                  <c:v>4.6739130434783484E-2</c:v>
                </c:pt>
                <c:pt idx="197">
                  <c:v>4.6739130434783484E-2</c:v>
                </c:pt>
                <c:pt idx="198">
                  <c:v>4.8809523809522318E-2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-1.8095238095237767</c:v>
                </c:pt>
                <c:pt idx="202">
                  <c:v>1.3154761904761789</c:v>
                </c:pt>
                <c:pt idx="203">
                  <c:v>-0.97500000000004339</c:v>
                </c:pt>
                <c:pt idx="204">
                  <c:v>-0.80000000000004623</c:v>
                </c:pt>
                <c:pt idx="205">
                  <c:v>1.4190476190476042</c:v>
                </c:pt>
                <c:pt idx="206">
                  <c:v>1.0690476190476272</c:v>
                </c:pt>
                <c:pt idx="207">
                  <c:v>-1.374999999999964</c:v>
                </c:pt>
                <c:pt idx="208">
                  <c:v>-1.7773809523809276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1.3500000000000023</c:v>
                </c:pt>
                <c:pt idx="216">
                  <c:v>1.1000000000000068</c:v>
                </c:pt>
                <c:pt idx="217">
                  <c:v>0.82499999999999996</c:v>
                </c:pt>
                <c:pt idx="218">
                  <c:v>0.65833333333333788</c:v>
                </c:pt>
                <c:pt idx="219">
                  <c:v>0.55833333333332769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1.3238095238095104</c:v>
                </c:pt>
                <c:pt idx="226">
                  <c:v>0.97380952380953101</c:v>
                </c:pt>
                <c:pt idx="227">
                  <c:v>-1.2249999999999672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1.1250000000000031</c:v>
                </c:pt>
                <c:pt idx="234">
                  <c:v>1.1499999999999835</c:v>
                </c:pt>
                <c:pt idx="235">
                  <c:v>-1.4500000000000506</c:v>
                </c:pt>
                <c:pt idx="236">
                  <c:v>-1.2380952380952839</c:v>
                </c:pt>
                <c:pt idx="237">
                  <c:v>1.4119047619047498</c:v>
                </c:pt>
                <c:pt idx="238">
                  <c:v>1.2000000000000024</c:v>
                </c:pt>
                <c:pt idx="239">
                  <c:v>0.95476190476191403</c:v>
                </c:pt>
                <c:pt idx="240">
                  <c:v>0.70476190476189893</c:v>
                </c:pt>
                <c:pt idx="241">
                  <c:v>0.57500000000000262</c:v>
                </c:pt>
                <c:pt idx="242">
                  <c:v>0.44166666666667331</c:v>
                </c:pt>
                <c:pt idx="243">
                  <c:v>0.31666666666666354</c:v>
                </c:pt>
                <c:pt idx="244">
                  <c:v>0.29285714285713826</c:v>
                </c:pt>
                <c:pt idx="245">
                  <c:v>0.24285714285714358</c:v>
                </c:pt>
                <c:pt idx="246">
                  <c:v>0.15000000000000269</c:v>
                </c:pt>
                <c:pt idx="247">
                  <c:v>-2.5500000000000553</c:v>
                </c:pt>
                <c:pt idx="248">
                  <c:v>-3.300000000000046</c:v>
                </c:pt>
                <c:pt idx="249">
                  <c:v>2.4999999999999134E-2</c:v>
                </c:pt>
                <c:pt idx="250">
                  <c:v>1.3250000000000031</c:v>
                </c:pt>
                <c:pt idx="251">
                  <c:v>1.1000000000000068</c:v>
                </c:pt>
                <c:pt idx="252">
                  <c:v>0.875</c:v>
                </c:pt>
                <c:pt idx="253">
                  <c:v>-1.849999999999961</c:v>
                </c:pt>
                <c:pt idx="254">
                  <c:v>-1.4249999999999794</c:v>
                </c:pt>
                <c:pt idx="255">
                  <c:v>1.4000000000000004</c:v>
                </c:pt>
                <c:pt idx="256">
                  <c:v>0.47500000000001441</c:v>
                </c:pt>
                <c:pt idx="257">
                  <c:v>-1.4000000000000243</c:v>
                </c:pt>
                <c:pt idx="258">
                  <c:v>-0.57500000000003704</c:v>
                </c:pt>
                <c:pt idx="259">
                  <c:v>-2.5000000000000244E-2</c:v>
                </c:pt>
                <c:pt idx="260">
                  <c:v>-2.4999999999974265E-2</c:v>
                </c:pt>
                <c:pt idx="261">
                  <c:v>0.57500000000007878</c:v>
                </c:pt>
                <c:pt idx="262">
                  <c:v>-0.7500000000002609</c:v>
                </c:pt>
                <c:pt idx="263">
                  <c:v>0.12499999999966582</c:v>
                </c:pt>
                <c:pt idx="264">
                  <c:v>4.9999999999999378E-2</c:v>
                </c:pt>
                <c:pt idx="265">
                  <c:v>-0.50000000000008571</c:v>
                </c:pt>
                <c:pt idx="266">
                  <c:v>1.6999999999998838</c:v>
                </c:pt>
                <c:pt idx="267">
                  <c:v>1.9499999999999718</c:v>
                </c:pt>
                <c:pt idx="268">
                  <c:v>-1.6750000000000516</c:v>
                </c:pt>
                <c:pt idx="269">
                  <c:v>-1.5250000000000536</c:v>
                </c:pt>
                <c:pt idx="270">
                  <c:v>1.2250000000000054</c:v>
                </c:pt>
                <c:pt idx="271">
                  <c:v>-0.42499999999997162</c:v>
                </c:pt>
                <c:pt idx="272">
                  <c:v>-0.5999999999999921</c:v>
                </c:pt>
                <c:pt idx="273">
                  <c:v>1.1000000000000074</c:v>
                </c:pt>
                <c:pt idx="274">
                  <c:v>1.1250000000000075</c:v>
                </c:pt>
                <c:pt idx="275">
                  <c:v>0.90000000000000302</c:v>
                </c:pt>
                <c:pt idx="276">
                  <c:v>0.750000000000004</c:v>
                </c:pt>
                <c:pt idx="277">
                  <c:v>0.54999999999999161</c:v>
                </c:pt>
                <c:pt idx="278">
                  <c:v>0.42500000000000093</c:v>
                </c:pt>
                <c:pt idx="279">
                  <c:v>0.35000000000000131</c:v>
                </c:pt>
                <c:pt idx="280">
                  <c:v>0.24999999999999911</c:v>
                </c:pt>
                <c:pt idx="281">
                  <c:v>0.2000000000000009</c:v>
                </c:pt>
                <c:pt idx="282">
                  <c:v>0.17499999999999821</c:v>
                </c:pt>
                <c:pt idx="283">
                  <c:v>0.12500000000000178</c:v>
                </c:pt>
                <c:pt idx="284">
                  <c:v>0.10000000000000045</c:v>
                </c:pt>
                <c:pt idx="285">
                  <c:v>7.4999999999998235E-2</c:v>
                </c:pt>
                <c:pt idx="286">
                  <c:v>5.0000000000001335E-2</c:v>
                </c:pt>
                <c:pt idx="287">
                  <c:v>5.0000000000000447E-2</c:v>
                </c:pt>
                <c:pt idx="288">
                  <c:v>4.9999999999999115E-2</c:v>
                </c:pt>
                <c:pt idx="289">
                  <c:v>-0.82499999999998752</c:v>
                </c:pt>
                <c:pt idx="290">
                  <c:v>-3.3500000000000409</c:v>
                </c:pt>
                <c:pt idx="291">
                  <c:v>-1.7750000000000634</c:v>
                </c:pt>
                <c:pt idx="292">
                  <c:v>1.349999999999981</c:v>
                </c:pt>
                <c:pt idx="293">
                  <c:v>0.92499999999999782</c:v>
                </c:pt>
                <c:pt idx="294">
                  <c:v>0.30000000000000665</c:v>
                </c:pt>
                <c:pt idx="295">
                  <c:v>0.4000000000000089</c:v>
                </c:pt>
                <c:pt idx="296">
                  <c:v>0.6750000000000036</c:v>
                </c:pt>
                <c:pt idx="297">
                  <c:v>-1.8749999999999747</c:v>
                </c:pt>
                <c:pt idx="298">
                  <c:v>-1.9750000000000529</c:v>
                </c:pt>
                <c:pt idx="299">
                  <c:v>0.84999999999990794</c:v>
                </c:pt>
                <c:pt idx="300">
                  <c:v>1.3625000000008605</c:v>
                </c:pt>
                <c:pt idx="301">
                  <c:v>0.72253756942262637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3.6158000000000001</c:v>
                </c:pt>
                <c:pt idx="16">
                  <c:v>3.5854999999999997</c:v>
                </c:pt>
                <c:pt idx="17">
                  <c:v>3.6056999999999997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-0.91380952380952385</c:v>
                </c:pt>
                <c:pt idx="14">
                  <c:v>-1.5186071428571439</c:v>
                </c:pt>
                <c:pt idx="15">
                  <c:v>-1.262500000000126E-2</c:v>
                </c:pt>
                <c:pt idx="16">
                  <c:v>0.59027412280701741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RedBull'!$B$3:$B$281</c:f>
              <c:numCache>
                <c:formatCode>0.00</c:formatCode>
                <c:ptCount val="279"/>
                <c:pt idx="0" formatCode="General">
                  <c:v>0</c:v>
                </c:pt>
                <c:pt idx="1">
                  <c:v>0.59160000000000001</c:v>
                </c:pt>
                <c:pt idx="2">
                  <c:v>1.1322000000000001</c:v>
                </c:pt>
                <c:pt idx="3">
                  <c:v>1.53</c:v>
                </c:pt>
                <c:pt idx="4">
                  <c:v>1.8870000000000002</c:v>
                </c:pt>
                <c:pt idx="5">
                  <c:v>2.2746</c:v>
                </c:pt>
                <c:pt idx="6">
                  <c:v>2.6724000000000001</c:v>
                </c:pt>
                <c:pt idx="7">
                  <c:v>2.9274</c:v>
                </c:pt>
                <c:pt idx="8">
                  <c:v>3.1620000000000004</c:v>
                </c:pt>
                <c:pt idx="9">
                  <c:v>3.4374000000000002</c:v>
                </c:pt>
                <c:pt idx="10">
                  <c:v>3.6006</c:v>
                </c:pt>
                <c:pt idx="11">
                  <c:v>3.7740000000000005</c:v>
                </c:pt>
                <c:pt idx="12">
                  <c:v>3.8862000000000001</c:v>
                </c:pt>
                <c:pt idx="13">
                  <c:v>4.0392000000000001</c:v>
                </c:pt>
                <c:pt idx="14">
                  <c:v>4.1411999999999995</c:v>
                </c:pt>
                <c:pt idx="15">
                  <c:v>4.2534000000000001</c:v>
                </c:pt>
                <c:pt idx="16">
                  <c:v>4.335</c:v>
                </c:pt>
                <c:pt idx="17">
                  <c:v>4.4165999999999999</c:v>
                </c:pt>
                <c:pt idx="18">
                  <c:v>4.4880000000000004</c:v>
                </c:pt>
                <c:pt idx="19">
                  <c:v>4.5491999999999999</c:v>
                </c:pt>
                <c:pt idx="20">
                  <c:v>4.6002000000000001</c:v>
                </c:pt>
                <c:pt idx="21">
                  <c:v>4.641</c:v>
                </c:pt>
                <c:pt idx="22">
                  <c:v>4.6818</c:v>
                </c:pt>
                <c:pt idx="23">
                  <c:v>4.7328000000000001</c:v>
                </c:pt>
                <c:pt idx="24">
                  <c:v>4.2023999999999999</c:v>
                </c:pt>
                <c:pt idx="25">
                  <c:v>3.5291999999999999</c:v>
                </c:pt>
                <c:pt idx="26">
                  <c:v>3.5291999999999999</c:v>
                </c:pt>
                <c:pt idx="27">
                  <c:v>3.3455999999999997</c:v>
                </c:pt>
                <c:pt idx="28">
                  <c:v>3.468</c:v>
                </c:pt>
                <c:pt idx="29">
                  <c:v>3.7128000000000001</c:v>
                </c:pt>
                <c:pt idx="30">
                  <c:v>3.9167999999999998</c:v>
                </c:pt>
                <c:pt idx="31">
                  <c:v>4.0494000000000003</c:v>
                </c:pt>
                <c:pt idx="32">
                  <c:v>4.1411999999999995</c:v>
                </c:pt>
                <c:pt idx="33">
                  <c:v>4.2534000000000001</c:v>
                </c:pt>
                <c:pt idx="34">
                  <c:v>4.335</c:v>
                </c:pt>
                <c:pt idx="35">
                  <c:v>4.4064000000000005</c:v>
                </c:pt>
                <c:pt idx="36">
                  <c:v>4.4777999999999993</c:v>
                </c:pt>
                <c:pt idx="37">
                  <c:v>4.5390000000000006</c:v>
                </c:pt>
                <c:pt idx="38">
                  <c:v>4.6002000000000001</c:v>
                </c:pt>
                <c:pt idx="39">
                  <c:v>4.1922000000000006</c:v>
                </c:pt>
                <c:pt idx="40">
                  <c:v>3.4782000000000002</c:v>
                </c:pt>
                <c:pt idx="41">
                  <c:v>3.6617999999999999</c:v>
                </c:pt>
                <c:pt idx="42">
                  <c:v>3.8046000000000002</c:v>
                </c:pt>
                <c:pt idx="43">
                  <c:v>3.9474</c:v>
                </c:pt>
                <c:pt idx="44">
                  <c:v>3.8046000000000002</c:v>
                </c:pt>
                <c:pt idx="45">
                  <c:v>3.5700000000000003</c:v>
                </c:pt>
                <c:pt idx="46">
                  <c:v>3.621</c:v>
                </c:pt>
                <c:pt idx="47">
                  <c:v>3.7944000000000004</c:v>
                </c:pt>
                <c:pt idx="48">
                  <c:v>3.927</c:v>
                </c:pt>
                <c:pt idx="49">
                  <c:v>4.0595999999999997</c:v>
                </c:pt>
                <c:pt idx="50">
                  <c:v>4.1718000000000002</c:v>
                </c:pt>
                <c:pt idx="51">
                  <c:v>4.2738000000000005</c:v>
                </c:pt>
                <c:pt idx="52">
                  <c:v>4.3452000000000002</c:v>
                </c:pt>
                <c:pt idx="53">
                  <c:v>4.4369999999999994</c:v>
                </c:pt>
                <c:pt idx="54">
                  <c:v>4.5186000000000002</c:v>
                </c:pt>
                <c:pt idx="55">
                  <c:v>4.4268000000000001</c:v>
                </c:pt>
                <c:pt idx="56">
                  <c:v>3.5190000000000001</c:v>
                </c:pt>
                <c:pt idx="57">
                  <c:v>3.6821999999999999</c:v>
                </c:pt>
                <c:pt idx="58">
                  <c:v>3.8351999999999999</c:v>
                </c:pt>
                <c:pt idx="59">
                  <c:v>3.5598000000000001</c:v>
                </c:pt>
                <c:pt idx="60">
                  <c:v>3.5598000000000001</c:v>
                </c:pt>
                <c:pt idx="61">
                  <c:v>3.6516000000000002</c:v>
                </c:pt>
                <c:pt idx="62">
                  <c:v>3.7944000000000004</c:v>
                </c:pt>
                <c:pt idx="63">
                  <c:v>3.9474</c:v>
                </c:pt>
                <c:pt idx="64">
                  <c:v>4.08</c:v>
                </c:pt>
                <c:pt idx="65">
                  <c:v>3.5802</c:v>
                </c:pt>
                <c:pt idx="66">
                  <c:v>3.6414</c:v>
                </c:pt>
                <c:pt idx="67">
                  <c:v>3.7944000000000004</c:v>
                </c:pt>
                <c:pt idx="68">
                  <c:v>3.8963999999999999</c:v>
                </c:pt>
                <c:pt idx="69">
                  <c:v>4.0595999999999997</c:v>
                </c:pt>
                <c:pt idx="70">
                  <c:v>4.1718000000000002</c:v>
                </c:pt>
                <c:pt idx="71">
                  <c:v>4.08</c:v>
                </c:pt>
                <c:pt idx="72">
                  <c:v>3.5495999999999999</c:v>
                </c:pt>
                <c:pt idx="73">
                  <c:v>3.5598000000000001</c:v>
                </c:pt>
                <c:pt idx="74">
                  <c:v>3.5598000000000001</c:v>
                </c:pt>
                <c:pt idx="75">
                  <c:v>3.4374000000000002</c:v>
                </c:pt>
                <c:pt idx="76">
                  <c:v>2.5908000000000002</c:v>
                </c:pt>
                <c:pt idx="77">
                  <c:v>2.7233999999999998</c:v>
                </c:pt>
                <c:pt idx="78">
                  <c:v>2.7233999999999998</c:v>
                </c:pt>
                <c:pt idx="79">
                  <c:v>2.8050000000000002</c:v>
                </c:pt>
                <c:pt idx="80">
                  <c:v>3.0905999999999998</c:v>
                </c:pt>
                <c:pt idx="81">
                  <c:v>3.3048000000000002</c:v>
                </c:pt>
                <c:pt idx="82">
                  <c:v>3.5190000000000001</c:v>
                </c:pt>
                <c:pt idx="83">
                  <c:v>3.6617999999999999</c:v>
                </c:pt>
                <c:pt idx="84">
                  <c:v>3.8351999999999999</c:v>
                </c:pt>
                <c:pt idx="85">
                  <c:v>3.9678</c:v>
                </c:pt>
                <c:pt idx="86">
                  <c:v>4.0902000000000003</c:v>
                </c:pt>
                <c:pt idx="87">
                  <c:v>3.6108000000000002</c:v>
                </c:pt>
                <c:pt idx="88">
                  <c:v>3.621</c:v>
                </c:pt>
                <c:pt idx="89">
                  <c:v>3.7637999999999998</c:v>
                </c:pt>
                <c:pt idx="90">
                  <c:v>3.9066000000000001</c:v>
                </c:pt>
                <c:pt idx="91">
                  <c:v>4.0289999999999999</c:v>
                </c:pt>
                <c:pt idx="92">
                  <c:v>4.1514000000000006</c:v>
                </c:pt>
                <c:pt idx="93">
                  <c:v>4.1819999999999995</c:v>
                </c:pt>
                <c:pt idx="94">
                  <c:v>3.5700000000000003</c:v>
                </c:pt>
                <c:pt idx="95">
                  <c:v>3.6821999999999999</c:v>
                </c:pt>
                <c:pt idx="96">
                  <c:v>3.8046000000000002</c:v>
                </c:pt>
                <c:pt idx="97">
                  <c:v>3.9678</c:v>
                </c:pt>
                <c:pt idx="98">
                  <c:v>4.0902000000000003</c:v>
                </c:pt>
                <c:pt idx="99">
                  <c:v>4.1922000000000006</c:v>
                </c:pt>
                <c:pt idx="100">
                  <c:v>4.2738000000000005</c:v>
                </c:pt>
                <c:pt idx="101">
                  <c:v>4.3656000000000006</c:v>
                </c:pt>
                <c:pt idx="102">
                  <c:v>4.4369999999999994</c:v>
                </c:pt>
                <c:pt idx="103">
                  <c:v>4.4982000000000006</c:v>
                </c:pt>
                <c:pt idx="104">
                  <c:v>4.5594000000000001</c:v>
                </c:pt>
                <c:pt idx="105">
                  <c:v>4.6206000000000005</c:v>
                </c:pt>
                <c:pt idx="106">
                  <c:v>4.6511999999999993</c:v>
                </c:pt>
                <c:pt idx="107">
                  <c:v>4.6919999999999993</c:v>
                </c:pt>
                <c:pt idx="108">
                  <c:v>4.7328000000000001</c:v>
                </c:pt>
                <c:pt idx="109">
                  <c:v>4.7633999999999999</c:v>
                </c:pt>
                <c:pt idx="110">
                  <c:v>4.7838000000000003</c:v>
                </c:pt>
                <c:pt idx="111">
                  <c:v>4.8144</c:v>
                </c:pt>
                <c:pt idx="112">
                  <c:v>4.8348000000000004</c:v>
                </c:pt>
                <c:pt idx="113">
                  <c:v>4.8449999999999998</c:v>
                </c:pt>
                <c:pt idx="114">
                  <c:v>4.0086000000000004</c:v>
                </c:pt>
                <c:pt idx="115">
                  <c:v>3.8862000000000001</c:v>
                </c:pt>
                <c:pt idx="116">
                  <c:v>3.5087999999999999</c:v>
                </c:pt>
                <c:pt idx="117">
                  <c:v>3.5190000000000001</c:v>
                </c:pt>
                <c:pt idx="118">
                  <c:v>3.5190000000000001</c:v>
                </c:pt>
                <c:pt idx="119">
                  <c:v>3.5291999999999999</c:v>
                </c:pt>
                <c:pt idx="120">
                  <c:v>3.5291999999999999</c:v>
                </c:pt>
                <c:pt idx="121">
                  <c:v>3.7025999999999999</c:v>
                </c:pt>
                <c:pt idx="122">
                  <c:v>3.8454000000000002</c:v>
                </c:pt>
                <c:pt idx="123">
                  <c:v>3.9882000000000004</c:v>
                </c:pt>
                <c:pt idx="124">
                  <c:v>4.1106000000000007</c:v>
                </c:pt>
                <c:pt idx="125">
                  <c:v>3.5598000000000001</c:v>
                </c:pt>
                <c:pt idx="126">
                  <c:v>3.621</c:v>
                </c:pt>
                <c:pt idx="127">
                  <c:v>3.7536</c:v>
                </c:pt>
                <c:pt idx="128">
                  <c:v>3.927</c:v>
                </c:pt>
                <c:pt idx="129">
                  <c:v>4.0595999999999997</c:v>
                </c:pt>
                <c:pt idx="130">
                  <c:v>4.1616</c:v>
                </c:pt>
                <c:pt idx="131">
                  <c:v>4.2534000000000001</c:v>
                </c:pt>
                <c:pt idx="132">
                  <c:v>4.3452000000000002</c:v>
                </c:pt>
                <c:pt idx="133">
                  <c:v>3.9678</c:v>
                </c:pt>
                <c:pt idx="134">
                  <c:v>3.5394000000000001</c:v>
                </c:pt>
                <c:pt idx="135">
                  <c:v>3.6720000000000002</c:v>
                </c:pt>
                <c:pt idx="136">
                  <c:v>3.8148000000000004</c:v>
                </c:pt>
                <c:pt idx="137">
                  <c:v>3.9575999999999998</c:v>
                </c:pt>
                <c:pt idx="138">
                  <c:v>3.6006</c:v>
                </c:pt>
                <c:pt idx="139">
                  <c:v>3.5598000000000001</c:v>
                </c:pt>
                <c:pt idx="140">
                  <c:v>3.621</c:v>
                </c:pt>
                <c:pt idx="141">
                  <c:v>3.7637999999999998</c:v>
                </c:pt>
                <c:pt idx="142">
                  <c:v>3.9066000000000001</c:v>
                </c:pt>
                <c:pt idx="143">
                  <c:v>4.0392000000000001</c:v>
                </c:pt>
                <c:pt idx="144">
                  <c:v>3.8148000000000004</c:v>
                </c:pt>
                <c:pt idx="145">
                  <c:v>3.5700000000000003</c:v>
                </c:pt>
                <c:pt idx="146">
                  <c:v>3.4578000000000002</c:v>
                </c:pt>
                <c:pt idx="147">
                  <c:v>3.2742</c:v>
                </c:pt>
                <c:pt idx="148">
                  <c:v>3.4578000000000002</c:v>
                </c:pt>
                <c:pt idx="149">
                  <c:v>3.6516000000000002</c:v>
                </c:pt>
                <c:pt idx="150">
                  <c:v>3.5700000000000003</c:v>
                </c:pt>
                <c:pt idx="151">
                  <c:v>3.5700000000000003</c:v>
                </c:pt>
                <c:pt idx="152">
                  <c:v>3.5700000000000003</c:v>
                </c:pt>
                <c:pt idx="153">
                  <c:v>3.6414</c:v>
                </c:pt>
                <c:pt idx="154">
                  <c:v>3.7842000000000002</c:v>
                </c:pt>
                <c:pt idx="155">
                  <c:v>3.9167999999999998</c:v>
                </c:pt>
                <c:pt idx="156">
                  <c:v>4.0595999999999997</c:v>
                </c:pt>
                <c:pt idx="157">
                  <c:v>4.1718000000000002</c:v>
                </c:pt>
                <c:pt idx="158">
                  <c:v>3.7332000000000001</c:v>
                </c:pt>
                <c:pt idx="159">
                  <c:v>3.6312000000000002</c:v>
                </c:pt>
                <c:pt idx="160">
                  <c:v>3.7842000000000002</c:v>
                </c:pt>
                <c:pt idx="161">
                  <c:v>3.5700000000000003</c:v>
                </c:pt>
                <c:pt idx="162">
                  <c:v>3.5700000000000003</c:v>
                </c:pt>
                <c:pt idx="163">
                  <c:v>3.5700000000000003</c:v>
                </c:pt>
                <c:pt idx="164">
                  <c:v>3.5700000000000003</c:v>
                </c:pt>
                <c:pt idx="165">
                  <c:v>3.5700000000000003</c:v>
                </c:pt>
                <c:pt idx="166">
                  <c:v>3.5700000000000003</c:v>
                </c:pt>
                <c:pt idx="167">
                  <c:v>3.7128000000000001</c:v>
                </c:pt>
                <c:pt idx="168">
                  <c:v>3.8555999999999999</c:v>
                </c:pt>
                <c:pt idx="169">
                  <c:v>3.9984000000000002</c:v>
                </c:pt>
                <c:pt idx="170">
                  <c:v>4.1003999999999996</c:v>
                </c:pt>
                <c:pt idx="171">
                  <c:v>4.2126000000000001</c:v>
                </c:pt>
                <c:pt idx="172">
                  <c:v>4.3044000000000002</c:v>
                </c:pt>
                <c:pt idx="173">
                  <c:v>4.3860000000000001</c:v>
                </c:pt>
                <c:pt idx="174">
                  <c:v>4.4676</c:v>
                </c:pt>
                <c:pt idx="175">
                  <c:v>4.5390000000000006</c:v>
                </c:pt>
                <c:pt idx="176">
                  <c:v>3.9984000000000002</c:v>
                </c:pt>
                <c:pt idx="177">
                  <c:v>3.5802</c:v>
                </c:pt>
                <c:pt idx="178">
                  <c:v>3.7433999999999998</c:v>
                </c:pt>
                <c:pt idx="179">
                  <c:v>3.9066000000000001</c:v>
                </c:pt>
                <c:pt idx="180">
                  <c:v>4.0187999999999997</c:v>
                </c:pt>
                <c:pt idx="181">
                  <c:v>4.1616</c:v>
                </c:pt>
                <c:pt idx="182">
                  <c:v>4.2431999999999999</c:v>
                </c:pt>
                <c:pt idx="183">
                  <c:v>4.3452000000000002</c:v>
                </c:pt>
                <c:pt idx="184">
                  <c:v>4.4165999999999999</c:v>
                </c:pt>
                <c:pt idx="185">
                  <c:v>4.4880000000000004</c:v>
                </c:pt>
                <c:pt idx="186">
                  <c:v>4.5491999999999999</c:v>
                </c:pt>
                <c:pt idx="187">
                  <c:v>4.6002000000000001</c:v>
                </c:pt>
                <c:pt idx="188">
                  <c:v>4.6511999999999993</c:v>
                </c:pt>
                <c:pt idx="189">
                  <c:v>4.6818</c:v>
                </c:pt>
                <c:pt idx="190">
                  <c:v>4.7328000000000001</c:v>
                </c:pt>
                <c:pt idx="191">
                  <c:v>4.7532000000000005</c:v>
                </c:pt>
                <c:pt idx="192">
                  <c:v>4.7838000000000003</c:v>
                </c:pt>
                <c:pt idx="193">
                  <c:v>4.8144</c:v>
                </c:pt>
                <c:pt idx="194">
                  <c:v>4.8348000000000004</c:v>
                </c:pt>
                <c:pt idx="195">
                  <c:v>4.8552</c:v>
                </c:pt>
                <c:pt idx="196">
                  <c:v>4.8756000000000004</c:v>
                </c:pt>
                <c:pt idx="197">
                  <c:v>4.8857999999999997</c:v>
                </c:pt>
                <c:pt idx="198">
                  <c:v>4.1003999999999996</c:v>
                </c:pt>
                <c:pt idx="199">
                  <c:v>3.5904000000000003</c:v>
                </c:pt>
                <c:pt idx="200">
                  <c:v>3.7536</c:v>
                </c:pt>
                <c:pt idx="201">
                  <c:v>3.9066000000000001</c:v>
                </c:pt>
                <c:pt idx="202">
                  <c:v>4.0289999999999999</c:v>
                </c:pt>
                <c:pt idx="203">
                  <c:v>4.1003999999999996</c:v>
                </c:pt>
                <c:pt idx="204">
                  <c:v>3.5394000000000001</c:v>
                </c:pt>
                <c:pt idx="205">
                  <c:v>3.5904000000000003</c:v>
                </c:pt>
                <c:pt idx="206">
                  <c:v>3.7944000000000004</c:v>
                </c:pt>
                <c:pt idx="207">
                  <c:v>3.9371999999999998</c:v>
                </c:pt>
                <c:pt idx="208">
                  <c:v>4.0697999999999999</c:v>
                </c:pt>
                <c:pt idx="209">
                  <c:v>4.1819999999999995</c:v>
                </c:pt>
                <c:pt idx="210">
                  <c:v>4.2738000000000005</c:v>
                </c:pt>
                <c:pt idx="211">
                  <c:v>4.1310000000000002</c:v>
                </c:pt>
                <c:pt idx="212">
                  <c:v>3.6108000000000002</c:v>
                </c:pt>
                <c:pt idx="213">
                  <c:v>3.5700000000000003</c:v>
                </c:pt>
                <c:pt idx="214">
                  <c:v>3.5700000000000003</c:v>
                </c:pt>
                <c:pt idx="215">
                  <c:v>3.5700000000000003</c:v>
                </c:pt>
                <c:pt idx="216">
                  <c:v>3.5904000000000003</c:v>
                </c:pt>
                <c:pt idx="217">
                  <c:v>3.7536</c:v>
                </c:pt>
                <c:pt idx="218">
                  <c:v>3.9371999999999998</c:v>
                </c:pt>
                <c:pt idx="219">
                  <c:v>4.0494000000000003</c:v>
                </c:pt>
                <c:pt idx="220">
                  <c:v>4.1718000000000002</c:v>
                </c:pt>
                <c:pt idx="221">
                  <c:v>4.2534000000000001</c:v>
                </c:pt>
                <c:pt idx="222">
                  <c:v>4.3452000000000002</c:v>
                </c:pt>
                <c:pt idx="223">
                  <c:v>4.4165999999999999</c:v>
                </c:pt>
                <c:pt idx="224">
                  <c:v>4.4982000000000006</c:v>
                </c:pt>
                <c:pt idx="225">
                  <c:v>4.5594000000000001</c:v>
                </c:pt>
                <c:pt idx="226">
                  <c:v>4.6002000000000001</c:v>
                </c:pt>
                <c:pt idx="227">
                  <c:v>4.6511999999999993</c:v>
                </c:pt>
                <c:pt idx="228">
                  <c:v>4.6919999999999993</c:v>
                </c:pt>
                <c:pt idx="229">
                  <c:v>4.7225999999999999</c:v>
                </c:pt>
                <c:pt idx="230">
                  <c:v>4.7532000000000005</c:v>
                </c:pt>
                <c:pt idx="231">
                  <c:v>4.8041999999999998</c:v>
                </c:pt>
                <c:pt idx="232">
                  <c:v>4.8449999999999998</c:v>
                </c:pt>
                <c:pt idx="233">
                  <c:v>4.8857999999999997</c:v>
                </c:pt>
                <c:pt idx="234">
                  <c:v>4.9164000000000003</c:v>
                </c:pt>
                <c:pt idx="235">
                  <c:v>4.9572000000000003</c:v>
                </c:pt>
                <c:pt idx="236">
                  <c:v>3.6006</c:v>
                </c:pt>
                <c:pt idx="237">
                  <c:v>3.5598000000000001</c:v>
                </c:pt>
                <c:pt idx="238">
                  <c:v>3.621</c:v>
                </c:pt>
                <c:pt idx="239">
                  <c:v>3.7637999999999998</c:v>
                </c:pt>
                <c:pt idx="240">
                  <c:v>3.9066000000000001</c:v>
                </c:pt>
                <c:pt idx="241">
                  <c:v>4.0392000000000001</c:v>
                </c:pt>
                <c:pt idx="242">
                  <c:v>3.8148000000000004</c:v>
                </c:pt>
                <c:pt idx="243">
                  <c:v>3.5700000000000003</c:v>
                </c:pt>
                <c:pt idx="244">
                  <c:v>3.4578000000000002</c:v>
                </c:pt>
                <c:pt idx="245">
                  <c:v>3.2742</c:v>
                </c:pt>
                <c:pt idx="246">
                  <c:v>3.4578000000000002</c:v>
                </c:pt>
                <c:pt idx="247">
                  <c:v>3.6516000000000002</c:v>
                </c:pt>
                <c:pt idx="248">
                  <c:v>3.5700000000000003</c:v>
                </c:pt>
                <c:pt idx="249">
                  <c:v>3.5700000000000003</c:v>
                </c:pt>
                <c:pt idx="250">
                  <c:v>3.5700000000000003</c:v>
                </c:pt>
                <c:pt idx="251">
                  <c:v>3.6414</c:v>
                </c:pt>
                <c:pt idx="252">
                  <c:v>3.7842000000000002</c:v>
                </c:pt>
                <c:pt idx="253">
                  <c:v>3.9167999999999998</c:v>
                </c:pt>
                <c:pt idx="254">
                  <c:v>4.0595999999999997</c:v>
                </c:pt>
                <c:pt idx="255">
                  <c:v>4.1718000000000002</c:v>
                </c:pt>
                <c:pt idx="256">
                  <c:v>3.7332000000000001</c:v>
                </c:pt>
                <c:pt idx="257">
                  <c:v>4.0392000000000001</c:v>
                </c:pt>
                <c:pt idx="258">
                  <c:v>4.1411999999999995</c:v>
                </c:pt>
                <c:pt idx="259">
                  <c:v>4.2534000000000001</c:v>
                </c:pt>
                <c:pt idx="260">
                  <c:v>4.335</c:v>
                </c:pt>
                <c:pt idx="261">
                  <c:v>4.4165999999999999</c:v>
                </c:pt>
                <c:pt idx="262">
                  <c:v>4.4880000000000004</c:v>
                </c:pt>
                <c:pt idx="263">
                  <c:v>4.5491999999999999</c:v>
                </c:pt>
                <c:pt idx="264">
                  <c:v>4.6002000000000001</c:v>
                </c:pt>
                <c:pt idx="265">
                  <c:v>4.641</c:v>
                </c:pt>
                <c:pt idx="266">
                  <c:v>4.6818</c:v>
                </c:pt>
                <c:pt idx="267">
                  <c:v>4.7328000000000001</c:v>
                </c:pt>
                <c:pt idx="268">
                  <c:v>4.2023999999999999</c:v>
                </c:pt>
                <c:pt idx="269">
                  <c:v>3.5291999999999999</c:v>
                </c:pt>
                <c:pt idx="270">
                  <c:v>3.5291999999999999</c:v>
                </c:pt>
                <c:pt idx="271">
                  <c:v>3.3455999999999997</c:v>
                </c:pt>
                <c:pt idx="272">
                  <c:v>3.468</c:v>
                </c:pt>
                <c:pt idx="273">
                  <c:v>3.7128000000000001</c:v>
                </c:pt>
                <c:pt idx="274">
                  <c:v>3.9167999999999998</c:v>
                </c:pt>
                <c:pt idx="275">
                  <c:v>4.0494000000000003</c:v>
                </c:pt>
                <c:pt idx="276">
                  <c:v>4.1411999999999995</c:v>
                </c:pt>
                <c:pt idx="277">
                  <c:v>4.2534000000000001</c:v>
                </c:pt>
                <c:pt idx="278">
                  <c:v>4.335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RedBull'!$C$4:$C$281</c:f>
              <c:numCache>
                <c:formatCode>0.00</c:formatCode>
                <c:ptCount val="278"/>
                <c:pt idx="0">
                  <c:v>5.4152727272727272</c:v>
                </c:pt>
                <c:pt idx="1">
                  <c:v>4.2654545454545456</c:v>
                </c:pt>
                <c:pt idx="2">
                  <c:v>3.5931818181818191</c:v>
                </c:pt>
                <c:pt idx="3">
                  <c:v>3.7229999999999994</c:v>
                </c:pt>
                <c:pt idx="4">
                  <c:v>3.7461818181818169</c:v>
                </c:pt>
                <c:pt idx="5">
                  <c:v>3.0831818181818189</c:v>
                </c:pt>
                <c:pt idx="6">
                  <c:v>2.2525000000000013</c:v>
                </c:pt>
                <c:pt idx="7">
                  <c:v>2.2293181818181829</c:v>
                </c:pt>
                <c:pt idx="8">
                  <c:v>2.0678181818181796</c:v>
                </c:pt>
                <c:pt idx="9">
                  <c:v>1.6830000000000016</c:v>
                </c:pt>
                <c:pt idx="10">
                  <c:v>1.3770000000000011</c:v>
                </c:pt>
                <c:pt idx="11">
                  <c:v>1.2749999999999972</c:v>
                </c:pt>
                <c:pt idx="12">
                  <c:v>1.2749999999999972</c:v>
                </c:pt>
                <c:pt idx="13">
                  <c:v>1.0199999999999996</c:v>
                </c:pt>
                <c:pt idx="14">
                  <c:v>0.85000000000000187</c:v>
                </c:pt>
                <c:pt idx="15">
                  <c:v>0.747999999999999</c:v>
                </c:pt>
                <c:pt idx="16">
                  <c:v>0.76500000000000246</c:v>
                </c:pt>
                <c:pt idx="17">
                  <c:v>0.66300000000000048</c:v>
                </c:pt>
                <c:pt idx="18">
                  <c:v>0.56099999999999772</c:v>
                </c:pt>
                <c:pt idx="19">
                  <c:v>0.45900000000000007</c:v>
                </c:pt>
                <c:pt idx="20">
                  <c:v>0.37399999999999978</c:v>
                </c:pt>
                <c:pt idx="21">
                  <c:v>0.40181818181818213</c:v>
                </c:pt>
                <c:pt idx="22">
                  <c:v>-2.4201818181818284</c:v>
                </c:pt>
                <c:pt idx="23">
                  <c:v>-5.7120000000000015</c:v>
                </c:pt>
                <c:pt idx="24">
                  <c:v>-3.0599999999999912</c:v>
                </c:pt>
                <c:pt idx="25">
                  <c:v>-0.91800000000000026</c:v>
                </c:pt>
                <c:pt idx="26">
                  <c:v>-0.36163636363636198</c:v>
                </c:pt>
                <c:pt idx="27">
                  <c:v>1.7803636363636377</c:v>
                </c:pt>
                <c:pt idx="28">
                  <c:v>1.903999999999999</c:v>
                </c:pt>
                <c:pt idx="29">
                  <c:v>1.3430000000000013</c:v>
                </c:pt>
                <c:pt idx="30">
                  <c:v>1.1219999999999977</c:v>
                </c:pt>
                <c:pt idx="31">
                  <c:v>0.96899999999999853</c:v>
                </c:pt>
                <c:pt idx="32">
                  <c:v>0.91800000000000193</c:v>
                </c:pt>
                <c:pt idx="33">
                  <c:v>0.76500000000000168</c:v>
                </c:pt>
                <c:pt idx="34">
                  <c:v>0.71399999999999775</c:v>
                </c:pt>
                <c:pt idx="35">
                  <c:v>0.63518181818181829</c:v>
                </c:pt>
                <c:pt idx="36">
                  <c:v>0.58418181818182013</c:v>
                </c:pt>
                <c:pt idx="37">
                  <c:v>-1.5485454545454647</c:v>
                </c:pt>
                <c:pt idx="38">
                  <c:v>-5.0999999999999996</c:v>
                </c:pt>
                <c:pt idx="39">
                  <c:v>-2.3274545454545361</c:v>
                </c:pt>
                <c:pt idx="40">
                  <c:v>1.5670909090909104</c:v>
                </c:pt>
                <c:pt idx="41">
                  <c:v>1.2981818181818148</c:v>
                </c:pt>
                <c:pt idx="42">
                  <c:v>-6.4909090909095246E-2</c:v>
                </c:pt>
                <c:pt idx="43">
                  <c:v>-1.8870000000000053</c:v>
                </c:pt>
                <c:pt idx="44">
                  <c:v>-0.96050000000000524</c:v>
                </c:pt>
                <c:pt idx="45">
                  <c:v>1.0794999999999961</c:v>
                </c:pt>
                <c:pt idx="46">
                  <c:v>1.529999999999998</c:v>
                </c:pt>
                <c:pt idx="47">
                  <c:v>1.2657272727272697</c:v>
                </c:pt>
                <c:pt idx="48">
                  <c:v>1.1637272727272738</c:v>
                </c:pt>
                <c:pt idx="49">
                  <c:v>1.0246363636363682</c:v>
                </c:pt>
                <c:pt idx="50">
                  <c:v>0.82063636363636339</c:v>
                </c:pt>
                <c:pt idx="51">
                  <c:v>0.71007692307692005</c:v>
                </c:pt>
                <c:pt idx="52">
                  <c:v>0.7239860139860137</c:v>
                </c:pt>
                <c:pt idx="53">
                  <c:v>-8.809090909090872E-2</c:v>
                </c:pt>
                <c:pt idx="54">
                  <c:v>-4.5853636363636268</c:v>
                </c:pt>
                <c:pt idx="55">
                  <c:v>-3.3103636363636229</c:v>
                </c:pt>
                <c:pt idx="56">
                  <c:v>1.5809999999999977</c:v>
                </c:pt>
                <c:pt idx="57">
                  <c:v>-0.4868181818181917</c:v>
                </c:pt>
                <c:pt idx="58">
                  <c:v>-1.2518181818181877</c:v>
                </c:pt>
                <c:pt idx="59">
                  <c:v>0.45899999999999808</c:v>
                </c:pt>
                <c:pt idx="60">
                  <c:v>1.1730000000000018</c:v>
                </c:pt>
                <c:pt idx="61">
                  <c:v>1.3515000000000015</c:v>
                </c:pt>
                <c:pt idx="62">
                  <c:v>1.1899999999999975</c:v>
                </c:pt>
                <c:pt idx="63">
                  <c:v>-1.9465000000000092</c:v>
                </c:pt>
                <c:pt idx="64">
                  <c:v>-2.220818181818192</c:v>
                </c:pt>
                <c:pt idx="65">
                  <c:v>0.9736363636363683</c:v>
                </c:pt>
                <c:pt idx="66">
                  <c:v>1.2054545454545456</c:v>
                </c:pt>
                <c:pt idx="67">
                  <c:v>1.1899999999999928</c:v>
                </c:pt>
                <c:pt idx="68">
                  <c:v>1.2410000000000032</c:v>
                </c:pt>
                <c:pt idx="69">
                  <c:v>0.14372727272727809</c:v>
                </c:pt>
                <c:pt idx="70">
                  <c:v>-3.0692727272727369</c:v>
                </c:pt>
                <c:pt idx="71">
                  <c:v>-2.6010000000000093</c:v>
                </c:pt>
                <c:pt idx="72">
                  <c:v>5.1000000000001225E-2</c:v>
                </c:pt>
                <c:pt idx="73">
                  <c:v>-0.61200000000000143</c:v>
                </c:pt>
                <c:pt idx="74">
                  <c:v>-4.4601818181818089</c:v>
                </c:pt>
                <c:pt idx="75">
                  <c:v>-3.1851818181818068</c:v>
                </c:pt>
                <c:pt idx="76">
                  <c:v>0.66300000000000037</c:v>
                </c:pt>
                <c:pt idx="77">
                  <c:v>0.37090909090908836</c:v>
                </c:pt>
                <c:pt idx="78">
                  <c:v>1.7989090909090917</c:v>
                </c:pt>
                <c:pt idx="79">
                  <c:v>2.499000000000009</c:v>
                </c:pt>
                <c:pt idx="80">
                  <c:v>2.1420000000000092</c:v>
                </c:pt>
                <c:pt idx="81">
                  <c:v>1.7200909090909047</c:v>
                </c:pt>
                <c:pt idx="82">
                  <c:v>1.5160909090909043</c:v>
                </c:pt>
                <c:pt idx="83">
                  <c:v>1.4697272727272792</c:v>
                </c:pt>
                <c:pt idx="84">
                  <c:v>1.2147272727272798</c:v>
                </c:pt>
                <c:pt idx="85">
                  <c:v>-1.5670909090908816</c:v>
                </c:pt>
                <c:pt idx="86">
                  <c:v>-2.1280909090908864</c:v>
                </c:pt>
                <c:pt idx="87">
                  <c:v>0.70009090909091065</c:v>
                </c:pt>
                <c:pt idx="88">
                  <c:v>1.3630909090909156</c:v>
                </c:pt>
                <c:pt idx="89">
                  <c:v>1.3259999999999943</c:v>
                </c:pt>
                <c:pt idx="90">
                  <c:v>1.1683636363636332</c:v>
                </c:pt>
                <c:pt idx="91">
                  <c:v>0.70936363636363742</c:v>
                </c:pt>
                <c:pt idx="92">
                  <c:v>-2.6288181818181977</c:v>
                </c:pt>
                <c:pt idx="93">
                  <c:v>-2.2208181818182022</c:v>
                </c:pt>
                <c:pt idx="94">
                  <c:v>1.1729999999999938</c:v>
                </c:pt>
                <c:pt idx="95">
                  <c:v>1.4280000000000055</c:v>
                </c:pt>
                <c:pt idx="96">
                  <c:v>1.4280000000000055</c:v>
                </c:pt>
                <c:pt idx="97">
                  <c:v>1.122000000000007</c:v>
                </c:pt>
                <c:pt idx="98">
                  <c:v>0.88090909090908975</c:v>
                </c:pt>
                <c:pt idx="99">
                  <c:v>0.82990909090908849</c:v>
                </c:pt>
                <c:pt idx="100">
                  <c:v>0.81599999999999739</c:v>
                </c:pt>
                <c:pt idx="101">
                  <c:v>0.6630000000000027</c:v>
                </c:pt>
                <c:pt idx="102">
                  <c:v>0.58418181818182013</c:v>
                </c:pt>
                <c:pt idx="103">
                  <c:v>0.58418181818181569</c:v>
                </c:pt>
                <c:pt idx="104">
                  <c:v>0.45899999999999774</c:v>
                </c:pt>
                <c:pt idx="105">
                  <c:v>0.33845454545454101</c:v>
                </c:pt>
                <c:pt idx="106">
                  <c:v>0.3894545454545475</c:v>
                </c:pt>
                <c:pt idx="107">
                  <c:v>0.35700000000000054</c:v>
                </c:pt>
                <c:pt idx="108">
                  <c:v>0.25500000000000167</c:v>
                </c:pt>
                <c:pt idx="109">
                  <c:v>0.24109090909091108</c:v>
                </c:pt>
                <c:pt idx="110">
                  <c:v>0.24109090909091108</c:v>
                </c:pt>
                <c:pt idx="111">
                  <c:v>0.15299999999999833</c:v>
                </c:pt>
                <c:pt idx="112">
                  <c:v>-3.7508181818182029</c:v>
                </c:pt>
                <c:pt idx="113">
                  <c:v>-4.3581818181818388</c:v>
                </c:pt>
                <c:pt idx="114">
                  <c:v>-2.4433636363636144</c:v>
                </c:pt>
                <c:pt idx="115">
                  <c:v>-1.8406363636363365</c:v>
                </c:pt>
                <c:pt idx="116">
                  <c:v>4.636363636363755E-2</c:v>
                </c:pt>
                <c:pt idx="117">
                  <c:v>4.6363636363635531E-2</c:v>
                </c:pt>
                <c:pt idx="118">
                  <c:v>4.6363636363635531E-2</c:v>
                </c:pt>
                <c:pt idx="119">
                  <c:v>0.7881818181818222</c:v>
                </c:pt>
                <c:pt idx="120">
                  <c:v>1.5021818181818261</c:v>
                </c:pt>
                <c:pt idx="121">
                  <c:v>1.4280000000000077</c:v>
                </c:pt>
                <c:pt idx="122">
                  <c:v>1.1847692307692328</c:v>
                </c:pt>
                <c:pt idx="123">
                  <c:v>-2.2832307692307836</c:v>
                </c:pt>
                <c:pt idx="124">
                  <c:v>-2.4758181818181937</c:v>
                </c:pt>
                <c:pt idx="125">
                  <c:v>0.94118181818181013</c:v>
                </c:pt>
                <c:pt idx="126">
                  <c:v>1.451181818181813</c:v>
                </c:pt>
                <c:pt idx="127">
                  <c:v>1.3909090909090964</c:v>
                </c:pt>
                <c:pt idx="128">
                  <c:v>1.1127272727272774</c:v>
                </c:pt>
                <c:pt idx="129">
                  <c:v>0.92727272727272658</c:v>
                </c:pt>
                <c:pt idx="130">
                  <c:v>0.87627272727272532</c:v>
                </c:pt>
                <c:pt idx="131">
                  <c:v>-1.256454545454553</c:v>
                </c:pt>
                <c:pt idx="132">
                  <c:v>-3.6627272727272606</c:v>
                </c:pt>
                <c:pt idx="133">
                  <c:v>-1.284272727272703</c:v>
                </c:pt>
                <c:pt idx="134">
                  <c:v>1.3770000000000064</c:v>
                </c:pt>
                <c:pt idx="135">
                  <c:v>1.4280000000000033</c:v>
                </c:pt>
                <c:pt idx="136">
                  <c:v>-1.0710000000000059</c:v>
                </c:pt>
                <c:pt idx="137">
                  <c:v>-1.9890000000000021</c:v>
                </c:pt>
                <c:pt idx="138">
                  <c:v>0.10200000000000387</c:v>
                </c:pt>
                <c:pt idx="139">
                  <c:v>0.95509090909091232</c:v>
                </c:pt>
                <c:pt idx="140">
                  <c:v>1.3630909090909156</c:v>
                </c:pt>
                <c:pt idx="141">
                  <c:v>1.3770000000000064</c:v>
                </c:pt>
                <c:pt idx="142">
                  <c:v>-0.45899999999997998</c:v>
                </c:pt>
                <c:pt idx="143">
                  <c:v>-2.2347272727272616</c:v>
                </c:pt>
                <c:pt idx="144">
                  <c:v>-1.6737272727272814</c:v>
                </c:pt>
                <c:pt idx="145">
                  <c:v>-1.3955454545454486</c:v>
                </c:pt>
                <c:pt idx="146">
                  <c:v>8.3454545454557882E-2</c:v>
                </c:pt>
                <c:pt idx="147">
                  <c:v>1.8870000000000076</c:v>
                </c:pt>
                <c:pt idx="148">
                  <c:v>0.598090909090911</c:v>
                </c:pt>
                <c:pt idx="149">
                  <c:v>-0.37090909090909235</c:v>
                </c:pt>
                <c:pt idx="150">
                  <c:v>0</c:v>
                </c:pt>
                <c:pt idx="151">
                  <c:v>0.3245454545454548</c:v>
                </c:pt>
                <c:pt idx="152">
                  <c:v>1.038545454545446</c:v>
                </c:pt>
                <c:pt idx="153">
                  <c:v>1.3167272727272654</c:v>
                </c:pt>
                <c:pt idx="154">
                  <c:v>1.3167272727272885</c:v>
                </c:pt>
                <c:pt idx="155">
                  <c:v>1.2750000000000088</c:v>
                </c:pt>
                <c:pt idx="156">
                  <c:v>-1.6319999999999748</c:v>
                </c:pt>
                <c:pt idx="157">
                  <c:v>-2.656636363636335</c:v>
                </c:pt>
                <c:pt idx="158">
                  <c:v>0.30136363636365099</c:v>
                </c:pt>
                <c:pt idx="159">
                  <c:v>-0.20863636363632054</c:v>
                </c:pt>
                <c:pt idx="160">
                  <c:v>-0.97363636363633699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0.64909090909091161</c:v>
                </c:pt>
                <c:pt idx="166">
                  <c:v>1.3630909090909258</c:v>
                </c:pt>
                <c:pt idx="167">
                  <c:v>1.4280000000000055</c:v>
                </c:pt>
                <c:pt idx="168">
                  <c:v>1.2239999999999811</c:v>
                </c:pt>
                <c:pt idx="169">
                  <c:v>0.97750000000000203</c:v>
                </c:pt>
                <c:pt idx="170">
                  <c:v>0.88477272727274203</c:v>
                </c:pt>
                <c:pt idx="171">
                  <c:v>0.82527272727272361</c:v>
                </c:pt>
                <c:pt idx="172">
                  <c:v>0.8159999999999874</c:v>
                </c:pt>
                <c:pt idx="173">
                  <c:v>0.73254545454545261</c:v>
                </c:pt>
                <c:pt idx="174">
                  <c:v>-2.132727272727283</c:v>
                </c:pt>
                <c:pt idx="175">
                  <c:v>-4.5482727272727121</c:v>
                </c:pt>
                <c:pt idx="176">
                  <c:v>-1.2749999999999546</c:v>
                </c:pt>
                <c:pt idx="177">
                  <c:v>1.4960000000000118</c:v>
                </c:pt>
                <c:pt idx="178">
                  <c:v>1.1899999999999964</c:v>
                </c:pt>
                <c:pt idx="179">
                  <c:v>1.2239999999999922</c:v>
                </c:pt>
                <c:pt idx="180">
                  <c:v>1.0849090909090835</c:v>
                </c:pt>
                <c:pt idx="181">
                  <c:v>0.88090909090910485</c:v>
                </c:pt>
                <c:pt idx="182">
                  <c:v>0.8345454545454567</c:v>
                </c:pt>
                <c:pt idx="183">
                  <c:v>0.68154545454545479</c:v>
                </c:pt>
                <c:pt idx="184">
                  <c:v>0.66300000000000359</c:v>
                </c:pt>
                <c:pt idx="185">
                  <c:v>0.53781818181817675</c:v>
                </c:pt>
                <c:pt idx="186">
                  <c:v>0.48681818181817649</c:v>
                </c:pt>
                <c:pt idx="187">
                  <c:v>0.39409090909090538</c:v>
                </c:pt>
                <c:pt idx="188">
                  <c:v>0.37090909090909641</c:v>
                </c:pt>
                <c:pt idx="189">
                  <c:v>0.33381818181818801</c:v>
                </c:pt>
                <c:pt idx="190">
                  <c:v>0.25500000000000078</c:v>
                </c:pt>
                <c:pt idx="191">
                  <c:v>0.28049999999999442</c:v>
                </c:pt>
                <c:pt idx="192">
                  <c:v>0.22022727272727297</c:v>
                </c:pt>
                <c:pt idx="193">
                  <c:v>0.18545454545454615</c:v>
                </c:pt>
                <c:pt idx="194">
                  <c:v>0.19472727272727169</c:v>
                </c:pt>
                <c:pt idx="195">
                  <c:v>0.14836363636363417</c:v>
                </c:pt>
                <c:pt idx="196">
                  <c:v>-3.8806363636364503</c:v>
                </c:pt>
                <c:pt idx="197">
                  <c:v>-6.4770000000000447</c:v>
                </c:pt>
                <c:pt idx="198">
                  <c:v>-1.8081818181817755</c:v>
                </c:pt>
                <c:pt idx="199">
                  <c:v>1.4372727272727339</c:v>
                </c:pt>
                <c:pt idx="200">
                  <c:v>1.2518181818181697</c:v>
                </c:pt>
                <c:pt idx="201">
                  <c:v>0.91336363636362661</c:v>
                </c:pt>
                <c:pt idx="202">
                  <c:v>-2.4479999999999515</c:v>
                </c:pt>
                <c:pt idx="203">
                  <c:v>-2.5731818181817738</c:v>
                </c:pt>
                <c:pt idx="204">
                  <c:v>1.1590909090909167</c:v>
                </c:pt>
                <c:pt idx="205">
                  <c:v>1.6412727272727197</c:v>
                </c:pt>
                <c:pt idx="206">
                  <c:v>1.3167272727272628</c:v>
                </c:pt>
                <c:pt idx="207">
                  <c:v>1.1637272727272863</c:v>
                </c:pt>
                <c:pt idx="208">
                  <c:v>0.97827272727273062</c:v>
                </c:pt>
                <c:pt idx="209">
                  <c:v>-0.29672727272729604</c:v>
                </c:pt>
                <c:pt idx="210">
                  <c:v>-3.0785454545454831</c:v>
                </c:pt>
                <c:pt idx="211">
                  <c:v>-2.5685454545454638</c:v>
                </c:pt>
                <c:pt idx="212">
                  <c:v>-0.20399999999999685</c:v>
                </c:pt>
                <c:pt idx="213">
                  <c:v>0</c:v>
                </c:pt>
                <c:pt idx="214">
                  <c:v>9.2727272727273088E-2</c:v>
                </c:pt>
                <c:pt idx="215">
                  <c:v>0.90872727272728948</c:v>
                </c:pt>
                <c:pt idx="216">
                  <c:v>1.7340000000000022</c:v>
                </c:pt>
                <c:pt idx="217">
                  <c:v>1.4279999999999906</c:v>
                </c:pt>
                <c:pt idx="218">
                  <c:v>1.1219999999999954</c:v>
                </c:pt>
                <c:pt idx="219">
                  <c:v>1.0199999999999987</c:v>
                </c:pt>
                <c:pt idx="220">
                  <c:v>0.8252727272727246</c:v>
                </c:pt>
                <c:pt idx="221">
                  <c:v>0.74181818181817127</c:v>
                </c:pt>
                <c:pt idx="222">
                  <c:v>0.73254545454546749</c:v>
                </c:pt>
                <c:pt idx="223">
                  <c:v>0.71400000000000574</c:v>
                </c:pt>
                <c:pt idx="224">
                  <c:v>0.49145454545453926</c:v>
                </c:pt>
                <c:pt idx="225">
                  <c:v>0.44045454545453888</c:v>
                </c:pt>
                <c:pt idx="226">
                  <c:v>0.45899999999999685</c:v>
                </c:pt>
                <c:pt idx="227">
                  <c:v>0.34309090909091677</c:v>
                </c:pt>
                <c:pt idx="228">
                  <c:v>0.29209090909091362</c:v>
                </c:pt>
                <c:pt idx="229">
                  <c:v>0.4079999999999937</c:v>
                </c:pt>
                <c:pt idx="230">
                  <c:v>0.44045454545453888</c:v>
                </c:pt>
                <c:pt idx="231">
                  <c:v>0.38945454545455027</c:v>
                </c:pt>
                <c:pt idx="232">
                  <c:v>0.34309090909091222</c:v>
                </c:pt>
                <c:pt idx="233">
                  <c:v>0.34309090909091222</c:v>
                </c:pt>
                <c:pt idx="234">
                  <c:v>-6.5789999999999003</c:v>
                </c:pt>
                <c:pt idx="235">
                  <c:v>-6.9684545454544509</c:v>
                </c:pt>
                <c:pt idx="236">
                  <c:v>0.1205454545454491</c:v>
                </c:pt>
                <c:pt idx="237">
                  <c:v>1.0200000000000096</c:v>
                </c:pt>
                <c:pt idx="238">
                  <c:v>1.363090909090928</c:v>
                </c:pt>
                <c:pt idx="239">
                  <c:v>1.3120909090909043</c:v>
                </c:pt>
                <c:pt idx="240">
                  <c:v>-0.3570000000000132</c:v>
                </c:pt>
                <c:pt idx="241">
                  <c:v>-2.2439999999999873</c:v>
                </c:pt>
                <c:pt idx="242">
                  <c:v>-1.7849999999999957</c:v>
                </c:pt>
                <c:pt idx="243">
                  <c:v>-1.3955454545454722</c:v>
                </c:pt>
                <c:pt idx="244">
                  <c:v>8.3454545454528128E-2</c:v>
                </c:pt>
                <c:pt idx="245">
                  <c:v>1.886999999999974</c:v>
                </c:pt>
                <c:pt idx="246">
                  <c:v>0.59809090909089369</c:v>
                </c:pt>
                <c:pt idx="247">
                  <c:v>-0.37090909090909235</c:v>
                </c:pt>
                <c:pt idx="248">
                  <c:v>0</c:v>
                </c:pt>
                <c:pt idx="249">
                  <c:v>0.35700000000000603</c:v>
                </c:pt>
                <c:pt idx="250">
                  <c:v>1.0709999999999973</c:v>
                </c:pt>
                <c:pt idx="251">
                  <c:v>1.3167272727272654</c:v>
                </c:pt>
                <c:pt idx="252">
                  <c:v>1.3167272727272632</c:v>
                </c:pt>
                <c:pt idx="253">
                  <c:v>1.2750000000000035</c:v>
                </c:pt>
                <c:pt idx="254">
                  <c:v>-1.4326363636363597</c:v>
                </c:pt>
                <c:pt idx="255">
                  <c:v>-0.46363636363639582</c:v>
                </c:pt>
                <c:pt idx="256">
                  <c:v>2.0399999999999867</c:v>
                </c:pt>
                <c:pt idx="257">
                  <c:v>1.0199999999999965</c:v>
                </c:pt>
                <c:pt idx="258">
                  <c:v>0.91799999999999682</c:v>
                </c:pt>
                <c:pt idx="259">
                  <c:v>0.77890909090910054</c:v>
                </c:pt>
                <c:pt idx="260">
                  <c:v>0.72790909090909017</c:v>
                </c:pt>
                <c:pt idx="261">
                  <c:v>0.66299999999999093</c:v>
                </c:pt>
                <c:pt idx="262">
                  <c:v>0.53781818181817675</c:v>
                </c:pt>
                <c:pt idx="263">
                  <c:v>0.43581818181818782</c:v>
                </c:pt>
                <c:pt idx="264">
                  <c:v>0.39961643835619187</c:v>
                </c:pt>
                <c:pt idx="265">
                  <c:v>0.4418233349079822</c:v>
                </c:pt>
                <c:pt idx="266">
                  <c:v>-2.3143448275844007</c:v>
                </c:pt>
                <c:pt idx="267">
                  <c:v>-5.8104827586197594</c:v>
                </c:pt>
                <c:pt idx="268">
                  <c:v>-3.2499310344835646</c:v>
                </c:pt>
                <c:pt idx="269">
                  <c:v>-0.88634482758560673</c:v>
                </c:pt>
                <c:pt idx="270">
                  <c:v>-0.29544827586130062</c:v>
                </c:pt>
                <c:pt idx="271">
                  <c:v>1.7726896551729161</c:v>
                </c:pt>
                <c:pt idx="272">
                  <c:v>2.1666206896548035</c:v>
                </c:pt>
                <c:pt idx="273">
                  <c:v>1.6249655172408595</c:v>
                </c:pt>
                <c:pt idx="274">
                  <c:v>1.0833103448278907</c:v>
                </c:pt>
                <c:pt idx="275">
                  <c:v>0.98482758620717337</c:v>
                </c:pt>
                <c:pt idx="276">
                  <c:v>0.92501087711182628</c:v>
                </c:pt>
                <c:pt idx="277">
                  <c:v>0.45768698041804234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9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Monaco'!$B$3:$B$277</c:f>
              <c:numCache>
                <c:formatCode>0.00</c:formatCode>
                <c:ptCount val="275"/>
                <c:pt idx="0">
                  <c:v>0</c:v>
                </c:pt>
                <c:pt idx="1">
                  <c:v>0.74480000000000002</c:v>
                </c:pt>
                <c:pt idx="2">
                  <c:v>1.6856</c:v>
                </c:pt>
                <c:pt idx="3">
                  <c:v>2.3422000000000001</c:v>
                </c:pt>
                <c:pt idx="4">
                  <c:v>2.94</c:v>
                </c:pt>
                <c:pt idx="5">
                  <c:v>3.3614000000000002</c:v>
                </c:pt>
                <c:pt idx="6">
                  <c:v>3.577</c:v>
                </c:pt>
                <c:pt idx="7">
                  <c:v>3.5672000000000001</c:v>
                </c:pt>
                <c:pt idx="8">
                  <c:v>3.6259999999999999</c:v>
                </c:pt>
                <c:pt idx="9">
                  <c:v>3.5868000000000002</c:v>
                </c:pt>
                <c:pt idx="10">
                  <c:v>3.8513999999999999</c:v>
                </c:pt>
                <c:pt idx="11">
                  <c:v>4.0768000000000004</c:v>
                </c:pt>
                <c:pt idx="12">
                  <c:v>4.2629999999999999</c:v>
                </c:pt>
                <c:pt idx="13">
                  <c:v>4.41</c:v>
                </c:pt>
                <c:pt idx="14">
                  <c:v>3.5672000000000001</c:v>
                </c:pt>
                <c:pt idx="15">
                  <c:v>3.7239999999999998</c:v>
                </c:pt>
                <c:pt idx="16">
                  <c:v>3.9787999999999997</c:v>
                </c:pt>
                <c:pt idx="17">
                  <c:v>3.528</c:v>
                </c:pt>
                <c:pt idx="18">
                  <c:v>3.7338</c:v>
                </c:pt>
                <c:pt idx="19">
                  <c:v>3.9787999999999997</c:v>
                </c:pt>
                <c:pt idx="20">
                  <c:v>3.577</c:v>
                </c:pt>
                <c:pt idx="21">
                  <c:v>3.6162000000000001</c:v>
                </c:pt>
                <c:pt idx="22">
                  <c:v>3.9395999999999995</c:v>
                </c:pt>
                <c:pt idx="23">
                  <c:v>3.4887999999999999</c:v>
                </c:pt>
                <c:pt idx="24">
                  <c:v>3.7730000000000001</c:v>
                </c:pt>
                <c:pt idx="25">
                  <c:v>4.0179999999999998</c:v>
                </c:pt>
                <c:pt idx="26">
                  <c:v>4.2042000000000002</c:v>
                </c:pt>
                <c:pt idx="27">
                  <c:v>3.4691999999999998</c:v>
                </c:pt>
                <c:pt idx="28">
                  <c:v>3.6456</c:v>
                </c:pt>
                <c:pt idx="29">
                  <c:v>3.4985999999999997</c:v>
                </c:pt>
                <c:pt idx="30">
                  <c:v>3.5573999999999999</c:v>
                </c:pt>
                <c:pt idx="31">
                  <c:v>3.8807999999999998</c:v>
                </c:pt>
                <c:pt idx="32">
                  <c:v>4.1062000000000003</c:v>
                </c:pt>
                <c:pt idx="33">
                  <c:v>4.2629999999999999</c:v>
                </c:pt>
                <c:pt idx="34">
                  <c:v>3.6945999999999999</c:v>
                </c:pt>
                <c:pt idx="35">
                  <c:v>3.6749999999999998</c:v>
                </c:pt>
                <c:pt idx="36">
                  <c:v>3.92</c:v>
                </c:pt>
                <c:pt idx="37">
                  <c:v>3.7827999999999999</c:v>
                </c:pt>
                <c:pt idx="38">
                  <c:v>3.6162000000000001</c:v>
                </c:pt>
                <c:pt idx="39">
                  <c:v>3.8906000000000001</c:v>
                </c:pt>
                <c:pt idx="40">
                  <c:v>4.0865999999999998</c:v>
                </c:pt>
                <c:pt idx="41">
                  <c:v>4.2728000000000002</c:v>
                </c:pt>
                <c:pt idx="42">
                  <c:v>4.41</c:v>
                </c:pt>
                <c:pt idx="43">
                  <c:v>4.2826000000000004</c:v>
                </c:pt>
                <c:pt idx="44">
                  <c:v>3.6456</c:v>
                </c:pt>
                <c:pt idx="45">
                  <c:v>3.9395999999999995</c:v>
                </c:pt>
                <c:pt idx="46">
                  <c:v>4.1551999999999998</c:v>
                </c:pt>
                <c:pt idx="47">
                  <c:v>3.528</c:v>
                </c:pt>
                <c:pt idx="48">
                  <c:v>3.8220000000000001</c:v>
                </c:pt>
                <c:pt idx="49">
                  <c:v>4.0571999999999999</c:v>
                </c:pt>
                <c:pt idx="50">
                  <c:v>4.2336</c:v>
                </c:pt>
                <c:pt idx="51">
                  <c:v>4.3805999999999994</c:v>
                </c:pt>
                <c:pt idx="52">
                  <c:v>3.8122000000000003</c:v>
                </c:pt>
                <c:pt idx="53">
                  <c:v>4.0376000000000003</c:v>
                </c:pt>
                <c:pt idx="54">
                  <c:v>4.2336</c:v>
                </c:pt>
                <c:pt idx="55">
                  <c:v>4.3609999999999998</c:v>
                </c:pt>
                <c:pt idx="56">
                  <c:v>4.4786000000000001</c:v>
                </c:pt>
                <c:pt idx="57">
                  <c:v>3.4985999999999997</c:v>
                </c:pt>
                <c:pt idx="58">
                  <c:v>3.7730000000000001</c:v>
                </c:pt>
                <c:pt idx="59">
                  <c:v>4.0081999999999995</c:v>
                </c:pt>
                <c:pt idx="60">
                  <c:v>4.2139999999999995</c:v>
                </c:pt>
                <c:pt idx="61">
                  <c:v>3.4985999999999997</c:v>
                </c:pt>
                <c:pt idx="62">
                  <c:v>3.528</c:v>
                </c:pt>
                <c:pt idx="63">
                  <c:v>3.8122000000000003</c:v>
                </c:pt>
                <c:pt idx="64">
                  <c:v>3.9592000000000001</c:v>
                </c:pt>
                <c:pt idx="65">
                  <c:v>3.6945999999999999</c:v>
                </c:pt>
                <c:pt idx="66">
                  <c:v>3.9592000000000001</c:v>
                </c:pt>
                <c:pt idx="67">
                  <c:v>4.165</c:v>
                </c:pt>
                <c:pt idx="68">
                  <c:v>3.4887999999999999</c:v>
                </c:pt>
                <c:pt idx="69">
                  <c:v>3.6652</c:v>
                </c:pt>
                <c:pt idx="70">
                  <c:v>3.9494000000000002</c:v>
                </c:pt>
                <c:pt idx="71">
                  <c:v>4.1551999999999998</c:v>
                </c:pt>
                <c:pt idx="72">
                  <c:v>4.0081999999999995</c:v>
                </c:pt>
                <c:pt idx="73">
                  <c:v>3.6749999999999998</c:v>
                </c:pt>
                <c:pt idx="74">
                  <c:v>3.9297999999999997</c:v>
                </c:pt>
                <c:pt idx="75">
                  <c:v>4.1551999999999998</c:v>
                </c:pt>
                <c:pt idx="76">
                  <c:v>3.5377999999999998</c:v>
                </c:pt>
                <c:pt idx="77">
                  <c:v>3.8220000000000001</c:v>
                </c:pt>
                <c:pt idx="78">
                  <c:v>4.0571999999999999</c:v>
                </c:pt>
                <c:pt idx="79">
                  <c:v>4.2531999999999996</c:v>
                </c:pt>
                <c:pt idx="80">
                  <c:v>3.528</c:v>
                </c:pt>
                <c:pt idx="81">
                  <c:v>3.8220000000000001</c:v>
                </c:pt>
                <c:pt idx="82">
                  <c:v>4.0571999999999999</c:v>
                </c:pt>
                <c:pt idx="83">
                  <c:v>3.4789999999999996</c:v>
                </c:pt>
                <c:pt idx="84">
                  <c:v>3.4691999999999998</c:v>
                </c:pt>
                <c:pt idx="85">
                  <c:v>3.5377999999999998</c:v>
                </c:pt>
                <c:pt idx="86">
                  <c:v>3.8513999999999999</c:v>
                </c:pt>
                <c:pt idx="87">
                  <c:v>4.0865999999999998</c:v>
                </c:pt>
                <c:pt idx="88">
                  <c:v>4.2629999999999999</c:v>
                </c:pt>
                <c:pt idx="89">
                  <c:v>4.4001999999999999</c:v>
                </c:pt>
                <c:pt idx="90">
                  <c:v>4.508</c:v>
                </c:pt>
                <c:pt idx="91">
                  <c:v>3.4985999999999997</c:v>
                </c:pt>
                <c:pt idx="92">
                  <c:v>3.4985999999999997</c:v>
                </c:pt>
                <c:pt idx="93">
                  <c:v>3.4985999999999997</c:v>
                </c:pt>
                <c:pt idx="94">
                  <c:v>3.5476000000000001</c:v>
                </c:pt>
                <c:pt idx="95">
                  <c:v>3.8220000000000001</c:v>
                </c:pt>
                <c:pt idx="96">
                  <c:v>3.4397999999999995</c:v>
                </c:pt>
                <c:pt idx="97">
                  <c:v>3.4985999999999997</c:v>
                </c:pt>
                <c:pt idx="98">
                  <c:v>3.4985999999999997</c:v>
                </c:pt>
                <c:pt idx="99">
                  <c:v>3.5084</c:v>
                </c:pt>
                <c:pt idx="100">
                  <c:v>3.7827999999999999</c:v>
                </c:pt>
                <c:pt idx="101">
                  <c:v>3.7534000000000001</c:v>
                </c:pt>
                <c:pt idx="102">
                  <c:v>3.4887999999999999</c:v>
                </c:pt>
                <c:pt idx="103">
                  <c:v>3.4887999999999999</c:v>
                </c:pt>
                <c:pt idx="104">
                  <c:v>3.7338</c:v>
                </c:pt>
                <c:pt idx="105">
                  <c:v>3.9787999999999997</c:v>
                </c:pt>
                <c:pt idx="106">
                  <c:v>4.165</c:v>
                </c:pt>
                <c:pt idx="107">
                  <c:v>4.2826000000000004</c:v>
                </c:pt>
                <c:pt idx="108">
                  <c:v>3.8024</c:v>
                </c:pt>
                <c:pt idx="109">
                  <c:v>4.0670000000000002</c:v>
                </c:pt>
                <c:pt idx="110">
                  <c:v>3.6456</c:v>
                </c:pt>
                <c:pt idx="111">
                  <c:v>3.9102000000000001</c:v>
                </c:pt>
                <c:pt idx="112">
                  <c:v>4.1159999999999997</c:v>
                </c:pt>
                <c:pt idx="113">
                  <c:v>4.2923999999999998</c:v>
                </c:pt>
                <c:pt idx="114">
                  <c:v>4.4295999999999998</c:v>
                </c:pt>
                <c:pt idx="115">
                  <c:v>4.5275999999999996</c:v>
                </c:pt>
                <c:pt idx="116">
                  <c:v>4.6059999999999999</c:v>
                </c:pt>
                <c:pt idx="117">
                  <c:v>3.8024</c:v>
                </c:pt>
                <c:pt idx="118">
                  <c:v>4.0376000000000003</c:v>
                </c:pt>
                <c:pt idx="119">
                  <c:v>4.2139999999999995</c:v>
                </c:pt>
                <c:pt idx="120">
                  <c:v>4.3708</c:v>
                </c:pt>
                <c:pt idx="121">
                  <c:v>4.4786000000000001</c:v>
                </c:pt>
                <c:pt idx="122">
                  <c:v>4.5667999999999997</c:v>
                </c:pt>
                <c:pt idx="123">
                  <c:v>4.6452</c:v>
                </c:pt>
                <c:pt idx="124">
                  <c:v>4.7039999999999997</c:v>
                </c:pt>
                <c:pt idx="125">
                  <c:v>3.8513999999999999</c:v>
                </c:pt>
                <c:pt idx="126">
                  <c:v>4.0571999999999999</c:v>
                </c:pt>
                <c:pt idx="127">
                  <c:v>4.2531999999999996</c:v>
                </c:pt>
                <c:pt idx="128">
                  <c:v>4.3904000000000005</c:v>
                </c:pt>
                <c:pt idx="129">
                  <c:v>4.508</c:v>
                </c:pt>
                <c:pt idx="130">
                  <c:v>4.5962000000000005</c:v>
                </c:pt>
                <c:pt idx="131">
                  <c:v>4.6550000000000002</c:v>
                </c:pt>
                <c:pt idx="132">
                  <c:v>4.7137999999999991</c:v>
                </c:pt>
                <c:pt idx="133">
                  <c:v>3.8611999999999997</c:v>
                </c:pt>
                <c:pt idx="134">
                  <c:v>4.0964</c:v>
                </c:pt>
                <c:pt idx="135">
                  <c:v>4.2629999999999999</c:v>
                </c:pt>
                <c:pt idx="136">
                  <c:v>4.41</c:v>
                </c:pt>
                <c:pt idx="137">
                  <c:v>4.5178000000000003</c:v>
                </c:pt>
                <c:pt idx="138">
                  <c:v>4.6059999999999999</c:v>
                </c:pt>
                <c:pt idx="139">
                  <c:v>4.5178000000000003</c:v>
                </c:pt>
                <c:pt idx="140">
                  <c:v>4.5570000000000004</c:v>
                </c:pt>
                <c:pt idx="141">
                  <c:v>3.6162000000000001</c:v>
                </c:pt>
                <c:pt idx="142">
                  <c:v>3.6456</c:v>
                </c:pt>
                <c:pt idx="143">
                  <c:v>3.9102000000000001</c:v>
                </c:pt>
                <c:pt idx="144">
                  <c:v>4.1257999999999999</c:v>
                </c:pt>
                <c:pt idx="145">
                  <c:v>3.4887999999999999</c:v>
                </c:pt>
                <c:pt idx="146">
                  <c:v>3.6945999999999999</c:v>
                </c:pt>
                <c:pt idx="147">
                  <c:v>3.9395999999999995</c:v>
                </c:pt>
                <c:pt idx="148">
                  <c:v>4.165</c:v>
                </c:pt>
                <c:pt idx="149">
                  <c:v>3.4985999999999997</c:v>
                </c:pt>
                <c:pt idx="150">
                  <c:v>3.7827999999999999</c:v>
                </c:pt>
                <c:pt idx="151">
                  <c:v>4.0081999999999995</c:v>
                </c:pt>
                <c:pt idx="152">
                  <c:v>3.4789999999999996</c:v>
                </c:pt>
                <c:pt idx="153">
                  <c:v>3.8024</c:v>
                </c:pt>
                <c:pt idx="154">
                  <c:v>4.0376000000000003</c:v>
                </c:pt>
                <c:pt idx="155">
                  <c:v>4.2237999999999998</c:v>
                </c:pt>
                <c:pt idx="156">
                  <c:v>4.3805999999999994</c:v>
                </c:pt>
                <c:pt idx="157">
                  <c:v>4.4884000000000004</c:v>
                </c:pt>
                <c:pt idx="158">
                  <c:v>3.8513999999999999</c:v>
                </c:pt>
                <c:pt idx="159">
                  <c:v>4.0865999999999998</c:v>
                </c:pt>
                <c:pt idx="160">
                  <c:v>4.2629999999999999</c:v>
                </c:pt>
                <c:pt idx="161">
                  <c:v>3.4985999999999997</c:v>
                </c:pt>
                <c:pt idx="162">
                  <c:v>3.6259999999999999</c:v>
                </c:pt>
                <c:pt idx="163">
                  <c:v>3.9102000000000001</c:v>
                </c:pt>
                <c:pt idx="164">
                  <c:v>3.4887999999999999</c:v>
                </c:pt>
                <c:pt idx="165">
                  <c:v>3.7926000000000002</c:v>
                </c:pt>
                <c:pt idx="166">
                  <c:v>4.0278</c:v>
                </c:pt>
                <c:pt idx="167">
                  <c:v>3.6553999999999998</c:v>
                </c:pt>
                <c:pt idx="168">
                  <c:v>3.7631999999999999</c:v>
                </c:pt>
                <c:pt idx="169">
                  <c:v>3.4887999999999999</c:v>
                </c:pt>
                <c:pt idx="170">
                  <c:v>3.8024</c:v>
                </c:pt>
                <c:pt idx="171">
                  <c:v>4.0473999999999997</c:v>
                </c:pt>
                <c:pt idx="172">
                  <c:v>4.2139999999999995</c:v>
                </c:pt>
                <c:pt idx="173">
                  <c:v>4.3708</c:v>
                </c:pt>
                <c:pt idx="174">
                  <c:v>4.4884000000000004</c:v>
                </c:pt>
                <c:pt idx="175">
                  <c:v>4.5667999999999997</c:v>
                </c:pt>
                <c:pt idx="176">
                  <c:v>4.6550000000000002</c:v>
                </c:pt>
                <c:pt idx="177">
                  <c:v>3.5573999999999999</c:v>
                </c:pt>
                <c:pt idx="178">
                  <c:v>3.4985999999999997</c:v>
                </c:pt>
                <c:pt idx="179">
                  <c:v>3.7043999999999997</c:v>
                </c:pt>
                <c:pt idx="180">
                  <c:v>3.9494000000000002</c:v>
                </c:pt>
                <c:pt idx="181">
                  <c:v>3.92</c:v>
                </c:pt>
                <c:pt idx="182">
                  <c:v>3.6847999999999996</c:v>
                </c:pt>
                <c:pt idx="183">
                  <c:v>3.9494000000000002</c:v>
                </c:pt>
                <c:pt idx="184">
                  <c:v>3.4985999999999997</c:v>
                </c:pt>
                <c:pt idx="185">
                  <c:v>3.6259999999999999</c:v>
                </c:pt>
                <c:pt idx="186">
                  <c:v>3.9003999999999999</c:v>
                </c:pt>
                <c:pt idx="187">
                  <c:v>4.1159999999999997</c:v>
                </c:pt>
                <c:pt idx="188">
                  <c:v>3.4985999999999997</c:v>
                </c:pt>
                <c:pt idx="189">
                  <c:v>3.7043999999999997</c:v>
                </c:pt>
                <c:pt idx="190">
                  <c:v>3.9984000000000002</c:v>
                </c:pt>
                <c:pt idx="191">
                  <c:v>4.1943999999999999</c:v>
                </c:pt>
                <c:pt idx="192">
                  <c:v>4.3413999999999993</c:v>
                </c:pt>
                <c:pt idx="193">
                  <c:v>4.4687999999999999</c:v>
                </c:pt>
                <c:pt idx="194">
                  <c:v>4.4687999999999999</c:v>
                </c:pt>
                <c:pt idx="195">
                  <c:v>3.4397999999999995</c:v>
                </c:pt>
                <c:pt idx="196">
                  <c:v>3.4593999999999996</c:v>
                </c:pt>
                <c:pt idx="197">
                  <c:v>3.4887999999999999</c:v>
                </c:pt>
                <c:pt idx="198">
                  <c:v>3.7827999999999999</c:v>
                </c:pt>
                <c:pt idx="199">
                  <c:v>4.0376000000000003</c:v>
                </c:pt>
                <c:pt idx="200">
                  <c:v>3.4985999999999997</c:v>
                </c:pt>
                <c:pt idx="201">
                  <c:v>3.7827999999999999</c:v>
                </c:pt>
                <c:pt idx="202">
                  <c:v>3.4985999999999997</c:v>
                </c:pt>
                <c:pt idx="203">
                  <c:v>3.7827999999999999</c:v>
                </c:pt>
                <c:pt idx="204">
                  <c:v>3.92</c:v>
                </c:pt>
                <c:pt idx="205">
                  <c:v>3.8122000000000003</c:v>
                </c:pt>
                <c:pt idx="206">
                  <c:v>4.0376000000000003</c:v>
                </c:pt>
                <c:pt idx="207">
                  <c:v>4.2336</c:v>
                </c:pt>
                <c:pt idx="208">
                  <c:v>4.3609999999999998</c:v>
                </c:pt>
                <c:pt idx="209">
                  <c:v>4.4786000000000001</c:v>
                </c:pt>
                <c:pt idx="210">
                  <c:v>3.4985999999999997</c:v>
                </c:pt>
                <c:pt idx="211">
                  <c:v>3.7730000000000001</c:v>
                </c:pt>
                <c:pt idx="212">
                  <c:v>4.0081999999999995</c:v>
                </c:pt>
                <c:pt idx="213">
                  <c:v>4.2139999999999995</c:v>
                </c:pt>
                <c:pt idx="214">
                  <c:v>3.4985999999999997</c:v>
                </c:pt>
                <c:pt idx="215">
                  <c:v>3.528</c:v>
                </c:pt>
                <c:pt idx="216">
                  <c:v>3.8122000000000003</c:v>
                </c:pt>
                <c:pt idx="217">
                  <c:v>3.9592000000000001</c:v>
                </c:pt>
                <c:pt idx="218">
                  <c:v>3.6945999999999999</c:v>
                </c:pt>
                <c:pt idx="219">
                  <c:v>3.9592000000000001</c:v>
                </c:pt>
                <c:pt idx="220">
                  <c:v>4.165</c:v>
                </c:pt>
                <c:pt idx="221">
                  <c:v>3.4887999999999999</c:v>
                </c:pt>
                <c:pt idx="222">
                  <c:v>3.6652</c:v>
                </c:pt>
                <c:pt idx="223">
                  <c:v>3.9494000000000002</c:v>
                </c:pt>
                <c:pt idx="224">
                  <c:v>4.1551999999999998</c:v>
                </c:pt>
                <c:pt idx="225">
                  <c:v>4.0081999999999995</c:v>
                </c:pt>
                <c:pt idx="226">
                  <c:v>3.6749999999999998</c:v>
                </c:pt>
                <c:pt idx="227">
                  <c:v>3.9297999999999997</c:v>
                </c:pt>
                <c:pt idx="228">
                  <c:v>4.1551999999999998</c:v>
                </c:pt>
                <c:pt idx="229">
                  <c:v>3.5377999999999998</c:v>
                </c:pt>
                <c:pt idx="230">
                  <c:v>3.8220000000000001</c:v>
                </c:pt>
                <c:pt idx="231">
                  <c:v>4.0571999999999999</c:v>
                </c:pt>
                <c:pt idx="232">
                  <c:v>4.2531999999999996</c:v>
                </c:pt>
                <c:pt idx="233">
                  <c:v>3.528</c:v>
                </c:pt>
                <c:pt idx="234">
                  <c:v>3.8220000000000001</c:v>
                </c:pt>
                <c:pt idx="235">
                  <c:v>3.8220000000000001</c:v>
                </c:pt>
                <c:pt idx="236">
                  <c:v>4.0768000000000004</c:v>
                </c:pt>
                <c:pt idx="237">
                  <c:v>4.2629999999999999</c:v>
                </c:pt>
                <c:pt idx="238">
                  <c:v>4.41</c:v>
                </c:pt>
                <c:pt idx="239">
                  <c:v>3.5672000000000001</c:v>
                </c:pt>
                <c:pt idx="240">
                  <c:v>3.7239999999999998</c:v>
                </c:pt>
                <c:pt idx="241">
                  <c:v>3.9787999999999997</c:v>
                </c:pt>
                <c:pt idx="242">
                  <c:v>3.528</c:v>
                </c:pt>
                <c:pt idx="243">
                  <c:v>3.7338</c:v>
                </c:pt>
                <c:pt idx="244">
                  <c:v>3.9787999999999997</c:v>
                </c:pt>
                <c:pt idx="245">
                  <c:v>3.577</c:v>
                </c:pt>
                <c:pt idx="246">
                  <c:v>3.6162000000000001</c:v>
                </c:pt>
                <c:pt idx="247">
                  <c:v>3.9395999999999995</c:v>
                </c:pt>
                <c:pt idx="248">
                  <c:v>3.4887999999999999</c:v>
                </c:pt>
                <c:pt idx="249">
                  <c:v>3.7730000000000001</c:v>
                </c:pt>
                <c:pt idx="250">
                  <c:v>4.0179999999999998</c:v>
                </c:pt>
                <c:pt idx="251">
                  <c:v>4.2042000000000002</c:v>
                </c:pt>
                <c:pt idx="252">
                  <c:v>3.4691999999999998</c:v>
                </c:pt>
                <c:pt idx="253">
                  <c:v>3.6456</c:v>
                </c:pt>
                <c:pt idx="254">
                  <c:v>3.4985999999999997</c:v>
                </c:pt>
                <c:pt idx="255">
                  <c:v>3.5573999999999999</c:v>
                </c:pt>
                <c:pt idx="256">
                  <c:v>3.8807999999999998</c:v>
                </c:pt>
                <c:pt idx="257">
                  <c:v>4.1062000000000003</c:v>
                </c:pt>
                <c:pt idx="258">
                  <c:v>4.2629999999999999</c:v>
                </c:pt>
                <c:pt idx="259">
                  <c:v>3.6945999999999999</c:v>
                </c:pt>
                <c:pt idx="260">
                  <c:v>3.8856999999999999</c:v>
                </c:pt>
                <c:pt idx="261">
                  <c:v>3.84552</c:v>
                </c:pt>
                <c:pt idx="262">
                  <c:v>4.1551999999999998</c:v>
                </c:pt>
                <c:pt idx="263">
                  <c:v>3.5377999999999998</c:v>
                </c:pt>
                <c:pt idx="264">
                  <c:v>3.8220000000000001</c:v>
                </c:pt>
                <c:pt idx="265">
                  <c:v>4.0571999999999999</c:v>
                </c:pt>
                <c:pt idx="266">
                  <c:v>4.2531999999999996</c:v>
                </c:pt>
                <c:pt idx="267">
                  <c:v>3.528</c:v>
                </c:pt>
                <c:pt idx="268">
                  <c:v>3.8220000000000001</c:v>
                </c:pt>
                <c:pt idx="269">
                  <c:v>3.8220000000000001</c:v>
                </c:pt>
                <c:pt idx="270">
                  <c:v>4.0768000000000004</c:v>
                </c:pt>
                <c:pt idx="271">
                  <c:v>4.2629999999999999</c:v>
                </c:pt>
                <c:pt idx="272">
                  <c:v>4.41</c:v>
                </c:pt>
                <c:pt idx="273">
                  <c:v>3.5672000000000001</c:v>
                </c:pt>
                <c:pt idx="274">
                  <c:v>3.7239999999999998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Monaco'!$C$4:$C$277</c:f>
              <c:numCache>
                <c:formatCode>0.00</c:formatCode>
                <c:ptCount val="274"/>
                <c:pt idx="0">
                  <c:v>4.2139999999999995</c:v>
                </c:pt>
                <c:pt idx="1">
                  <c:v>3.9153333333333338</c:v>
                </c:pt>
                <c:pt idx="2">
                  <c:v>3.057833333333333</c:v>
                </c:pt>
                <c:pt idx="3">
                  <c:v>2.548</c:v>
                </c:pt>
                <c:pt idx="4">
                  <c:v>1.5668333333333337</c:v>
                </c:pt>
                <c:pt idx="5">
                  <c:v>0.48883333333333345</c:v>
                </c:pt>
                <c:pt idx="6">
                  <c:v>0.12249999999999969</c:v>
                </c:pt>
                <c:pt idx="7">
                  <c:v>4.8999999999999988E-2</c:v>
                </c:pt>
                <c:pt idx="8">
                  <c:v>0.53200000000000092</c:v>
                </c:pt>
                <c:pt idx="9">
                  <c:v>1.1935000000000007</c:v>
                </c:pt>
                <c:pt idx="10">
                  <c:v>1.0068333333333328</c:v>
                </c:pt>
                <c:pt idx="11">
                  <c:v>0.81083333333333241</c:v>
                </c:pt>
                <c:pt idx="12">
                  <c:v>-1.7395000000000027</c:v>
                </c:pt>
                <c:pt idx="13">
                  <c:v>-1.7336666666666705</c:v>
                </c:pt>
                <c:pt idx="14">
                  <c:v>1.0103333333333318</c:v>
                </c:pt>
                <c:pt idx="15">
                  <c:v>-0.43633333333333335</c:v>
                </c:pt>
                <c:pt idx="16">
                  <c:v>-0.55883333333333307</c:v>
                </c:pt>
                <c:pt idx="17">
                  <c:v>1.0978333333333321</c:v>
                </c:pt>
                <c:pt idx="18">
                  <c:v>-0.37333333333333352</c:v>
                </c:pt>
                <c:pt idx="19">
                  <c:v>-0.85866666666666591</c:v>
                </c:pt>
                <c:pt idx="20">
                  <c:v>0.9064999999999982</c:v>
                </c:pt>
                <c:pt idx="21">
                  <c:v>-0.21604545454545687</c:v>
                </c:pt>
                <c:pt idx="22">
                  <c:v>-0.31404545454545496</c:v>
                </c:pt>
                <c:pt idx="23">
                  <c:v>1.3230000000000013</c:v>
                </c:pt>
                <c:pt idx="24">
                  <c:v>1.0558333333333356</c:v>
                </c:pt>
                <c:pt idx="25">
                  <c:v>-1.394166666666665</c:v>
                </c:pt>
                <c:pt idx="26">
                  <c:v>-1.3964999999999994</c:v>
                </c:pt>
                <c:pt idx="27">
                  <c:v>9.0999999999999248E-2</c:v>
                </c:pt>
                <c:pt idx="28">
                  <c:v>-0.20300000000000032</c:v>
                </c:pt>
                <c:pt idx="29">
                  <c:v>0.95549999999999946</c:v>
                </c:pt>
                <c:pt idx="30">
                  <c:v>1.3451666666666671</c:v>
                </c:pt>
                <c:pt idx="31">
                  <c:v>0.89303030303030384</c:v>
                </c:pt>
                <c:pt idx="32">
                  <c:v>-1.0646363636363629</c:v>
                </c:pt>
                <c:pt idx="33">
                  <c:v>-1.4699999999999989</c:v>
                </c:pt>
                <c:pt idx="34">
                  <c:v>0.53433333333333355</c:v>
                </c:pt>
                <c:pt idx="35">
                  <c:v>0.25666666666666699</c:v>
                </c:pt>
                <c:pt idx="36">
                  <c:v>-0.74316666666666786</c:v>
                </c:pt>
                <c:pt idx="37">
                  <c:v>0.26949999999999824</c:v>
                </c:pt>
                <c:pt idx="38">
                  <c:v>1.1526666666666654</c:v>
                </c:pt>
                <c:pt idx="39">
                  <c:v>0.93216666666666459</c:v>
                </c:pt>
                <c:pt idx="40">
                  <c:v>0.80849999999999955</c:v>
                </c:pt>
                <c:pt idx="41">
                  <c:v>3.9666666666667127E-2</c:v>
                </c:pt>
                <c:pt idx="42">
                  <c:v>-1.8199999999999956</c:v>
                </c:pt>
                <c:pt idx="43">
                  <c:v>-0.78166666666665985</c:v>
                </c:pt>
                <c:pt idx="44">
                  <c:v>1.2483333333333335</c:v>
                </c:pt>
                <c:pt idx="45">
                  <c:v>-0.98000000000000753</c:v>
                </c:pt>
                <c:pt idx="46">
                  <c:v>-0.79333333333334211</c:v>
                </c:pt>
                <c:pt idx="47">
                  <c:v>1.2879999999999989</c:v>
                </c:pt>
                <c:pt idx="48">
                  <c:v>1.0289999999999997</c:v>
                </c:pt>
                <c:pt idx="49">
                  <c:v>0.79099999999999793</c:v>
                </c:pt>
                <c:pt idx="50">
                  <c:v>-1.0709999999999904</c:v>
                </c:pt>
                <c:pt idx="51">
                  <c:v>-0.88433333333332109</c:v>
                </c:pt>
                <c:pt idx="52">
                  <c:v>1.026666666666666</c:v>
                </c:pt>
                <c:pt idx="53">
                  <c:v>0.80849999999999711</c:v>
                </c:pt>
                <c:pt idx="54">
                  <c:v>0.59850000000000025</c:v>
                </c:pt>
                <c:pt idx="55">
                  <c:v>-2.1700000000000101</c:v>
                </c:pt>
                <c:pt idx="56">
                  <c:v>-1.7640000000000065</c:v>
                </c:pt>
                <c:pt idx="57">
                  <c:v>1.2739999999999989</c:v>
                </c:pt>
                <c:pt idx="58">
                  <c:v>1.0779999999999976</c:v>
                </c:pt>
                <c:pt idx="59">
                  <c:v>-1.2984999999999878</c:v>
                </c:pt>
                <c:pt idx="60">
                  <c:v>-1.714999999999989</c:v>
                </c:pt>
                <c:pt idx="61">
                  <c:v>0.78400000000000414</c:v>
                </c:pt>
                <c:pt idx="62">
                  <c:v>1.0780000000000007</c:v>
                </c:pt>
                <c:pt idx="63">
                  <c:v>-0.26250000000000567</c:v>
                </c:pt>
                <c:pt idx="64">
                  <c:v>3.1499999999993644E-2</c:v>
                </c:pt>
                <c:pt idx="65">
                  <c:v>1.1759999999999986</c:v>
                </c:pt>
                <c:pt idx="66">
                  <c:v>-1.0954999999999921</c:v>
                </c:pt>
                <c:pt idx="67">
                  <c:v>-1.1899999999999917</c:v>
                </c:pt>
                <c:pt idx="68">
                  <c:v>1.0966666666666665</c:v>
                </c:pt>
                <c:pt idx="69">
                  <c:v>1.1666666666666654</c:v>
                </c:pt>
                <c:pt idx="70">
                  <c:v>0.1400000000000019</c:v>
                </c:pt>
                <c:pt idx="71">
                  <c:v>-1.1830000000000014</c:v>
                </c:pt>
                <c:pt idx="72">
                  <c:v>-0.19600000000000595</c:v>
                </c:pt>
                <c:pt idx="73">
                  <c:v>1.1736666666666655</c:v>
                </c:pt>
                <c:pt idx="74">
                  <c:v>-1.0068333333333364</c:v>
                </c:pt>
                <c:pt idx="75">
                  <c:v>-0.83300000000000862</c:v>
                </c:pt>
                <c:pt idx="76">
                  <c:v>1.2984999999999984</c:v>
                </c:pt>
                <c:pt idx="77">
                  <c:v>1.0546666666666697</c:v>
                </c:pt>
                <c:pt idx="78">
                  <c:v>-1.2599999999999907</c:v>
                </c:pt>
                <c:pt idx="79">
                  <c:v>-0.99166666666665604</c:v>
                </c:pt>
                <c:pt idx="80">
                  <c:v>1.3229999999999942</c:v>
                </c:pt>
                <c:pt idx="81">
                  <c:v>-0.78866666666669361</c:v>
                </c:pt>
                <c:pt idx="82">
                  <c:v>-1.4000000000000177</c:v>
                </c:pt>
                <c:pt idx="83">
                  <c:v>0.14816666666666781</c:v>
                </c:pt>
                <c:pt idx="84">
                  <c:v>0.91816666666666458</c:v>
                </c:pt>
                <c:pt idx="85">
                  <c:v>1.3066666666666613</c:v>
                </c:pt>
                <c:pt idx="86">
                  <c:v>0.97999999999999599</c:v>
                </c:pt>
                <c:pt idx="87">
                  <c:v>0.76299999999999968</c:v>
                </c:pt>
                <c:pt idx="88">
                  <c:v>0.61250000000000249</c:v>
                </c:pt>
                <c:pt idx="89">
                  <c:v>-2.2540000000000084</c:v>
                </c:pt>
                <c:pt idx="90">
                  <c:v>-2.5235000000000096</c:v>
                </c:pt>
                <c:pt idx="91">
                  <c:v>0</c:v>
                </c:pt>
                <c:pt idx="92">
                  <c:v>0.11666666666666708</c:v>
                </c:pt>
                <c:pt idx="93">
                  <c:v>0.80266666666666953</c:v>
                </c:pt>
                <c:pt idx="94">
                  <c:v>-0.2239999999999952</c:v>
                </c:pt>
                <c:pt idx="95">
                  <c:v>-0.76999999999999769</c:v>
                </c:pt>
                <c:pt idx="96">
                  <c:v>0.13999999999999987</c:v>
                </c:pt>
                <c:pt idx="97">
                  <c:v>2.4500000000000719E-2</c:v>
                </c:pt>
                <c:pt idx="98">
                  <c:v>0.71050000000000313</c:v>
                </c:pt>
                <c:pt idx="99">
                  <c:v>0.61600000000000299</c:v>
                </c:pt>
                <c:pt idx="100">
                  <c:v>-0.73150000000000215</c:v>
                </c:pt>
                <c:pt idx="101">
                  <c:v>-0.66150000000000275</c:v>
                </c:pt>
                <c:pt idx="102">
                  <c:v>0.61250000000000249</c:v>
                </c:pt>
                <c:pt idx="103">
                  <c:v>1.2250000000000039</c:v>
                </c:pt>
                <c:pt idx="104">
                  <c:v>1.0779999999999956</c:v>
                </c:pt>
                <c:pt idx="105">
                  <c:v>0.75949999999999629</c:v>
                </c:pt>
                <c:pt idx="106">
                  <c:v>-0.84933333333334704</c:v>
                </c:pt>
                <c:pt idx="107">
                  <c:v>-0.48183333333335809</c:v>
                </c:pt>
                <c:pt idx="108">
                  <c:v>-0.39200000000001334</c:v>
                </c:pt>
                <c:pt idx="109">
                  <c:v>-0.39200000000000157</c:v>
                </c:pt>
                <c:pt idx="110">
                  <c:v>1.1760000000000033</c:v>
                </c:pt>
                <c:pt idx="111">
                  <c:v>0.95550000000000246</c:v>
                </c:pt>
                <c:pt idx="112">
                  <c:v>0.76766666666666716</c:v>
                </c:pt>
                <c:pt idx="113">
                  <c:v>0.54939393939393533</c:v>
                </c:pt>
                <c:pt idx="114">
                  <c:v>0.41872727272727128</c:v>
                </c:pt>
                <c:pt idx="115">
                  <c:v>-1.7173333333333241</c:v>
                </c:pt>
                <c:pt idx="116">
                  <c:v>-1.3253333333333224</c:v>
                </c:pt>
                <c:pt idx="117">
                  <c:v>1.0290000000000026</c:v>
                </c:pt>
                <c:pt idx="118">
                  <c:v>0.83300000000000218</c:v>
                </c:pt>
                <c:pt idx="119">
                  <c:v>0.6486666666666685</c:v>
                </c:pt>
                <c:pt idx="120">
                  <c:v>0.47716666666666574</c:v>
                </c:pt>
                <c:pt idx="121">
                  <c:v>0.40716666666666634</c:v>
                </c:pt>
                <c:pt idx="122">
                  <c:v>0.33366666666666639</c:v>
                </c:pt>
                <c:pt idx="123">
                  <c:v>-1.8829999999999916</c:v>
                </c:pt>
                <c:pt idx="124">
                  <c:v>-1.5154999999999896</c:v>
                </c:pt>
                <c:pt idx="125">
                  <c:v>0.98116666666666585</c:v>
                </c:pt>
                <c:pt idx="126">
                  <c:v>0.79333333333333156</c:v>
                </c:pt>
                <c:pt idx="127">
                  <c:v>0.62066666666666714</c:v>
                </c:pt>
                <c:pt idx="128">
                  <c:v>0.51450000000000173</c:v>
                </c:pt>
                <c:pt idx="129">
                  <c:v>0.36050000000000082</c:v>
                </c:pt>
                <c:pt idx="130">
                  <c:v>0.28699999999999648</c:v>
                </c:pt>
                <c:pt idx="131">
                  <c:v>-1.9845000000000086</c:v>
                </c:pt>
                <c:pt idx="132">
                  <c:v>-1.5435000000000034</c:v>
                </c:pt>
                <c:pt idx="133">
                  <c:v>0.96663636363636196</c:v>
                </c:pt>
                <c:pt idx="134">
                  <c:v>0.74613636363636116</c:v>
                </c:pt>
                <c:pt idx="135">
                  <c:v>0.63700000000000312</c:v>
                </c:pt>
                <c:pt idx="136">
                  <c:v>0.49000000000000105</c:v>
                </c:pt>
                <c:pt idx="137">
                  <c:v>1.0500000000001591E-2</c:v>
                </c:pt>
                <c:pt idx="138">
                  <c:v>-0.11199999999999756</c:v>
                </c:pt>
                <c:pt idx="139">
                  <c:v>-2.141999999999991</c:v>
                </c:pt>
                <c:pt idx="140">
                  <c:v>-2.1664999999999917</c:v>
                </c:pt>
                <c:pt idx="141">
                  <c:v>0.73500000000000265</c:v>
                </c:pt>
                <c:pt idx="142">
                  <c:v>1.1748333333333334</c:v>
                </c:pt>
                <c:pt idx="143">
                  <c:v>-1.0791666666666748</c:v>
                </c:pt>
                <c:pt idx="144">
                  <c:v>-1.0780000000000038</c:v>
                </c:pt>
                <c:pt idx="145">
                  <c:v>1.0978333333333319</c:v>
                </c:pt>
                <c:pt idx="146">
                  <c:v>1.1468333333333334</c:v>
                </c:pt>
                <c:pt idx="147">
                  <c:v>-1.1024999999999738</c:v>
                </c:pt>
                <c:pt idx="148">
                  <c:v>-0.95549999999997393</c:v>
                </c:pt>
                <c:pt idx="149">
                  <c:v>1.2471666666666668</c:v>
                </c:pt>
                <c:pt idx="150">
                  <c:v>-0.78633333333334088</c:v>
                </c:pt>
                <c:pt idx="151">
                  <c:v>-0.55300000000000671</c:v>
                </c:pt>
                <c:pt idx="152">
                  <c:v>1.3580000000000005</c:v>
                </c:pt>
                <c:pt idx="153">
                  <c:v>1.0535000000000032</c:v>
                </c:pt>
                <c:pt idx="154">
                  <c:v>0.83883333333333132</c:v>
                </c:pt>
                <c:pt idx="155">
                  <c:v>0.63000000000000322</c:v>
                </c:pt>
                <c:pt idx="156">
                  <c:v>-1.2599999999999891</c:v>
                </c:pt>
                <c:pt idx="157">
                  <c:v>-0.92866666666667019</c:v>
                </c:pt>
                <c:pt idx="158">
                  <c:v>1.029000000000001</c:v>
                </c:pt>
                <c:pt idx="159">
                  <c:v>-1.3789999999999834</c:v>
                </c:pt>
                <c:pt idx="160">
                  <c:v>-1.5014999999999969</c:v>
                </c:pt>
                <c:pt idx="161">
                  <c:v>0.99516666666666032</c:v>
                </c:pt>
                <c:pt idx="162">
                  <c:v>-0.37683333333335856</c:v>
                </c:pt>
                <c:pt idx="163">
                  <c:v>-0.29400000000003301</c:v>
                </c:pt>
                <c:pt idx="164">
                  <c:v>1.3194999999999872</c:v>
                </c:pt>
                <c:pt idx="165">
                  <c:v>-0.3710000000000232</c:v>
                </c:pt>
                <c:pt idx="166">
                  <c:v>-0.66150000000002418</c:v>
                </c:pt>
                <c:pt idx="167">
                  <c:v>-0.41649999999999371</c:v>
                </c:pt>
                <c:pt idx="168">
                  <c:v>9.8000000000026843E-2</c:v>
                </c:pt>
                <c:pt idx="169">
                  <c:v>1.3673333333333471</c:v>
                </c:pt>
                <c:pt idx="170">
                  <c:v>0.9998333333333238</c:v>
                </c:pt>
                <c:pt idx="171">
                  <c:v>0.78983333333332673</c:v>
                </c:pt>
                <c:pt idx="172">
                  <c:v>0.66733333333334022</c:v>
                </c:pt>
                <c:pt idx="173">
                  <c:v>0.49000000000000282</c:v>
                </c:pt>
                <c:pt idx="174">
                  <c:v>0.40599999999999592</c:v>
                </c:pt>
                <c:pt idx="175">
                  <c:v>-2.5340000000000589</c:v>
                </c:pt>
                <c:pt idx="176">
                  <c:v>-2.884000000000059</c:v>
                </c:pt>
                <c:pt idx="177">
                  <c:v>0.37449999999999273</c:v>
                </c:pt>
                <c:pt idx="178">
                  <c:v>1.1270000000000071</c:v>
                </c:pt>
                <c:pt idx="179">
                  <c:v>0.53900000000001469</c:v>
                </c:pt>
                <c:pt idx="180">
                  <c:v>-0.66150000000001308</c:v>
                </c:pt>
                <c:pt idx="181">
                  <c:v>4.1999999999985604E-2</c:v>
                </c:pt>
                <c:pt idx="182">
                  <c:v>-0.44333333333333125</c:v>
                </c:pt>
                <c:pt idx="183">
                  <c:v>-0.75483333333333424</c:v>
                </c:pt>
                <c:pt idx="184">
                  <c:v>1.0045000000000104</c:v>
                </c:pt>
                <c:pt idx="185">
                  <c:v>1.1993333333333454</c:v>
                </c:pt>
                <c:pt idx="186">
                  <c:v>-1.0301666666666471</c:v>
                </c:pt>
                <c:pt idx="187">
                  <c:v>-1.0534999999999799</c:v>
                </c:pt>
                <c:pt idx="188">
                  <c:v>1.1899999999999964</c:v>
                </c:pt>
                <c:pt idx="189">
                  <c:v>1.1666666666666625</c:v>
                </c:pt>
                <c:pt idx="190">
                  <c:v>0.80075757575757345</c:v>
                </c:pt>
                <c:pt idx="191">
                  <c:v>0.66935406698565181</c:v>
                </c:pt>
                <c:pt idx="192">
                  <c:v>0.33526315789474248</c:v>
                </c:pt>
                <c:pt idx="193">
                  <c:v>-2.3386363636363767</c:v>
                </c:pt>
                <c:pt idx="194">
                  <c:v>-2.2919696969697103</c:v>
                </c:pt>
                <c:pt idx="195">
                  <c:v>0.12016666666666898</c:v>
                </c:pt>
                <c:pt idx="196">
                  <c:v>0.77349999999999963</c:v>
                </c:pt>
                <c:pt idx="197">
                  <c:v>1.3369999999999891</c:v>
                </c:pt>
                <c:pt idx="198">
                  <c:v>-0.71050000000003832</c:v>
                </c:pt>
                <c:pt idx="199">
                  <c:v>-0.63700000000003965</c:v>
                </c:pt>
                <c:pt idx="200">
                  <c:v>6.459090909089571E-2</c:v>
                </c:pt>
                <c:pt idx="201">
                  <c:v>3.0757575757569655E-2</c:v>
                </c:pt>
                <c:pt idx="202">
                  <c:v>1.0196666666666596</c:v>
                </c:pt>
                <c:pt idx="203">
                  <c:v>7.3499999999990184E-2</c:v>
                </c:pt>
                <c:pt idx="204">
                  <c:v>0.26716666666665972</c:v>
                </c:pt>
                <c:pt idx="205">
                  <c:v>1.0266666666666571</c:v>
                </c:pt>
                <c:pt idx="206">
                  <c:v>0.7933333333333239</c:v>
                </c:pt>
                <c:pt idx="207">
                  <c:v>0.5833333333333407</c:v>
                </c:pt>
                <c:pt idx="208">
                  <c:v>-2.1699999999999573</c:v>
                </c:pt>
                <c:pt idx="209">
                  <c:v>-1.7966666666666349</c:v>
                </c:pt>
                <c:pt idx="210">
                  <c:v>1.2413333333333219</c:v>
                </c:pt>
                <c:pt idx="211">
                  <c:v>1.0780000000000047</c:v>
                </c:pt>
                <c:pt idx="212">
                  <c:v>-1.2984999999999598</c:v>
                </c:pt>
                <c:pt idx="213">
                  <c:v>-1.7149999999999745</c:v>
                </c:pt>
                <c:pt idx="214">
                  <c:v>0.75016666666668719</c:v>
                </c:pt>
                <c:pt idx="215">
                  <c:v>1.0441666666666816</c:v>
                </c:pt>
                <c:pt idx="216">
                  <c:v>-0.26250000000000362</c:v>
                </c:pt>
                <c:pt idx="217">
                  <c:v>3.1499999999993089E-2</c:v>
                </c:pt>
                <c:pt idx="218">
                  <c:v>1.1515000000000055</c:v>
                </c:pt>
                <c:pt idx="219">
                  <c:v>-1.1199999999999792</c:v>
                </c:pt>
                <c:pt idx="220">
                  <c:v>-1.1899999999999953</c:v>
                </c:pt>
                <c:pt idx="221">
                  <c:v>1.0966666666666629</c:v>
                </c:pt>
                <c:pt idx="222">
                  <c:v>1.1666666666666614</c:v>
                </c:pt>
                <c:pt idx="223">
                  <c:v>0.13999999999999779</c:v>
                </c:pt>
                <c:pt idx="224">
                  <c:v>-1.1433333333333286</c:v>
                </c:pt>
                <c:pt idx="225">
                  <c:v>-0.18666666666666543</c:v>
                </c:pt>
                <c:pt idx="226">
                  <c:v>1.1433333333333469</c:v>
                </c:pt>
                <c:pt idx="227">
                  <c:v>-0.93333333333331125</c:v>
                </c:pt>
                <c:pt idx="228">
                  <c:v>-0.79333333333332956</c:v>
                </c:pt>
                <c:pt idx="229">
                  <c:v>1.2366666666666619</c:v>
                </c:pt>
                <c:pt idx="230">
                  <c:v>1.0266666666666615</c:v>
                </c:pt>
                <c:pt idx="231">
                  <c:v>-1.2599999999999947</c:v>
                </c:pt>
                <c:pt idx="232">
                  <c:v>-1.0266666666666615</c:v>
                </c:pt>
                <c:pt idx="233">
                  <c:v>0.69999999999999729</c:v>
                </c:pt>
                <c:pt idx="234">
                  <c:v>0.60666666666666502</c:v>
                </c:pt>
                <c:pt idx="235">
                  <c:v>1.0500000000000103</c:v>
                </c:pt>
                <c:pt idx="236">
                  <c:v>0.79333333333334444</c:v>
                </c:pt>
                <c:pt idx="237">
                  <c:v>-1.6566666666666592</c:v>
                </c:pt>
                <c:pt idx="238">
                  <c:v>-1.6333333333333275</c:v>
                </c:pt>
                <c:pt idx="239">
                  <c:v>0.97999999999999488</c:v>
                </c:pt>
                <c:pt idx="240">
                  <c:v>-0.46666666666666412</c:v>
                </c:pt>
                <c:pt idx="241">
                  <c:v>-0.58333333333333015</c:v>
                </c:pt>
                <c:pt idx="242">
                  <c:v>1.0733333333333281</c:v>
                </c:pt>
                <c:pt idx="243">
                  <c:v>-0.37333333333336427</c:v>
                </c:pt>
                <c:pt idx="244">
                  <c:v>-0.86333333333336115</c:v>
                </c:pt>
                <c:pt idx="245">
                  <c:v>0.86333333333332885</c:v>
                </c:pt>
                <c:pt idx="246">
                  <c:v>-0.30333333333333257</c:v>
                </c:pt>
                <c:pt idx="247">
                  <c:v>-0.39666666666666373</c:v>
                </c:pt>
                <c:pt idx="248">
                  <c:v>1.2599999999999945</c:v>
                </c:pt>
                <c:pt idx="249">
                  <c:v>1.0266666666666626</c:v>
                </c:pt>
                <c:pt idx="250">
                  <c:v>-1.3066666666666611</c:v>
                </c:pt>
                <c:pt idx="251">
                  <c:v>-1.3299999999999808</c:v>
                </c:pt>
                <c:pt idx="252">
                  <c:v>7.0000000000013607E-2</c:v>
                </c:pt>
                <c:pt idx="253">
                  <c:v>-0.20999999999999927</c:v>
                </c:pt>
                <c:pt idx="254">
                  <c:v>0.90999999999999659</c:v>
                </c:pt>
                <c:pt idx="255">
                  <c:v>1.3066666666666622</c:v>
                </c:pt>
                <c:pt idx="256">
                  <c:v>0.90999999999999659</c:v>
                </c:pt>
                <c:pt idx="257">
                  <c:v>-0.9799999999999971</c:v>
                </c:pt>
                <c:pt idx="258">
                  <c:v>-0.89833333333332965</c:v>
                </c:pt>
                <c:pt idx="259">
                  <c:v>0.37129166666666336</c:v>
                </c:pt>
                <c:pt idx="260">
                  <c:v>0.71034294871794534</c:v>
                </c:pt>
                <c:pt idx="261">
                  <c:v>-0.65865460030162204</c:v>
                </c:pt>
                <c:pt idx="262">
                  <c:v>-0.78399999999995607</c:v>
                </c:pt>
                <c:pt idx="263">
                  <c:v>1.2221176470588317</c:v>
                </c:pt>
                <c:pt idx="264">
                  <c:v>1.0145882352941236</c:v>
                </c:pt>
                <c:pt idx="265">
                  <c:v>-1.2451764705882433</c:v>
                </c:pt>
                <c:pt idx="266">
                  <c:v>-1.0145882352941467</c:v>
                </c:pt>
                <c:pt idx="267">
                  <c:v>0.69176470588233452</c:v>
                </c:pt>
                <c:pt idx="268">
                  <c:v>0.59952941176471075</c:v>
                </c:pt>
                <c:pt idx="269">
                  <c:v>1.037647058823536</c:v>
                </c:pt>
                <c:pt idx="270">
                  <c:v>0.78400000000000458</c:v>
                </c:pt>
                <c:pt idx="271">
                  <c:v>-1.6371764705881793</c:v>
                </c:pt>
                <c:pt idx="272">
                  <c:v>-1.5649254901960263</c:v>
                </c:pt>
                <c:pt idx="273">
                  <c:v>0.45118267660631772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Silverstone'!$B$3:$B$317</c:f>
              <c:numCache>
                <c:formatCode>0.00</c:formatCode>
                <c:ptCount val="315"/>
                <c:pt idx="0" formatCode="General">
                  <c:v>0</c:v>
                </c:pt>
                <c:pt idx="1">
                  <c:v>1.1312000000000002</c:v>
                </c:pt>
                <c:pt idx="2">
                  <c:v>1.8786</c:v>
                </c:pt>
                <c:pt idx="3">
                  <c:v>2.6260000000000003</c:v>
                </c:pt>
                <c:pt idx="4">
                  <c:v>3.1512000000000002</c:v>
                </c:pt>
                <c:pt idx="5">
                  <c:v>3.5754000000000001</c:v>
                </c:pt>
                <c:pt idx="6">
                  <c:v>3.8885000000000001</c:v>
                </c:pt>
                <c:pt idx="7">
                  <c:v>4.1511000000000005</c:v>
                </c:pt>
                <c:pt idx="8">
                  <c:v>4.3126999999999995</c:v>
                </c:pt>
                <c:pt idx="9">
                  <c:v>4.5045999999999999</c:v>
                </c:pt>
                <c:pt idx="10">
                  <c:v>4.6257999999999999</c:v>
                </c:pt>
                <c:pt idx="11">
                  <c:v>4.7167000000000003</c:v>
                </c:pt>
                <c:pt idx="12">
                  <c:v>4.7975000000000003</c:v>
                </c:pt>
                <c:pt idx="13">
                  <c:v>4.8580999999999994</c:v>
                </c:pt>
                <c:pt idx="14">
                  <c:v>4.8984999999999994</c:v>
                </c:pt>
                <c:pt idx="15">
                  <c:v>4.7975000000000003</c:v>
                </c:pt>
                <c:pt idx="16">
                  <c:v>4.1208</c:v>
                </c:pt>
                <c:pt idx="17">
                  <c:v>4.3329000000000004</c:v>
                </c:pt>
                <c:pt idx="18">
                  <c:v>4.4945000000000004</c:v>
                </c:pt>
                <c:pt idx="19">
                  <c:v>4.1308999999999996</c:v>
                </c:pt>
                <c:pt idx="20">
                  <c:v>3.7975999999999996</c:v>
                </c:pt>
                <c:pt idx="21">
                  <c:v>3.5754000000000001</c:v>
                </c:pt>
                <c:pt idx="22">
                  <c:v>3.5854999999999997</c:v>
                </c:pt>
                <c:pt idx="23">
                  <c:v>3.8379999999999996</c:v>
                </c:pt>
                <c:pt idx="24">
                  <c:v>3.9087000000000001</c:v>
                </c:pt>
                <c:pt idx="25">
                  <c:v>3.6258999999999997</c:v>
                </c:pt>
                <c:pt idx="26">
                  <c:v>3.9188000000000001</c:v>
                </c:pt>
                <c:pt idx="27">
                  <c:v>4.1612</c:v>
                </c:pt>
                <c:pt idx="28">
                  <c:v>4.3632</c:v>
                </c:pt>
                <c:pt idx="29">
                  <c:v>4.5146999999999995</c:v>
                </c:pt>
                <c:pt idx="30">
                  <c:v>3.6158000000000001</c:v>
                </c:pt>
                <c:pt idx="31">
                  <c:v>3.9390000000000001</c:v>
                </c:pt>
                <c:pt idx="32">
                  <c:v>4.1814</c:v>
                </c:pt>
                <c:pt idx="33">
                  <c:v>4.1308999999999996</c:v>
                </c:pt>
                <c:pt idx="34">
                  <c:v>3.6158000000000001</c:v>
                </c:pt>
                <c:pt idx="35">
                  <c:v>3.8986000000000001</c:v>
                </c:pt>
                <c:pt idx="36">
                  <c:v>3.6056999999999997</c:v>
                </c:pt>
                <c:pt idx="37">
                  <c:v>3.8885000000000001</c:v>
                </c:pt>
                <c:pt idx="38">
                  <c:v>3.8379999999999996</c:v>
                </c:pt>
                <c:pt idx="39">
                  <c:v>3.5854999999999997</c:v>
                </c:pt>
                <c:pt idx="40">
                  <c:v>3.8885000000000001</c:v>
                </c:pt>
                <c:pt idx="41">
                  <c:v>3.6056999999999997</c:v>
                </c:pt>
                <c:pt idx="42">
                  <c:v>3.6865000000000001</c:v>
                </c:pt>
                <c:pt idx="43">
                  <c:v>4.0097000000000005</c:v>
                </c:pt>
                <c:pt idx="44">
                  <c:v>4.242</c:v>
                </c:pt>
                <c:pt idx="45">
                  <c:v>4.4137000000000004</c:v>
                </c:pt>
                <c:pt idx="46">
                  <c:v>4.5449999999999999</c:v>
                </c:pt>
                <c:pt idx="47">
                  <c:v>4.6661999999999999</c:v>
                </c:pt>
                <c:pt idx="48">
                  <c:v>4.7571000000000003</c:v>
                </c:pt>
                <c:pt idx="49">
                  <c:v>4.8176999999999994</c:v>
                </c:pt>
                <c:pt idx="50">
                  <c:v>4.0299000000000005</c:v>
                </c:pt>
                <c:pt idx="51">
                  <c:v>4.2521000000000004</c:v>
                </c:pt>
                <c:pt idx="52">
                  <c:v>4.4238</c:v>
                </c:pt>
                <c:pt idx="53">
                  <c:v>3.6258999999999997</c:v>
                </c:pt>
                <c:pt idx="54">
                  <c:v>3.9491000000000001</c:v>
                </c:pt>
                <c:pt idx="55">
                  <c:v>4.1915000000000004</c:v>
                </c:pt>
                <c:pt idx="56">
                  <c:v>4.1208</c:v>
                </c:pt>
                <c:pt idx="57">
                  <c:v>2.3633999999999999</c:v>
                </c:pt>
                <c:pt idx="58">
                  <c:v>2.5249999999999999</c:v>
                </c:pt>
                <c:pt idx="59">
                  <c:v>3.1208999999999998</c:v>
                </c:pt>
                <c:pt idx="60">
                  <c:v>3.5350000000000001</c:v>
                </c:pt>
                <c:pt idx="61">
                  <c:v>3.6258999999999997</c:v>
                </c:pt>
                <c:pt idx="62">
                  <c:v>3.8885000000000001</c:v>
                </c:pt>
                <c:pt idx="63">
                  <c:v>4.1511000000000005</c:v>
                </c:pt>
                <c:pt idx="64">
                  <c:v>4.3530999999999995</c:v>
                </c:pt>
                <c:pt idx="65">
                  <c:v>3.8683000000000001</c:v>
                </c:pt>
                <c:pt idx="66">
                  <c:v>3.3127999999999997</c:v>
                </c:pt>
                <c:pt idx="67">
                  <c:v>3.4037000000000002</c:v>
                </c:pt>
                <c:pt idx="68">
                  <c:v>3.7168000000000001</c:v>
                </c:pt>
                <c:pt idx="69">
                  <c:v>4.04</c:v>
                </c:pt>
                <c:pt idx="70">
                  <c:v>4.2622</c:v>
                </c:pt>
                <c:pt idx="71">
                  <c:v>4.4238</c:v>
                </c:pt>
                <c:pt idx="72">
                  <c:v>4.5651999999999999</c:v>
                </c:pt>
                <c:pt idx="73">
                  <c:v>4.6763000000000003</c:v>
                </c:pt>
                <c:pt idx="74">
                  <c:v>4.7671999999999999</c:v>
                </c:pt>
                <c:pt idx="75">
                  <c:v>4.8277999999999999</c:v>
                </c:pt>
                <c:pt idx="76">
                  <c:v>4.8783000000000003</c:v>
                </c:pt>
                <c:pt idx="77">
                  <c:v>4.9187000000000003</c:v>
                </c:pt>
                <c:pt idx="78">
                  <c:v>4.8176999999999994</c:v>
                </c:pt>
                <c:pt idx="79">
                  <c:v>4.4844000000000008</c:v>
                </c:pt>
                <c:pt idx="80">
                  <c:v>4.6257999999999999</c:v>
                </c:pt>
                <c:pt idx="81">
                  <c:v>4.7267999999999999</c:v>
                </c:pt>
                <c:pt idx="82">
                  <c:v>4.7975000000000003</c:v>
                </c:pt>
                <c:pt idx="83">
                  <c:v>4.8479999999999999</c:v>
                </c:pt>
                <c:pt idx="84">
                  <c:v>4.8984999999999994</c:v>
                </c:pt>
                <c:pt idx="85">
                  <c:v>3.7572000000000001</c:v>
                </c:pt>
                <c:pt idx="86">
                  <c:v>4.04</c:v>
                </c:pt>
                <c:pt idx="87">
                  <c:v>4.2723000000000004</c:v>
                </c:pt>
                <c:pt idx="88">
                  <c:v>4.4440000000000008</c:v>
                </c:pt>
                <c:pt idx="89">
                  <c:v>4.5853999999999999</c:v>
                </c:pt>
                <c:pt idx="90">
                  <c:v>3.6258999999999997</c:v>
                </c:pt>
                <c:pt idx="91">
                  <c:v>3.9188000000000001</c:v>
                </c:pt>
                <c:pt idx="92">
                  <c:v>4.1712999999999996</c:v>
                </c:pt>
                <c:pt idx="93">
                  <c:v>3.8177999999999996</c:v>
                </c:pt>
                <c:pt idx="94">
                  <c:v>3.9390000000000001</c:v>
                </c:pt>
                <c:pt idx="95">
                  <c:v>4.1915000000000004</c:v>
                </c:pt>
                <c:pt idx="96">
                  <c:v>4.3834</c:v>
                </c:pt>
                <c:pt idx="97">
                  <c:v>4.5349000000000004</c:v>
                </c:pt>
                <c:pt idx="98">
                  <c:v>4.4541000000000004</c:v>
                </c:pt>
                <c:pt idx="99">
                  <c:v>3.3329999999999997</c:v>
                </c:pt>
                <c:pt idx="100">
                  <c:v>3.5350000000000001</c:v>
                </c:pt>
                <c:pt idx="101">
                  <c:v>2.8683999999999998</c:v>
                </c:pt>
                <c:pt idx="102">
                  <c:v>1.5655000000000001</c:v>
                </c:pt>
                <c:pt idx="103">
                  <c:v>1.1918</c:v>
                </c:pt>
                <c:pt idx="104">
                  <c:v>1.7675000000000001</c:v>
                </c:pt>
                <c:pt idx="105">
                  <c:v>2.1917</c:v>
                </c:pt>
                <c:pt idx="106">
                  <c:v>2.5047999999999999</c:v>
                </c:pt>
                <c:pt idx="107">
                  <c:v>2.8381000000000003</c:v>
                </c:pt>
                <c:pt idx="108">
                  <c:v>3.3229000000000002</c:v>
                </c:pt>
                <c:pt idx="109">
                  <c:v>3.5249000000000001</c:v>
                </c:pt>
                <c:pt idx="110">
                  <c:v>3.5450999999999997</c:v>
                </c:pt>
                <c:pt idx="111">
                  <c:v>3.6461000000000001</c:v>
                </c:pt>
                <c:pt idx="112">
                  <c:v>3.7673000000000001</c:v>
                </c:pt>
                <c:pt idx="113">
                  <c:v>3.4845000000000002</c:v>
                </c:pt>
                <c:pt idx="114">
                  <c:v>3.5249000000000001</c:v>
                </c:pt>
                <c:pt idx="115">
                  <c:v>3.8279000000000001</c:v>
                </c:pt>
                <c:pt idx="116">
                  <c:v>3.5956000000000001</c:v>
                </c:pt>
                <c:pt idx="117">
                  <c:v>3.7975999999999996</c:v>
                </c:pt>
                <c:pt idx="118">
                  <c:v>4.0904999999999996</c:v>
                </c:pt>
                <c:pt idx="119">
                  <c:v>3.6258999999999997</c:v>
                </c:pt>
                <c:pt idx="120">
                  <c:v>3.8784000000000001</c:v>
                </c:pt>
                <c:pt idx="121">
                  <c:v>4.141</c:v>
                </c:pt>
                <c:pt idx="122">
                  <c:v>4.3530999999999995</c:v>
                </c:pt>
                <c:pt idx="123">
                  <c:v>4.5045999999999999</c:v>
                </c:pt>
                <c:pt idx="124">
                  <c:v>4.6358999999999995</c:v>
                </c:pt>
                <c:pt idx="125">
                  <c:v>4.7267999999999999</c:v>
                </c:pt>
                <c:pt idx="126">
                  <c:v>4.7975000000000003</c:v>
                </c:pt>
                <c:pt idx="127">
                  <c:v>4.8580999999999994</c:v>
                </c:pt>
                <c:pt idx="128">
                  <c:v>4.8984999999999994</c:v>
                </c:pt>
                <c:pt idx="129">
                  <c:v>4.9388999999999994</c:v>
                </c:pt>
                <c:pt idx="130">
                  <c:v>4.9691999999999998</c:v>
                </c:pt>
                <c:pt idx="131">
                  <c:v>4.9894000000000007</c:v>
                </c:pt>
                <c:pt idx="132">
                  <c:v>5.0095999999999998</c:v>
                </c:pt>
                <c:pt idx="133">
                  <c:v>5.0196999999999994</c:v>
                </c:pt>
                <c:pt idx="134">
                  <c:v>5.0298000000000007</c:v>
                </c:pt>
                <c:pt idx="135">
                  <c:v>5.0399000000000003</c:v>
                </c:pt>
                <c:pt idx="136">
                  <c:v>5.05</c:v>
                </c:pt>
                <c:pt idx="137">
                  <c:v>5.05</c:v>
                </c:pt>
                <c:pt idx="138">
                  <c:v>5.0601000000000003</c:v>
                </c:pt>
                <c:pt idx="139">
                  <c:v>5.0601000000000003</c:v>
                </c:pt>
                <c:pt idx="140">
                  <c:v>4.9388999999999994</c:v>
                </c:pt>
                <c:pt idx="141">
                  <c:v>4.2116999999999996</c:v>
                </c:pt>
                <c:pt idx="142">
                  <c:v>3.8177999999999996</c:v>
                </c:pt>
                <c:pt idx="143">
                  <c:v>4.0703000000000005</c:v>
                </c:pt>
                <c:pt idx="144">
                  <c:v>4.2925000000000004</c:v>
                </c:pt>
                <c:pt idx="145">
                  <c:v>4.4742999999999995</c:v>
                </c:pt>
                <c:pt idx="146">
                  <c:v>3.6158000000000001</c:v>
                </c:pt>
                <c:pt idx="147">
                  <c:v>3.8582000000000001</c:v>
                </c:pt>
                <c:pt idx="148">
                  <c:v>4.1107000000000005</c:v>
                </c:pt>
                <c:pt idx="149">
                  <c:v>4.04</c:v>
                </c:pt>
                <c:pt idx="150">
                  <c:v>3.6258999999999997</c:v>
                </c:pt>
                <c:pt idx="151">
                  <c:v>3.6258999999999997</c:v>
                </c:pt>
                <c:pt idx="152">
                  <c:v>3.6258999999999997</c:v>
                </c:pt>
                <c:pt idx="153">
                  <c:v>3.6663000000000001</c:v>
                </c:pt>
                <c:pt idx="154">
                  <c:v>3.9693000000000001</c:v>
                </c:pt>
                <c:pt idx="155">
                  <c:v>4.2218</c:v>
                </c:pt>
                <c:pt idx="156">
                  <c:v>4.0097000000000005</c:v>
                </c:pt>
                <c:pt idx="157">
                  <c:v>3.3835000000000002</c:v>
                </c:pt>
                <c:pt idx="158">
                  <c:v>1.9897</c:v>
                </c:pt>
                <c:pt idx="159">
                  <c:v>2.2321</c:v>
                </c:pt>
                <c:pt idx="160">
                  <c:v>1.0201</c:v>
                </c:pt>
                <c:pt idx="161">
                  <c:v>1.5756000000000001</c:v>
                </c:pt>
                <c:pt idx="162">
                  <c:v>1.7978000000000001</c:v>
                </c:pt>
                <c:pt idx="163">
                  <c:v>2.3633999999999999</c:v>
                </c:pt>
                <c:pt idx="164">
                  <c:v>2.9491999999999998</c:v>
                </c:pt>
                <c:pt idx="165">
                  <c:v>3.4137999999999997</c:v>
                </c:pt>
                <c:pt idx="166">
                  <c:v>3.7471000000000001</c:v>
                </c:pt>
                <c:pt idx="167">
                  <c:v>4.0602</c:v>
                </c:pt>
                <c:pt idx="168">
                  <c:v>3.6258999999999997</c:v>
                </c:pt>
                <c:pt idx="169">
                  <c:v>3.9188000000000001</c:v>
                </c:pt>
                <c:pt idx="170">
                  <c:v>4.1712999999999996</c:v>
                </c:pt>
                <c:pt idx="171">
                  <c:v>4.3632</c:v>
                </c:pt>
                <c:pt idx="172">
                  <c:v>4.5248000000000008</c:v>
                </c:pt>
                <c:pt idx="173">
                  <c:v>4.6358999999999995</c:v>
                </c:pt>
                <c:pt idx="174">
                  <c:v>3.7673000000000001</c:v>
                </c:pt>
                <c:pt idx="175">
                  <c:v>3.8379999999999996</c:v>
                </c:pt>
                <c:pt idx="176">
                  <c:v>4.1107000000000005</c:v>
                </c:pt>
                <c:pt idx="177">
                  <c:v>4.3329000000000004</c:v>
                </c:pt>
                <c:pt idx="178">
                  <c:v>4.4742999999999995</c:v>
                </c:pt>
                <c:pt idx="179">
                  <c:v>4.5045999999999999</c:v>
                </c:pt>
                <c:pt idx="180">
                  <c:v>3.7370000000000001</c:v>
                </c:pt>
                <c:pt idx="181">
                  <c:v>4.0500999999999996</c:v>
                </c:pt>
                <c:pt idx="182">
                  <c:v>4.2521000000000004</c:v>
                </c:pt>
                <c:pt idx="183">
                  <c:v>3.6865000000000001</c:v>
                </c:pt>
                <c:pt idx="184">
                  <c:v>3.8683000000000001</c:v>
                </c:pt>
                <c:pt idx="185">
                  <c:v>4.1308999999999996</c:v>
                </c:pt>
                <c:pt idx="186">
                  <c:v>4.3228</c:v>
                </c:pt>
                <c:pt idx="187">
                  <c:v>4.4945000000000004</c:v>
                </c:pt>
                <c:pt idx="188">
                  <c:v>4.6257999999999999</c:v>
                </c:pt>
                <c:pt idx="189">
                  <c:v>4.7167000000000003</c:v>
                </c:pt>
                <c:pt idx="190">
                  <c:v>4.7975000000000003</c:v>
                </c:pt>
                <c:pt idx="191">
                  <c:v>4.8580999999999994</c:v>
                </c:pt>
                <c:pt idx="192">
                  <c:v>4.8984999999999994</c:v>
                </c:pt>
                <c:pt idx="193">
                  <c:v>4.9388999999999994</c:v>
                </c:pt>
                <c:pt idx="194">
                  <c:v>4.9691999999999998</c:v>
                </c:pt>
                <c:pt idx="195">
                  <c:v>4.9894000000000007</c:v>
                </c:pt>
                <c:pt idx="196">
                  <c:v>5.0095999999999998</c:v>
                </c:pt>
                <c:pt idx="197">
                  <c:v>5.0196999999999994</c:v>
                </c:pt>
                <c:pt idx="198">
                  <c:v>5.0298000000000007</c:v>
                </c:pt>
                <c:pt idx="199">
                  <c:v>5.0399000000000003</c:v>
                </c:pt>
                <c:pt idx="200">
                  <c:v>5.05</c:v>
                </c:pt>
                <c:pt idx="201">
                  <c:v>4.7065999999999999</c:v>
                </c:pt>
                <c:pt idx="202">
                  <c:v>3.6966000000000001</c:v>
                </c:pt>
                <c:pt idx="203">
                  <c:v>3.9895</c:v>
                </c:pt>
                <c:pt idx="204">
                  <c:v>4.242</c:v>
                </c:pt>
                <c:pt idx="205">
                  <c:v>3.5956000000000001</c:v>
                </c:pt>
                <c:pt idx="206">
                  <c:v>3.9188000000000001</c:v>
                </c:pt>
                <c:pt idx="207">
                  <c:v>4.1814</c:v>
                </c:pt>
                <c:pt idx="208">
                  <c:v>4.3632</c:v>
                </c:pt>
                <c:pt idx="209">
                  <c:v>3.6258999999999997</c:v>
                </c:pt>
                <c:pt idx="210">
                  <c:v>3.6461000000000001</c:v>
                </c:pt>
                <c:pt idx="211">
                  <c:v>3.8481000000000001</c:v>
                </c:pt>
                <c:pt idx="212">
                  <c:v>3.3431000000000002</c:v>
                </c:pt>
                <c:pt idx="213">
                  <c:v>3.0199000000000003</c:v>
                </c:pt>
                <c:pt idx="214">
                  <c:v>3.1916000000000002</c:v>
                </c:pt>
                <c:pt idx="215">
                  <c:v>3.6158000000000001</c:v>
                </c:pt>
                <c:pt idx="216">
                  <c:v>3.9188000000000001</c:v>
                </c:pt>
                <c:pt idx="217">
                  <c:v>4.1612</c:v>
                </c:pt>
                <c:pt idx="218">
                  <c:v>4.3632</c:v>
                </c:pt>
                <c:pt idx="219">
                  <c:v>4.4945000000000004</c:v>
                </c:pt>
                <c:pt idx="220">
                  <c:v>4.6358999999999995</c:v>
                </c:pt>
                <c:pt idx="221">
                  <c:v>4.7267999999999999</c:v>
                </c:pt>
                <c:pt idx="222">
                  <c:v>4.8075999999999999</c:v>
                </c:pt>
                <c:pt idx="223">
                  <c:v>4.0904999999999996</c:v>
                </c:pt>
                <c:pt idx="224">
                  <c:v>4.1712999999999996</c:v>
                </c:pt>
                <c:pt idx="225">
                  <c:v>3.6966000000000001</c:v>
                </c:pt>
                <c:pt idx="226">
                  <c:v>4.0198</c:v>
                </c:pt>
                <c:pt idx="227">
                  <c:v>4.242</c:v>
                </c:pt>
                <c:pt idx="228">
                  <c:v>4.4238</c:v>
                </c:pt>
                <c:pt idx="229">
                  <c:v>3.7471000000000001</c:v>
                </c:pt>
                <c:pt idx="230">
                  <c:v>3.6865000000000001</c:v>
                </c:pt>
                <c:pt idx="231">
                  <c:v>3.9794</c:v>
                </c:pt>
                <c:pt idx="232">
                  <c:v>4.1712999999999996</c:v>
                </c:pt>
                <c:pt idx="233">
                  <c:v>3.6258999999999997</c:v>
                </c:pt>
                <c:pt idx="234">
                  <c:v>3.8379999999999996</c:v>
                </c:pt>
                <c:pt idx="235">
                  <c:v>4.0804</c:v>
                </c:pt>
                <c:pt idx="236">
                  <c:v>4.3026</c:v>
                </c:pt>
                <c:pt idx="237">
                  <c:v>3.4946000000000002</c:v>
                </c:pt>
                <c:pt idx="238">
                  <c:v>3.8177999999999996</c:v>
                </c:pt>
                <c:pt idx="239">
                  <c:v>4.0804</c:v>
                </c:pt>
                <c:pt idx="240">
                  <c:v>4.3026</c:v>
                </c:pt>
                <c:pt idx="241">
                  <c:v>4.4742999999999995</c:v>
                </c:pt>
                <c:pt idx="242">
                  <c:v>4.5954999999999995</c:v>
                </c:pt>
                <c:pt idx="243">
                  <c:v>4.7065999999999999</c:v>
                </c:pt>
                <c:pt idx="244">
                  <c:v>4.7773000000000003</c:v>
                </c:pt>
                <c:pt idx="245">
                  <c:v>4.8379000000000003</c:v>
                </c:pt>
                <c:pt idx="246">
                  <c:v>4.8984999999999994</c:v>
                </c:pt>
                <c:pt idx="247">
                  <c:v>4.9388999999999994</c:v>
                </c:pt>
                <c:pt idx="248">
                  <c:v>4.9591000000000003</c:v>
                </c:pt>
                <c:pt idx="249">
                  <c:v>3.9087000000000001</c:v>
                </c:pt>
                <c:pt idx="250">
                  <c:v>3.6258999999999997</c:v>
                </c:pt>
                <c:pt idx="251">
                  <c:v>3.9188000000000001</c:v>
                </c:pt>
                <c:pt idx="252">
                  <c:v>4.1612</c:v>
                </c:pt>
                <c:pt idx="253">
                  <c:v>4.3632</c:v>
                </c:pt>
                <c:pt idx="254">
                  <c:v>4.5146999999999995</c:v>
                </c:pt>
                <c:pt idx="255">
                  <c:v>3.6158000000000001</c:v>
                </c:pt>
                <c:pt idx="256">
                  <c:v>3.9390000000000001</c:v>
                </c:pt>
                <c:pt idx="257">
                  <c:v>4.1814</c:v>
                </c:pt>
                <c:pt idx="258">
                  <c:v>4.1308999999999996</c:v>
                </c:pt>
                <c:pt idx="259">
                  <c:v>3.6158000000000001</c:v>
                </c:pt>
                <c:pt idx="260">
                  <c:v>3.8986000000000001</c:v>
                </c:pt>
                <c:pt idx="261">
                  <c:v>3.6056999999999997</c:v>
                </c:pt>
                <c:pt idx="262">
                  <c:v>3.8885000000000001</c:v>
                </c:pt>
                <c:pt idx="263">
                  <c:v>3.8379999999999996</c:v>
                </c:pt>
                <c:pt idx="264">
                  <c:v>3.5854999999999997</c:v>
                </c:pt>
                <c:pt idx="265">
                  <c:v>3.8885000000000001</c:v>
                </c:pt>
                <c:pt idx="266">
                  <c:v>3.6056999999999997</c:v>
                </c:pt>
                <c:pt idx="267">
                  <c:v>3.6865000000000001</c:v>
                </c:pt>
                <c:pt idx="268">
                  <c:v>4.2925000000000004</c:v>
                </c:pt>
                <c:pt idx="269">
                  <c:v>4.4742999999999995</c:v>
                </c:pt>
                <c:pt idx="270">
                  <c:v>3.6158000000000001</c:v>
                </c:pt>
                <c:pt idx="271">
                  <c:v>3.8582000000000001</c:v>
                </c:pt>
                <c:pt idx="272">
                  <c:v>4.1107000000000005</c:v>
                </c:pt>
                <c:pt idx="273">
                  <c:v>3.6865000000000001</c:v>
                </c:pt>
                <c:pt idx="274">
                  <c:v>3.8683000000000001</c:v>
                </c:pt>
                <c:pt idx="275">
                  <c:v>4.1308999999999996</c:v>
                </c:pt>
                <c:pt idx="276">
                  <c:v>4.3228</c:v>
                </c:pt>
                <c:pt idx="277">
                  <c:v>4.4945000000000004</c:v>
                </c:pt>
                <c:pt idx="278">
                  <c:v>4.6257999999999999</c:v>
                </c:pt>
                <c:pt idx="279">
                  <c:v>4.7167000000000003</c:v>
                </c:pt>
                <c:pt idx="280">
                  <c:v>4.7975000000000003</c:v>
                </c:pt>
                <c:pt idx="281">
                  <c:v>4.8580999999999994</c:v>
                </c:pt>
                <c:pt idx="282">
                  <c:v>4.8984999999999994</c:v>
                </c:pt>
                <c:pt idx="283">
                  <c:v>4.9388999999999994</c:v>
                </c:pt>
                <c:pt idx="284">
                  <c:v>4.9691999999999998</c:v>
                </c:pt>
                <c:pt idx="285">
                  <c:v>4.9894000000000007</c:v>
                </c:pt>
                <c:pt idx="286">
                  <c:v>5.0095999999999998</c:v>
                </c:pt>
                <c:pt idx="287">
                  <c:v>5.0196999999999994</c:v>
                </c:pt>
                <c:pt idx="288">
                  <c:v>5.0298000000000007</c:v>
                </c:pt>
                <c:pt idx="289">
                  <c:v>5.0399000000000003</c:v>
                </c:pt>
                <c:pt idx="290">
                  <c:v>5.05</c:v>
                </c:pt>
                <c:pt idx="291">
                  <c:v>4.7065999999999999</c:v>
                </c:pt>
                <c:pt idx="292">
                  <c:v>3.6966000000000001</c:v>
                </c:pt>
                <c:pt idx="293">
                  <c:v>3.9895</c:v>
                </c:pt>
                <c:pt idx="294">
                  <c:v>4.242</c:v>
                </c:pt>
                <c:pt idx="295">
                  <c:v>4.3632</c:v>
                </c:pt>
                <c:pt idx="296">
                  <c:v>4.3632</c:v>
                </c:pt>
                <c:pt idx="297">
                  <c:v>4.5248000000000008</c:v>
                </c:pt>
                <c:pt idx="298">
                  <c:v>4.6358999999999995</c:v>
                </c:pt>
                <c:pt idx="299">
                  <c:v>3.7673000000000001</c:v>
                </c:pt>
                <c:pt idx="300">
                  <c:v>3.8379999999999996</c:v>
                </c:pt>
                <c:pt idx="301">
                  <c:v>4.1107000000000005</c:v>
                </c:pt>
                <c:pt idx="302">
                  <c:v>4.3329000000000004</c:v>
                </c:pt>
                <c:pt idx="303">
                  <c:v>4.253201818181819</c:v>
                </c:pt>
                <c:pt idx="304">
                  <c:v>4.2671581818181812</c:v>
                </c:pt>
                <c:pt idx="305">
                  <c:v>4.2811145454545425</c:v>
                </c:pt>
                <c:pt idx="306">
                  <c:v>4.2950709090909047</c:v>
                </c:pt>
                <c:pt idx="307">
                  <c:v>4.3090272727272767</c:v>
                </c:pt>
                <c:pt idx="308">
                  <c:v>4.322983636363638</c:v>
                </c:pt>
                <c:pt idx="309">
                  <c:v>4.3369399999999994</c:v>
                </c:pt>
                <c:pt idx="310">
                  <c:v>4.3508963636363625</c:v>
                </c:pt>
                <c:pt idx="311">
                  <c:v>4.3648527272727238</c:v>
                </c:pt>
                <c:pt idx="312">
                  <c:v>4.3788090909090958</c:v>
                </c:pt>
                <c:pt idx="313">
                  <c:v>4.3927654545454571</c:v>
                </c:pt>
                <c:pt idx="314">
                  <c:v>4.4067218181818193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Silverstone'!$C$4:$C$317</c:f>
              <c:numCache>
                <c:formatCode>0.00</c:formatCode>
                <c:ptCount val="314"/>
                <c:pt idx="0">
                  <c:v>4.6601754385964913</c:v>
                </c:pt>
                <c:pt idx="1">
                  <c:v>3.7463659147869675</c:v>
                </c:pt>
                <c:pt idx="2">
                  <c:v>3.0925238095238097</c:v>
                </c:pt>
                <c:pt idx="3">
                  <c:v>2.3734999999999991</c:v>
                </c:pt>
                <c:pt idx="4">
                  <c:v>1.8432500000000001</c:v>
                </c:pt>
                <c:pt idx="5">
                  <c:v>1.4392500000000013</c:v>
                </c:pt>
                <c:pt idx="6">
                  <c:v>1.0604999999999984</c:v>
                </c:pt>
                <c:pt idx="7">
                  <c:v>0.86090476190476029</c:v>
                </c:pt>
                <c:pt idx="8">
                  <c:v>0.75990476190476297</c:v>
                </c:pt>
                <c:pt idx="9">
                  <c:v>0.53025000000000089</c:v>
                </c:pt>
                <c:pt idx="10">
                  <c:v>0.42925000000000113</c:v>
                </c:pt>
                <c:pt idx="11">
                  <c:v>0.34628571428571242</c:v>
                </c:pt>
                <c:pt idx="12">
                  <c:v>0.24528571428571205</c:v>
                </c:pt>
                <c:pt idx="13">
                  <c:v>-0.13947619047618845</c:v>
                </c:pt>
                <c:pt idx="14">
                  <c:v>-1.9322261904761875</c:v>
                </c:pt>
                <c:pt idx="15">
                  <c:v>-1.1614999999999975</c:v>
                </c:pt>
                <c:pt idx="16">
                  <c:v>0.93425000000000125</c:v>
                </c:pt>
                <c:pt idx="17">
                  <c:v>-0.50500000000000367</c:v>
                </c:pt>
                <c:pt idx="18">
                  <c:v>-1.7422500000000023</c:v>
                </c:pt>
                <c:pt idx="19">
                  <c:v>-1.3887499999999973</c:v>
                </c:pt>
                <c:pt idx="20">
                  <c:v>-0.53145238095238034</c:v>
                </c:pt>
                <c:pt idx="21">
                  <c:v>0.6552976190476173</c:v>
                </c:pt>
                <c:pt idx="22">
                  <c:v>0.80800000000000105</c:v>
                </c:pt>
                <c:pt idx="23">
                  <c:v>-0.4965833333333326</c:v>
                </c:pt>
                <c:pt idx="24">
                  <c:v>5.8916666666665951E-2</c:v>
                </c:pt>
                <c:pt idx="25">
                  <c:v>1.3382499999999995</c:v>
                </c:pt>
                <c:pt idx="26">
                  <c:v>1.0869523809523802</c:v>
                </c:pt>
                <c:pt idx="27">
                  <c:v>0.85970238095237939</c:v>
                </c:pt>
                <c:pt idx="28">
                  <c:v>-1.8684999999999983</c:v>
                </c:pt>
                <c:pt idx="29">
                  <c:v>-1.4392499999999939</c:v>
                </c:pt>
                <c:pt idx="30">
                  <c:v>1.3851428571428572</c:v>
                </c:pt>
                <c:pt idx="31">
                  <c:v>0.45690476190475832</c:v>
                </c:pt>
                <c:pt idx="32">
                  <c:v>-1.4079880952380996</c:v>
                </c:pt>
                <c:pt idx="33">
                  <c:v>-0.5807500000000041</c:v>
                </c:pt>
                <c:pt idx="34">
                  <c:v>-2.5250000000001105E-2</c:v>
                </c:pt>
                <c:pt idx="35">
                  <c:v>-2.5249999999999995E-2</c:v>
                </c:pt>
                <c:pt idx="36">
                  <c:v>0.58676190476190404</c:v>
                </c:pt>
                <c:pt idx="37">
                  <c:v>-0.75148809523809557</c:v>
                </c:pt>
                <c:pt idx="38">
                  <c:v>9.0178571428576215E-2</c:v>
                </c:pt>
                <c:pt idx="39">
                  <c:v>1.4428571428578341E-2</c:v>
                </c:pt>
                <c:pt idx="40">
                  <c:v>-0.50499999999999545</c:v>
                </c:pt>
                <c:pt idx="41">
                  <c:v>1.0099999999999985</c:v>
                </c:pt>
                <c:pt idx="42">
                  <c:v>1.3887499999999975</c:v>
                </c:pt>
                <c:pt idx="43">
                  <c:v>0.98955952380952739</c:v>
                </c:pt>
                <c:pt idx="44">
                  <c:v>0.73705952380952366</c:v>
                </c:pt>
                <c:pt idx="45">
                  <c:v>0.63124999999999809</c:v>
                </c:pt>
                <c:pt idx="46">
                  <c:v>0.53025000000000078</c:v>
                </c:pt>
                <c:pt idx="47">
                  <c:v>0.37153571428571264</c:v>
                </c:pt>
                <c:pt idx="48">
                  <c:v>-1.7314285714285629</c:v>
                </c:pt>
                <c:pt idx="49">
                  <c:v>-1.3202142857142738</c:v>
                </c:pt>
                <c:pt idx="50">
                  <c:v>0.98475000000000223</c:v>
                </c:pt>
                <c:pt idx="51">
                  <c:v>-1.5654999999999897</c:v>
                </c:pt>
                <c:pt idx="52">
                  <c:v>-1.2252261904761763</c:v>
                </c:pt>
                <c:pt idx="53">
                  <c:v>1.4074185463659159</c:v>
                </c:pt>
                <c:pt idx="54">
                  <c:v>0.46956140350876685</c:v>
                </c:pt>
                <c:pt idx="55">
                  <c:v>-4.5618333333333112</c:v>
                </c:pt>
                <c:pt idx="56">
                  <c:v>-4.00873809523807</c:v>
                </c:pt>
                <c:pt idx="57">
                  <c:v>1.8035714285714242</c:v>
                </c:pt>
                <c:pt idx="58">
                  <c:v>2.4540595238095224</c:v>
                </c:pt>
                <c:pt idx="59">
                  <c:v>1.2516785714285741</c:v>
                </c:pt>
                <c:pt idx="60">
                  <c:v>0.87292857142857272</c:v>
                </c:pt>
                <c:pt idx="61">
                  <c:v>1.3130000000000066</c:v>
                </c:pt>
                <c:pt idx="62">
                  <c:v>1.1614999999999984</c:v>
                </c:pt>
                <c:pt idx="63">
                  <c:v>-0.64928571428572313</c:v>
                </c:pt>
                <c:pt idx="64">
                  <c:v>-2.5430357142857116</c:v>
                </c:pt>
                <c:pt idx="65">
                  <c:v>-1.1614999999999915</c:v>
                </c:pt>
                <c:pt idx="66">
                  <c:v>1.0100000000000044</c:v>
                </c:pt>
                <c:pt idx="67">
                  <c:v>1.5522738095238089</c:v>
                </c:pt>
                <c:pt idx="68">
                  <c:v>1.3250238095238083</c:v>
                </c:pt>
                <c:pt idx="69">
                  <c:v>0.95949999999999958</c:v>
                </c:pt>
                <c:pt idx="70">
                  <c:v>0.74066666666666581</c:v>
                </c:pt>
                <c:pt idx="71">
                  <c:v>0.6011904761904775</c:v>
                </c:pt>
                <c:pt idx="72">
                  <c:v>0.49177380952380911</c:v>
                </c:pt>
                <c:pt idx="73">
                  <c:v>0.37874999999999881</c:v>
                </c:pt>
                <c:pt idx="74">
                  <c:v>0.27173809523809594</c:v>
                </c:pt>
                <c:pt idx="75">
                  <c:v>0.22123809523809623</c:v>
                </c:pt>
                <c:pt idx="76">
                  <c:v>-0.15150000000000363</c:v>
                </c:pt>
                <c:pt idx="77">
                  <c:v>-1.0857499999999951</c:v>
                </c:pt>
                <c:pt idx="78">
                  <c:v>-0.47974999999999307</c:v>
                </c:pt>
                <c:pt idx="79">
                  <c:v>0.59397619047618844</c:v>
                </c:pt>
                <c:pt idx="80">
                  <c:v>0.41722619047619114</c:v>
                </c:pt>
                <c:pt idx="81">
                  <c:v>0.30300000000000105</c:v>
                </c:pt>
                <c:pt idx="82">
                  <c:v>0.25249999999999861</c:v>
                </c:pt>
                <c:pt idx="83">
                  <c:v>-2.7270000000000092</c:v>
                </c:pt>
                <c:pt idx="84">
                  <c:v>-2.1799166666666778</c:v>
                </c:pt>
                <c:pt idx="85">
                  <c:v>1.2540833333333334</c:v>
                </c:pt>
                <c:pt idx="86">
                  <c:v>1.009999999999998</c:v>
                </c:pt>
                <c:pt idx="87">
                  <c:v>0.78274999999999384</c:v>
                </c:pt>
                <c:pt idx="88">
                  <c:v>-2.04525000000001</c:v>
                </c:pt>
                <c:pt idx="89">
                  <c:v>-1.7013690476190586</c:v>
                </c:pt>
                <c:pt idx="90">
                  <c:v>1.3286309523809514</c:v>
                </c:pt>
                <c:pt idx="91">
                  <c:v>-0.25250000000000195</c:v>
                </c:pt>
                <c:pt idx="92">
                  <c:v>-0.59517857142857444</c:v>
                </c:pt>
                <c:pt idx="93">
                  <c:v>0.91982142857143168</c:v>
                </c:pt>
                <c:pt idx="94">
                  <c:v>1.088154761904762</c:v>
                </c:pt>
                <c:pt idx="95">
                  <c:v>0.83565476190476118</c:v>
                </c:pt>
                <c:pt idx="96">
                  <c:v>0.17675000000000168</c:v>
                </c:pt>
                <c:pt idx="97">
                  <c:v>-2.871285714285706</c:v>
                </c:pt>
                <c:pt idx="98">
                  <c:v>-2.1642857142857022</c:v>
                </c:pt>
                <c:pt idx="99">
                  <c:v>-1.0821428571428486</c:v>
                </c:pt>
                <c:pt idx="100">
                  <c:v>-4.8443928571428625</c:v>
                </c:pt>
                <c:pt idx="101">
                  <c:v>-4.1915000000000147</c:v>
                </c:pt>
                <c:pt idx="102">
                  <c:v>0.50499999999997602</c:v>
                </c:pt>
                <c:pt idx="103">
                  <c:v>2.4492499999999922</c:v>
                </c:pt>
                <c:pt idx="104">
                  <c:v>1.7554761904762</c:v>
                </c:pt>
                <c:pt idx="105">
                  <c:v>1.5787261904761913</c:v>
                </c:pt>
                <c:pt idx="106">
                  <c:v>2.0452499999999865</c:v>
                </c:pt>
                <c:pt idx="107">
                  <c:v>1.7169999999999841</c:v>
                </c:pt>
                <c:pt idx="108">
                  <c:v>0.55309523809523931</c:v>
                </c:pt>
                <c:pt idx="109">
                  <c:v>0.30059523809523508</c:v>
                </c:pt>
                <c:pt idx="110">
                  <c:v>0.54107142857142965</c:v>
                </c:pt>
                <c:pt idx="111">
                  <c:v>-0.41842857142855766</c:v>
                </c:pt>
                <c:pt idx="112">
                  <c:v>-0.61080952380951248</c:v>
                </c:pt>
                <c:pt idx="113">
                  <c:v>0.85369047619046645</c:v>
                </c:pt>
                <c:pt idx="114">
                  <c:v>0.17674999999998708</c:v>
                </c:pt>
                <c:pt idx="115">
                  <c:v>-7.5750000000001427E-2</c:v>
                </c:pt>
                <c:pt idx="116">
                  <c:v>1.1706818181818219</c:v>
                </c:pt>
                <c:pt idx="117">
                  <c:v>-0.44050865800865002</c:v>
                </c:pt>
                <c:pt idx="118">
                  <c:v>-0.47494047619046831</c:v>
                </c:pt>
                <c:pt idx="119">
                  <c:v>1.2877500000000053</c:v>
                </c:pt>
                <c:pt idx="120">
                  <c:v>1.1867499999999933</c:v>
                </c:pt>
                <c:pt idx="121">
                  <c:v>0.89096428571428254</c:v>
                </c:pt>
                <c:pt idx="122">
                  <c:v>0.68896428571428547</c:v>
                </c:pt>
                <c:pt idx="123">
                  <c:v>0.555499999999996</c:v>
                </c:pt>
                <c:pt idx="124">
                  <c:v>0.40400000000000358</c:v>
                </c:pt>
                <c:pt idx="125">
                  <c:v>0.32824999999999999</c:v>
                </c:pt>
                <c:pt idx="126">
                  <c:v>0.24769047619047407</c:v>
                </c:pt>
                <c:pt idx="127">
                  <c:v>0.19719047619047614</c:v>
                </c:pt>
                <c:pt idx="128">
                  <c:v>0.17314285714285824</c:v>
                </c:pt>
                <c:pt idx="129">
                  <c:v>0.12264285714286029</c:v>
                </c:pt>
                <c:pt idx="130">
                  <c:v>0.10100000000000034</c:v>
                </c:pt>
                <c:pt idx="131">
                  <c:v>7.5749999999996473E-2</c:v>
                </c:pt>
                <c:pt idx="132">
                  <c:v>5.0500000000001946E-2</c:v>
                </c:pt>
                <c:pt idx="133">
                  <c:v>5.050000000000239E-2</c:v>
                </c:pt>
                <c:pt idx="134">
                  <c:v>4.9297619047616863E-2</c:v>
                </c:pt>
                <c:pt idx="135">
                  <c:v>2.4047619047617888E-2</c:v>
                </c:pt>
                <c:pt idx="136">
                  <c:v>2.5250000000001195E-2</c:v>
                </c:pt>
                <c:pt idx="137">
                  <c:v>2.5250000000001195E-2</c:v>
                </c:pt>
                <c:pt idx="138">
                  <c:v>-0.28857142857142948</c:v>
                </c:pt>
                <c:pt idx="139">
                  <c:v>-2.1065714285714354</c:v>
                </c:pt>
                <c:pt idx="140">
                  <c:v>-2.8027500000000094</c:v>
                </c:pt>
                <c:pt idx="141">
                  <c:v>-0.38355952380952762</c:v>
                </c:pt>
                <c:pt idx="142">
                  <c:v>1.1566904761904775</c:v>
                </c:pt>
                <c:pt idx="143">
                  <c:v>0.98835714285714071</c:v>
                </c:pt>
                <c:pt idx="144">
                  <c:v>-1.7133928571428672</c:v>
                </c:pt>
                <c:pt idx="145">
                  <c:v>-1.5691071428571512</c:v>
                </c:pt>
                <c:pt idx="146">
                  <c:v>1.2083928571428579</c:v>
                </c:pt>
                <c:pt idx="147">
                  <c:v>0.46291666666666953</c:v>
                </c:pt>
                <c:pt idx="148">
                  <c:v>-1.2035833333333383</c:v>
                </c:pt>
                <c:pt idx="149">
                  <c:v>-1.0352500000000047</c:v>
                </c:pt>
                <c:pt idx="150">
                  <c:v>0</c:v>
                </c:pt>
                <c:pt idx="151">
                  <c:v>9.6190476190478463E-2</c:v>
                </c:pt>
                <c:pt idx="152">
                  <c:v>0.8176190476190468</c:v>
                </c:pt>
                <c:pt idx="153">
                  <c:v>1.3526785714285703</c:v>
                </c:pt>
                <c:pt idx="154">
                  <c:v>0.10100000000001086</c:v>
                </c:pt>
                <c:pt idx="155">
                  <c:v>-2.021202380952392</c:v>
                </c:pt>
                <c:pt idx="156">
                  <c:v>-4.8095238095238164</c:v>
                </c:pt>
                <c:pt idx="157">
                  <c:v>-2.7125714285714242</c:v>
                </c:pt>
                <c:pt idx="158">
                  <c:v>-2.4240000000000732</c:v>
                </c:pt>
                <c:pt idx="159">
                  <c:v>-1.641250000000084</c:v>
                </c:pt>
                <c:pt idx="160">
                  <c:v>1.9442499999999923</c:v>
                </c:pt>
                <c:pt idx="161">
                  <c:v>1.9021666666666728</c:v>
                </c:pt>
                <c:pt idx="162">
                  <c:v>2.8111666666666397</c:v>
                </c:pt>
                <c:pt idx="163">
                  <c:v>2.5706904761904505</c:v>
                </c:pt>
                <c:pt idx="164">
                  <c:v>1.8997619047618977</c:v>
                </c:pt>
                <c:pt idx="165">
                  <c:v>1.5763214285714429</c:v>
                </c:pt>
                <c:pt idx="166">
                  <c:v>-0.25129761904759929</c:v>
                </c:pt>
                <c:pt idx="167">
                  <c:v>-0.30179761904762525</c:v>
                </c:pt>
                <c:pt idx="168">
                  <c:v>1.333440476190463</c:v>
                </c:pt>
                <c:pt idx="169">
                  <c:v>1.0809404761904839</c:v>
                </c:pt>
                <c:pt idx="170">
                  <c:v>0.88375000000000759</c:v>
                </c:pt>
                <c:pt idx="171">
                  <c:v>0.66852380952380164</c:v>
                </c:pt>
                <c:pt idx="172">
                  <c:v>-1.9069761904762397</c:v>
                </c:pt>
                <c:pt idx="173">
                  <c:v>-1.9947500000000484</c:v>
                </c:pt>
                <c:pt idx="174">
                  <c:v>0.82603571428570999</c:v>
                </c:pt>
                <c:pt idx="175">
                  <c:v>1.1783333333333303</c:v>
                </c:pt>
                <c:pt idx="176">
                  <c:v>0.86571428571427989</c:v>
                </c:pt>
                <c:pt idx="177">
                  <c:v>0.41241666666666582</c:v>
                </c:pt>
                <c:pt idx="178">
                  <c:v>-1.8432499999999696</c:v>
                </c:pt>
                <c:pt idx="179">
                  <c:v>-1.1735238095237861</c:v>
                </c:pt>
                <c:pt idx="180">
                  <c:v>1.2504761904761992</c:v>
                </c:pt>
                <c:pt idx="181">
                  <c:v>-0.90899999999996794</c:v>
                </c:pt>
                <c:pt idx="182">
                  <c:v>-0.95949999999997115</c:v>
                </c:pt>
                <c:pt idx="183">
                  <c:v>1.079738095238101</c:v>
                </c:pt>
                <c:pt idx="184">
                  <c:v>1.1049880952380857</c:v>
                </c:pt>
                <c:pt idx="185">
                  <c:v>0.90899999999998915</c:v>
                </c:pt>
                <c:pt idx="186">
                  <c:v>0.72765909090908631</c:v>
                </c:pt>
                <c:pt idx="187">
                  <c:v>0.51483766233766293</c:v>
                </c:pt>
                <c:pt idx="188">
                  <c:v>0.41842857142857581</c:v>
                </c:pt>
                <c:pt idx="189">
                  <c:v>0.35349999999999981</c:v>
                </c:pt>
                <c:pt idx="190">
                  <c:v>0.25249999999999773</c:v>
                </c:pt>
                <c:pt idx="191">
                  <c:v>0.19719047619047791</c:v>
                </c:pt>
                <c:pt idx="192">
                  <c:v>0.17194047619047581</c:v>
                </c:pt>
                <c:pt idx="193">
                  <c:v>0.1262500000000033</c:v>
                </c:pt>
                <c:pt idx="194">
                  <c:v>0.10100000000000034</c:v>
                </c:pt>
                <c:pt idx="195">
                  <c:v>7.5749999999995585E-2</c:v>
                </c:pt>
                <c:pt idx="196">
                  <c:v>4.7206521739132153E-2</c:v>
                </c:pt>
                <c:pt idx="197">
                  <c:v>4.7206521739132153E-2</c:v>
                </c:pt>
                <c:pt idx="198">
                  <c:v>4.9297619047616412E-2</c:v>
                </c:pt>
                <c:pt idx="199">
                  <c:v>-0.79357142857145391</c:v>
                </c:pt>
                <c:pt idx="200">
                  <c:v>-3.3426190476190354</c:v>
                </c:pt>
                <c:pt idx="201">
                  <c:v>-1.8276190476190139</c:v>
                </c:pt>
                <c:pt idx="202">
                  <c:v>1.3286309523809403</c:v>
                </c:pt>
                <c:pt idx="203">
                  <c:v>-0.9847500000000432</c:v>
                </c:pt>
                <c:pt idx="204">
                  <c:v>-0.80800000000004568</c:v>
                </c:pt>
                <c:pt idx="205">
                  <c:v>1.433238095238081</c:v>
                </c:pt>
                <c:pt idx="206">
                  <c:v>1.0797380952381022</c:v>
                </c:pt>
                <c:pt idx="207">
                  <c:v>-1.3887499999999648</c:v>
                </c:pt>
                <c:pt idx="208">
                  <c:v>-1.7951547619047357</c:v>
                </c:pt>
                <c:pt idx="209">
                  <c:v>0.55309523809524963</c:v>
                </c:pt>
                <c:pt idx="210">
                  <c:v>-0.75749999999997109</c:v>
                </c:pt>
                <c:pt idx="211">
                  <c:v>-2.0704999999999703</c:v>
                </c:pt>
                <c:pt idx="212">
                  <c:v>-0.3991904761904525</c:v>
                </c:pt>
                <c:pt idx="213">
                  <c:v>1.4693095238095206</c:v>
                </c:pt>
                <c:pt idx="214">
                  <c:v>1.8179999999999739</c:v>
                </c:pt>
                <c:pt idx="215">
                  <c:v>1.3635000000000019</c:v>
                </c:pt>
                <c:pt idx="216">
                  <c:v>1.1110000000000055</c:v>
                </c:pt>
                <c:pt idx="217">
                  <c:v>0.83325000000000071</c:v>
                </c:pt>
                <c:pt idx="218">
                  <c:v>0.66491666666667115</c:v>
                </c:pt>
                <c:pt idx="219">
                  <c:v>0.56391666666666096</c:v>
                </c:pt>
                <c:pt idx="220">
                  <c:v>0.41963095238094938</c:v>
                </c:pt>
                <c:pt idx="221">
                  <c:v>-1.5149999999999946</c:v>
                </c:pt>
                <c:pt idx="222">
                  <c:v>-1.5053809523809421</c:v>
                </c:pt>
                <c:pt idx="223">
                  <c:v>-0.87686363636363651</c:v>
                </c:pt>
                <c:pt idx="224">
                  <c:v>-0.2708636363636524</c:v>
                </c:pt>
                <c:pt idx="225">
                  <c:v>1.3370476190476053</c:v>
                </c:pt>
                <c:pt idx="226">
                  <c:v>0.98354761904762644</c:v>
                </c:pt>
                <c:pt idx="227">
                  <c:v>-1.237249999999966</c:v>
                </c:pt>
                <c:pt idx="228">
                  <c:v>-1.8432499999999734</c:v>
                </c:pt>
                <c:pt idx="229">
                  <c:v>0.58075000000001764</c:v>
                </c:pt>
                <c:pt idx="230">
                  <c:v>1.2120000000000075</c:v>
                </c:pt>
                <c:pt idx="231">
                  <c:v>-0.81882142857143103</c:v>
                </c:pt>
                <c:pt idx="232">
                  <c:v>-0.76832142857141172</c:v>
                </c:pt>
                <c:pt idx="233">
                  <c:v>1.1362500000000035</c:v>
                </c:pt>
                <c:pt idx="234">
                  <c:v>1.1614999999999842</c:v>
                </c:pt>
                <c:pt idx="235">
                  <c:v>-1.4645000000000508</c:v>
                </c:pt>
                <c:pt idx="236">
                  <c:v>-1.2504761904762374</c:v>
                </c:pt>
                <c:pt idx="237">
                  <c:v>1.4260238095237967</c:v>
                </c:pt>
                <c:pt idx="238">
                  <c:v>1.2120000000000033</c:v>
                </c:pt>
                <c:pt idx="239">
                  <c:v>0.96430952380953272</c:v>
                </c:pt>
                <c:pt idx="240">
                  <c:v>0.71180952380951656</c:v>
                </c:pt>
                <c:pt idx="241">
                  <c:v>0.58075000000000254</c:v>
                </c:pt>
                <c:pt idx="242">
                  <c:v>0.44608333333334066</c:v>
                </c:pt>
                <c:pt idx="243">
                  <c:v>0.31983333333333147</c:v>
                </c:pt>
                <c:pt idx="244">
                  <c:v>0.29578571428570932</c:v>
                </c:pt>
                <c:pt idx="245">
                  <c:v>0.24528571428571366</c:v>
                </c:pt>
                <c:pt idx="246">
                  <c:v>0.15150000000000363</c:v>
                </c:pt>
                <c:pt idx="247">
                  <c:v>-2.5755000000000554</c:v>
                </c:pt>
                <c:pt idx="248">
                  <c:v>-3.3330000000000477</c:v>
                </c:pt>
                <c:pt idx="249">
                  <c:v>2.5249999999999551E-2</c:v>
                </c:pt>
                <c:pt idx="250">
                  <c:v>1.3382500000000033</c:v>
                </c:pt>
                <c:pt idx="251">
                  <c:v>1.1110000000000055</c:v>
                </c:pt>
                <c:pt idx="252">
                  <c:v>0.88374999999999959</c:v>
                </c:pt>
                <c:pt idx="253">
                  <c:v>-1.8684999999999596</c:v>
                </c:pt>
                <c:pt idx="254">
                  <c:v>-1.4392499999999782</c:v>
                </c:pt>
                <c:pt idx="255">
                  <c:v>1.414000000000001</c:v>
                </c:pt>
                <c:pt idx="256">
                  <c:v>0.47975000000001344</c:v>
                </c:pt>
                <c:pt idx="257">
                  <c:v>-1.4140000000000255</c:v>
                </c:pt>
                <c:pt idx="258">
                  <c:v>-0.58075000000003629</c:v>
                </c:pt>
                <c:pt idx="259">
                  <c:v>-2.5250000000000661E-2</c:v>
                </c:pt>
                <c:pt idx="260">
                  <c:v>-2.524999999997446E-2</c:v>
                </c:pt>
                <c:pt idx="261">
                  <c:v>0.58075000000001675</c:v>
                </c:pt>
                <c:pt idx="262">
                  <c:v>-0.75750000000001261</c:v>
                </c:pt>
                <c:pt idx="263">
                  <c:v>0.12624999999997688</c:v>
                </c:pt>
                <c:pt idx="264">
                  <c:v>5.0499999999999212E-2</c:v>
                </c:pt>
                <c:pt idx="265">
                  <c:v>-0.50499999999998557</c:v>
                </c:pt>
                <c:pt idx="266">
                  <c:v>1.7169999999999845</c:v>
                </c:pt>
                <c:pt idx="267">
                  <c:v>1.9694999999999867</c:v>
                </c:pt>
                <c:pt idx="268">
                  <c:v>-1.6917499999999603</c:v>
                </c:pt>
                <c:pt idx="269">
                  <c:v>-1.5402499999999766</c:v>
                </c:pt>
                <c:pt idx="270">
                  <c:v>1.2372500000000057</c:v>
                </c:pt>
                <c:pt idx="271">
                  <c:v>-0.42924999999997138</c:v>
                </c:pt>
                <c:pt idx="272">
                  <c:v>-0.60599999999997611</c:v>
                </c:pt>
                <c:pt idx="273">
                  <c:v>1.1109999999999991</c:v>
                </c:pt>
                <c:pt idx="274">
                  <c:v>1.1362499999999836</c:v>
                </c:pt>
                <c:pt idx="275">
                  <c:v>0.90900000000000436</c:v>
                </c:pt>
                <c:pt idx="276">
                  <c:v>0.75750000000000428</c:v>
                </c:pt>
                <c:pt idx="277">
                  <c:v>0.5555000000000001</c:v>
                </c:pt>
                <c:pt idx="278">
                  <c:v>0.42925000000000302</c:v>
                </c:pt>
                <c:pt idx="279">
                  <c:v>0.35349999999999271</c:v>
                </c:pt>
                <c:pt idx="280">
                  <c:v>0.25249999999999773</c:v>
                </c:pt>
                <c:pt idx="281">
                  <c:v>0.20200000000000068</c:v>
                </c:pt>
                <c:pt idx="282">
                  <c:v>0.17675000000000124</c:v>
                </c:pt>
                <c:pt idx="283">
                  <c:v>0.12625000000000419</c:v>
                </c:pt>
                <c:pt idx="284">
                  <c:v>0.10099999999999855</c:v>
                </c:pt>
                <c:pt idx="285">
                  <c:v>7.5749999999996473E-2</c:v>
                </c:pt>
                <c:pt idx="286">
                  <c:v>5.050000000000239E-2</c:v>
                </c:pt>
                <c:pt idx="287">
                  <c:v>5.050000000000239E-2</c:v>
                </c:pt>
                <c:pt idx="288">
                  <c:v>5.0499999999997949E-2</c:v>
                </c:pt>
                <c:pt idx="289">
                  <c:v>-0.83324999999998905</c:v>
                </c:pt>
                <c:pt idx="290">
                  <c:v>-3.3835000000000406</c:v>
                </c:pt>
                <c:pt idx="291">
                  <c:v>-1.7927500000000638</c:v>
                </c:pt>
                <c:pt idx="292">
                  <c:v>1.3635000000000028</c:v>
                </c:pt>
                <c:pt idx="293">
                  <c:v>0.93425000000000891</c:v>
                </c:pt>
                <c:pt idx="294">
                  <c:v>0.30299999999999561</c:v>
                </c:pt>
                <c:pt idx="295">
                  <c:v>0.40400000000001074</c:v>
                </c:pt>
                <c:pt idx="296">
                  <c:v>0.68175000000000341</c:v>
                </c:pt>
                <c:pt idx="297">
                  <c:v>-1.8937500000000522</c:v>
                </c:pt>
                <c:pt idx="298">
                  <c:v>-1.9947500000000484</c:v>
                </c:pt>
                <c:pt idx="299">
                  <c:v>0.85849999999998872</c:v>
                </c:pt>
                <c:pt idx="300">
                  <c:v>1.3761250000000071</c:v>
                </c:pt>
                <c:pt idx="301">
                  <c:v>0.5027928321678462</c:v>
                </c:pt>
                <c:pt idx="302">
                  <c:v>-0.15523747086247519</c:v>
                </c:pt>
                <c:pt idx="303">
                  <c:v>7.2689393939384145E-2</c:v>
                </c:pt>
                <c:pt idx="304">
                  <c:v>7.2689393939384145E-2</c:v>
                </c:pt>
                <c:pt idx="305">
                  <c:v>7.26893939394119E-2</c:v>
                </c:pt>
                <c:pt idx="306">
                  <c:v>7.2689393939409583E-2</c:v>
                </c:pt>
                <c:pt idx="307">
                  <c:v>7.2689393939381827E-2</c:v>
                </c:pt>
                <c:pt idx="308">
                  <c:v>7.2689393939386449E-2</c:v>
                </c:pt>
                <c:pt idx="309">
                  <c:v>7.2689393939386449E-2</c:v>
                </c:pt>
                <c:pt idx="310">
                  <c:v>7.2689393939409583E-2</c:v>
                </c:pt>
                <c:pt idx="311">
                  <c:v>7.2689393939409583E-2</c:v>
                </c:pt>
                <c:pt idx="312">
                  <c:v>0.1488960166177776</c:v>
                </c:pt>
                <c:pt idx="313">
                  <c:v>0.14729916555710593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4.45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1.4067399267399281</c:v>
                </c:pt>
                <c:pt idx="14">
                  <c:v>1.6243366029943225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66517</xdr:colOff>
      <xdr:row>58</xdr:row>
      <xdr:rowOff>26557</xdr:rowOff>
    </xdr:from>
    <xdr:to>
      <xdr:col>10</xdr:col>
      <xdr:colOff>328067</xdr:colOff>
      <xdr:row>75</xdr:row>
      <xdr:rowOff>74676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369940</xdr:colOff>
      <xdr:row>58</xdr:row>
      <xdr:rowOff>26557</xdr:rowOff>
    </xdr:from>
    <xdr:to>
      <xdr:col>11</xdr:col>
      <xdr:colOff>669621</xdr:colOff>
      <xdr:row>75</xdr:row>
      <xdr:rowOff>83286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28868</xdr:colOff>
      <xdr:row>38</xdr:row>
      <xdr:rowOff>45409</xdr:rowOff>
    </xdr:from>
    <xdr:to>
      <xdr:col>10</xdr:col>
      <xdr:colOff>328546</xdr:colOff>
      <xdr:row>56</xdr:row>
      <xdr:rowOff>174298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389686</xdr:colOff>
      <xdr:row>38</xdr:row>
      <xdr:rowOff>39152</xdr:rowOff>
    </xdr:from>
    <xdr:to>
      <xdr:col>11</xdr:col>
      <xdr:colOff>686606</xdr:colOff>
      <xdr:row>56</xdr:row>
      <xdr:rowOff>168041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866448</xdr:colOff>
      <xdr:row>5</xdr:row>
      <xdr:rowOff>7735</xdr:rowOff>
    </xdr:from>
    <xdr:to>
      <xdr:col>14</xdr:col>
      <xdr:colOff>817192</xdr:colOff>
      <xdr:row>20</xdr:row>
      <xdr:rowOff>84044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859117</xdr:colOff>
      <xdr:row>20</xdr:row>
      <xdr:rowOff>166127</xdr:rowOff>
    </xdr:from>
    <xdr:to>
      <xdr:col>15</xdr:col>
      <xdr:colOff>8035</xdr:colOff>
      <xdr:row>37</xdr:row>
      <xdr:rowOff>152157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172051</xdr:colOff>
      <xdr:row>6</xdr:row>
      <xdr:rowOff>51338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13522" y="1312000"/>
          <a:ext cx="1503546" cy="23476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18494</xdr:rowOff>
    </xdr:from>
    <xdr:to>
      <xdr:col>12</xdr:col>
      <xdr:colOff>342166</xdr:colOff>
      <xdr:row>21</xdr:row>
      <xdr:rowOff>107497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22</xdr:row>
      <xdr:rowOff>169216</xdr:rowOff>
    </xdr:from>
    <xdr:to>
      <xdr:col>12</xdr:col>
      <xdr:colOff>341437</xdr:colOff>
      <xdr:row>39</xdr:row>
      <xdr:rowOff>155246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71253</xdr:colOff>
      <xdr:row>15</xdr:row>
      <xdr:rowOff>152030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08277" y="3145601"/>
          <a:ext cx="1493738" cy="22647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6</xdr:row>
      <xdr:rowOff>67434</xdr:rowOff>
    </xdr:from>
    <xdr:to>
      <xdr:col>10</xdr:col>
      <xdr:colOff>2118761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1003300</xdr:colOff>
      <xdr:row>22</xdr:row>
      <xdr:rowOff>120447</xdr:rowOff>
    </xdr:from>
    <xdr:to>
      <xdr:col>10</xdr:col>
      <xdr:colOff>2110480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861332</xdr:colOff>
      <xdr:row>6</xdr:row>
      <xdr:rowOff>63500</xdr:rowOff>
    </xdr:from>
    <xdr:to>
      <xdr:col>13</xdr:col>
      <xdr:colOff>471083</xdr:colOff>
      <xdr:row>21</xdr:row>
      <xdr:rowOff>176299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861332</xdr:colOff>
      <xdr:row>22</xdr:row>
      <xdr:rowOff>162255</xdr:rowOff>
    </xdr:from>
    <xdr:to>
      <xdr:col>13</xdr:col>
      <xdr:colOff>465274</xdr:colOff>
      <xdr:row>39</xdr:row>
      <xdr:rowOff>178782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77107</xdr:colOff>
      <xdr:row>8</xdr:row>
      <xdr:rowOff>7787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17911" y="1674662"/>
          <a:ext cx="1503882" cy="23682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9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10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9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zoomScale="110" zoomScaleNormal="109" workbookViewId="0"/>
  </sheetViews>
  <sheetFormatPr baseColWidth="10" defaultRowHeight="16" x14ac:dyDescent="0.2"/>
  <cols>
    <col min="1" max="1" width="19.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39.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13" t="s">
        <v>3</v>
      </c>
      <c r="J2" s="24" t="s">
        <v>9</v>
      </c>
      <c r="K2" t="s">
        <v>17</v>
      </c>
      <c r="L2" t="s">
        <v>18</v>
      </c>
      <c r="M2" t="s">
        <v>10</v>
      </c>
      <c r="N2" t="s">
        <v>15</v>
      </c>
      <c r="O2" s="1" t="s">
        <v>19</v>
      </c>
    </row>
    <row r="3" spans="1:15" ht="17" thickBot="1" x14ac:dyDescent="0.25">
      <c r="A3" s="5" t="s">
        <v>12</v>
      </c>
      <c r="B3" s="19">
        <f>'Wall Following RedBull'!$F$3</f>
        <v>26.86</v>
      </c>
      <c r="C3" s="19">
        <f>'Wall Following RedBull'!$G$3</f>
        <v>1.1659476150424246</v>
      </c>
      <c r="D3" s="19">
        <f>'Wall Following RedBull'!$I$3</f>
        <v>-3.1063298520923501</v>
      </c>
      <c r="E3" s="19">
        <f>'Wall Following RedBull'!$H$3</f>
        <v>4.9146464646464638</v>
      </c>
      <c r="F3" s="19">
        <f>'Wall Following RedBull'!$J$3</f>
        <v>-7.8464999999999998</v>
      </c>
      <c r="G3" s="35">
        <f>'Wall Following RedBull'!$K$3</f>
        <v>0.83906976744186013</v>
      </c>
      <c r="I3" s="15" t="s">
        <v>16</v>
      </c>
      <c r="J3" s="27">
        <v>14.27</v>
      </c>
      <c r="K3" s="14" t="s">
        <v>20</v>
      </c>
      <c r="L3" s="14" t="s">
        <v>20</v>
      </c>
      <c r="M3" s="14" t="s">
        <v>20</v>
      </c>
      <c r="N3" s="14" t="s">
        <v>20</v>
      </c>
      <c r="O3" s="12">
        <v>0.63</v>
      </c>
    </row>
    <row r="4" spans="1:15" x14ac:dyDescent="0.2">
      <c r="A4" s="5" t="s">
        <v>13</v>
      </c>
      <c r="B4" s="19">
        <f>'Wall Following Monaco'!$F$3</f>
        <v>50.66</v>
      </c>
      <c r="C4" s="19">
        <f>'Wall Following Monaco'!$G$3</f>
        <v>1.0796856292372745</v>
      </c>
      <c r="D4" s="19">
        <f>'Wall Following Monaco'!$I$3</f>
        <v>-2.444359508176301</v>
      </c>
      <c r="E4" s="19">
        <f>'Wall Following Monaco'!$H$3</f>
        <v>3.5659090909090922</v>
      </c>
      <c r="F4" s="19">
        <f>'Wall Following Monaco'!$J$3</f>
        <v>-7.7649999999999997</v>
      </c>
      <c r="G4" s="35">
        <f>'Wall Following Monaco'!$K$3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14</v>
      </c>
      <c r="B5" s="19">
        <f>'Wall Following Silverstone'!$F$3</f>
        <v>51.9</v>
      </c>
      <c r="C5" s="19">
        <f>'Wall Following RedBull'!$G$3</f>
        <v>1.1659476150424246</v>
      </c>
      <c r="D5" s="19">
        <f>'Wall Following Silverstone'!$I$3</f>
        <v>-3.1108935064935164</v>
      </c>
      <c r="E5" s="19">
        <f>'Wall Following Silverstone'!$H$3</f>
        <v>4.0954545454545457</v>
      </c>
      <c r="F5" s="19">
        <f>'Wall Following Silverstone'!$J$3</f>
        <v>-7.7500000000001545</v>
      </c>
      <c r="G5" s="35">
        <f>'Wall Following Silverstone'!$K$3</f>
        <v>0.85803607214428923</v>
      </c>
      <c r="I5" s="15" t="s">
        <v>16</v>
      </c>
      <c r="J5" s="15">
        <v>8.25</v>
      </c>
      <c r="K5" s="2" t="s">
        <v>20</v>
      </c>
      <c r="L5" s="2" t="s">
        <v>20</v>
      </c>
      <c r="M5" s="2" t="s">
        <v>20</v>
      </c>
      <c r="N5" s="2" t="s">
        <v>20</v>
      </c>
      <c r="O5" s="3">
        <v>0.74</v>
      </c>
    </row>
    <row r="6" spans="1:15" ht="17" thickBot="1" x14ac:dyDescent="0.25">
      <c r="A6" s="5" t="s">
        <v>16</v>
      </c>
      <c r="B6" s="19">
        <f>7.6/2</f>
        <v>3.8</v>
      </c>
      <c r="C6" s="19">
        <f>'Wall Following Oval'!$G$3</f>
        <v>1.2491058122205663</v>
      </c>
      <c r="D6" s="19">
        <f>'Wall Following Oval'!$I$3</f>
        <v>-3.830681818181819</v>
      </c>
      <c r="E6" s="19">
        <f>'Wall Following Oval'!$H$3</f>
        <v>4.9000000000000012</v>
      </c>
      <c r="F6" s="19">
        <f>'Wall Following Oval'!$J$3</f>
        <v>-7.4999999999999938</v>
      </c>
      <c r="G6" s="35">
        <f>'Wall Following Oval'!$K$3</f>
        <v>0.62135135135135156</v>
      </c>
      <c r="I6" s="25" t="s">
        <v>36</v>
      </c>
      <c r="J6" s="16"/>
      <c r="K6" s="17"/>
      <c r="L6" s="17"/>
      <c r="M6" s="17"/>
      <c r="N6" s="17"/>
      <c r="O6" s="18"/>
    </row>
    <row r="7" spans="1:15" ht="17" thickBot="1" x14ac:dyDescent="0.25">
      <c r="A7" s="51" t="s">
        <v>4</v>
      </c>
      <c r="B7" s="52"/>
      <c r="C7" s="53"/>
      <c r="D7" s="53"/>
      <c r="E7" s="53"/>
      <c r="F7" s="53"/>
      <c r="G7" s="54"/>
      <c r="I7" s="15" t="s">
        <v>16</v>
      </c>
      <c r="J7" s="15">
        <v>6.24</v>
      </c>
      <c r="K7" s="2" t="s">
        <v>20</v>
      </c>
      <c r="L7" s="2" t="s">
        <v>20</v>
      </c>
      <c r="M7" s="2" t="s">
        <v>20</v>
      </c>
      <c r="N7" s="2" t="s">
        <v>20</v>
      </c>
      <c r="O7" s="3">
        <v>0.69</v>
      </c>
    </row>
    <row r="8" spans="1:15" x14ac:dyDescent="0.2">
      <c r="A8" s="55" t="s">
        <v>33</v>
      </c>
      <c r="B8" s="47"/>
      <c r="C8" s="47"/>
      <c r="D8" s="47"/>
      <c r="E8" s="47"/>
      <c r="F8" s="47"/>
      <c r="G8" s="56"/>
      <c r="I8" s="77"/>
    </row>
    <row r="9" spans="1:15" x14ac:dyDescent="0.2">
      <c r="A9" s="5" t="s">
        <v>12</v>
      </c>
      <c r="B9" s="19">
        <v>36.24</v>
      </c>
      <c r="C9" s="19">
        <v>1</v>
      </c>
      <c r="D9" s="19">
        <v>-3.61</v>
      </c>
      <c r="E9" s="19">
        <v>5.39</v>
      </c>
      <c r="F9" s="19">
        <v>-6.51</v>
      </c>
      <c r="G9" s="35">
        <v>0.84</v>
      </c>
    </row>
    <row r="10" spans="1:15" x14ac:dyDescent="0.2">
      <c r="A10" s="5" t="s">
        <v>13</v>
      </c>
      <c r="B10" s="19" t="s">
        <v>20</v>
      </c>
      <c r="C10" s="19" t="s">
        <v>20</v>
      </c>
      <c r="D10" s="19" t="s">
        <v>20</v>
      </c>
      <c r="E10" s="19" t="s">
        <v>20</v>
      </c>
      <c r="F10" s="19" t="s">
        <v>20</v>
      </c>
      <c r="G10" s="35" t="s">
        <v>20</v>
      </c>
      <c r="I10" s="78"/>
      <c r="J10" s="74"/>
      <c r="K10" s="74"/>
      <c r="L10" s="74"/>
      <c r="M10" s="74"/>
      <c r="N10" s="74"/>
      <c r="O10" s="74"/>
    </row>
    <row r="11" spans="1:15" x14ac:dyDescent="0.2">
      <c r="A11" s="5" t="s">
        <v>14</v>
      </c>
      <c r="B11" s="19" t="s">
        <v>20</v>
      </c>
      <c r="C11" s="19" t="s">
        <v>20</v>
      </c>
      <c r="D11" s="19" t="s">
        <v>20</v>
      </c>
      <c r="E11" s="19" t="s">
        <v>20</v>
      </c>
      <c r="F11" s="19" t="s">
        <v>20</v>
      </c>
      <c r="G11" s="35" t="s">
        <v>20</v>
      </c>
      <c r="I11" s="74"/>
      <c r="J11" s="74"/>
      <c r="K11" s="74"/>
      <c r="L11" s="74"/>
      <c r="M11" s="74"/>
      <c r="N11" s="74"/>
      <c r="O11" s="74"/>
    </row>
    <row r="12" spans="1:15" ht="17" thickBot="1" x14ac:dyDescent="0.25">
      <c r="A12" s="20" t="s">
        <v>16</v>
      </c>
      <c r="B12" s="48">
        <f>6.51/2</f>
        <v>3.2549999999999999</v>
      </c>
      <c r="C12" s="48">
        <v>1.31</v>
      </c>
      <c r="D12" s="48">
        <v>-0.87</v>
      </c>
      <c r="E12" s="48">
        <v>3.51</v>
      </c>
      <c r="F12" s="48">
        <v>-1.73</v>
      </c>
      <c r="G12" s="57">
        <v>0.76</v>
      </c>
      <c r="I12" s="78"/>
      <c r="J12" s="74"/>
      <c r="K12" s="74"/>
      <c r="L12" s="74"/>
      <c r="M12" s="74"/>
      <c r="N12" s="74"/>
      <c r="O12" s="74"/>
    </row>
    <row r="13" spans="1:15" ht="20" thickBot="1" x14ac:dyDescent="0.3">
      <c r="A13" s="55" t="s">
        <v>34</v>
      </c>
      <c r="B13" s="47"/>
      <c r="C13" s="47"/>
      <c r="D13" s="47"/>
      <c r="E13" s="47"/>
      <c r="F13" s="47"/>
      <c r="G13" s="56"/>
      <c r="I13" s="62" t="s">
        <v>37</v>
      </c>
      <c r="J13" s="10"/>
      <c r="K13" s="61"/>
      <c r="L13" s="74"/>
      <c r="M13" s="74"/>
      <c r="N13" s="74"/>
      <c r="O13" s="74"/>
    </row>
    <row r="14" spans="1:15" x14ac:dyDescent="0.2">
      <c r="A14" s="5" t="s">
        <v>12</v>
      </c>
      <c r="B14" s="19">
        <v>27.81</v>
      </c>
      <c r="C14" s="19">
        <v>1.31</v>
      </c>
      <c r="D14" s="19">
        <v>-3.35</v>
      </c>
      <c r="E14" s="19">
        <v>5.09</v>
      </c>
      <c r="F14" s="19">
        <v>-5.81</v>
      </c>
      <c r="G14" s="35">
        <v>0.82</v>
      </c>
      <c r="I14" s="4" t="s">
        <v>38</v>
      </c>
      <c r="J14" s="67">
        <v>1000000</v>
      </c>
      <c r="K14" s="63"/>
      <c r="L14" s="74"/>
      <c r="M14" s="74"/>
      <c r="N14" s="74"/>
      <c r="O14" s="74"/>
    </row>
    <row r="15" spans="1:15" x14ac:dyDescent="0.2">
      <c r="A15" s="5" t="s">
        <v>13</v>
      </c>
      <c r="B15" s="19">
        <v>53.62</v>
      </c>
      <c r="C15" s="19">
        <v>0.87</v>
      </c>
      <c r="D15" s="19">
        <v>-3.73</v>
      </c>
      <c r="E15" s="19">
        <v>5.61</v>
      </c>
      <c r="F15" s="19">
        <v>-6.69</v>
      </c>
      <c r="G15" s="35">
        <v>0.77</v>
      </c>
      <c r="I15" s="13" t="s">
        <v>33</v>
      </c>
      <c r="J15" s="68" t="s">
        <v>39</v>
      </c>
      <c r="K15" s="64"/>
      <c r="L15" s="74"/>
      <c r="M15" s="74"/>
      <c r="N15" s="74"/>
      <c r="O15" s="74"/>
    </row>
    <row r="16" spans="1:15" x14ac:dyDescent="0.2">
      <c r="A16" s="5" t="s">
        <v>14</v>
      </c>
      <c r="B16" s="19">
        <v>61.22</v>
      </c>
      <c r="C16" s="19">
        <v>2.4300000000000002</v>
      </c>
      <c r="D16" s="19">
        <v>-1.21</v>
      </c>
      <c r="E16" s="19">
        <v>4.6100000000000003</v>
      </c>
      <c r="F16" s="19">
        <v>-5.22</v>
      </c>
      <c r="G16" s="35">
        <v>0.81</v>
      </c>
      <c r="I16" s="13" t="s">
        <v>34</v>
      </c>
      <c r="J16" s="69" t="s">
        <v>41</v>
      </c>
      <c r="K16" s="65"/>
      <c r="L16" s="74"/>
      <c r="M16" s="74"/>
      <c r="N16" s="74"/>
      <c r="O16" s="74"/>
    </row>
    <row r="17" spans="1:15" x14ac:dyDescent="0.2">
      <c r="A17" s="20" t="s">
        <v>16</v>
      </c>
      <c r="B17" s="48">
        <f>6.38/2</f>
        <v>3.19</v>
      </c>
      <c r="C17" s="48">
        <v>1.22</v>
      </c>
      <c r="D17" s="48">
        <v>-0.96</v>
      </c>
      <c r="E17" s="48">
        <v>3.4</v>
      </c>
      <c r="F17" s="48">
        <v>-1.93</v>
      </c>
      <c r="G17" s="57">
        <v>0.81</v>
      </c>
      <c r="I17" s="13" t="s">
        <v>35</v>
      </c>
      <c r="J17" s="69" t="s">
        <v>40</v>
      </c>
      <c r="K17" s="64"/>
      <c r="L17" s="74"/>
      <c r="M17" s="74"/>
      <c r="N17" s="74"/>
      <c r="O17" s="74"/>
    </row>
    <row r="18" spans="1:15" x14ac:dyDescent="0.2">
      <c r="A18" s="38" t="s">
        <v>35</v>
      </c>
      <c r="B18" s="42"/>
      <c r="C18" s="42"/>
      <c r="D18" s="42"/>
      <c r="E18" s="42"/>
      <c r="F18" s="42"/>
      <c r="G18" s="39"/>
      <c r="I18" s="13" t="s">
        <v>6</v>
      </c>
      <c r="J18" s="69">
        <v>0.99994000000000005</v>
      </c>
      <c r="K18" s="65"/>
    </row>
    <row r="19" spans="1:15" x14ac:dyDescent="0.2">
      <c r="A19" s="40" t="s">
        <v>12</v>
      </c>
      <c r="B19" s="43">
        <v>29.15</v>
      </c>
      <c r="C19" s="43">
        <v>0.82</v>
      </c>
      <c r="D19" s="43">
        <v>-4.54</v>
      </c>
      <c r="E19" s="43">
        <v>3.49</v>
      </c>
      <c r="F19" s="43">
        <v>-6.71</v>
      </c>
      <c r="G19" s="41">
        <v>0.81</v>
      </c>
      <c r="I19" s="13" t="s">
        <v>7</v>
      </c>
      <c r="J19" s="69">
        <v>0.1</v>
      </c>
      <c r="K19" s="65"/>
    </row>
    <row r="20" spans="1:15" x14ac:dyDescent="0.2">
      <c r="A20" s="40" t="s">
        <v>13</v>
      </c>
      <c r="B20" s="43">
        <v>56.34</v>
      </c>
      <c r="C20" s="43">
        <v>0.81</v>
      </c>
      <c r="D20" s="43">
        <v>-3.55</v>
      </c>
      <c r="E20" s="43">
        <v>4.71</v>
      </c>
      <c r="F20" s="43">
        <v>-2.9</v>
      </c>
      <c r="G20" s="41">
        <v>0.8</v>
      </c>
      <c r="I20" s="13" t="s">
        <v>8</v>
      </c>
      <c r="J20" s="69">
        <v>100000</v>
      </c>
      <c r="K20" s="65"/>
    </row>
    <row r="21" spans="1:15" x14ac:dyDescent="0.2">
      <c r="A21" s="40" t="s">
        <v>14</v>
      </c>
      <c r="B21" s="43">
        <v>63.41</v>
      </c>
      <c r="C21" s="43">
        <v>1.22</v>
      </c>
      <c r="D21" s="43">
        <v>-1.57</v>
      </c>
      <c r="E21" s="43">
        <v>5.24</v>
      </c>
      <c r="F21" s="43">
        <v>-6.79</v>
      </c>
      <c r="G21" s="41">
        <v>0.8</v>
      </c>
      <c r="I21" s="13" t="s">
        <v>68</v>
      </c>
      <c r="J21" s="69">
        <v>4</v>
      </c>
      <c r="K21" s="65"/>
    </row>
    <row r="22" spans="1:15" x14ac:dyDescent="0.2">
      <c r="A22" s="40" t="s">
        <v>16</v>
      </c>
      <c r="B22" s="43">
        <f>5.96/2</f>
        <v>2.98</v>
      </c>
      <c r="C22" s="43">
        <v>1.21</v>
      </c>
      <c r="D22" s="43">
        <v>-0.96</v>
      </c>
      <c r="E22" s="43">
        <v>4.51</v>
      </c>
      <c r="F22" s="43">
        <v>-1.62</v>
      </c>
      <c r="G22" s="41">
        <v>0.78</v>
      </c>
      <c r="I22" s="13" t="s">
        <v>32</v>
      </c>
      <c r="J22" s="69">
        <v>8.26</v>
      </c>
      <c r="K22" s="65"/>
    </row>
    <row r="23" spans="1:15" ht="17" thickBot="1" x14ac:dyDescent="0.25">
      <c r="A23" s="58" t="s">
        <v>5</v>
      </c>
      <c r="B23" s="49"/>
      <c r="C23" s="50"/>
      <c r="D23" s="50"/>
      <c r="E23" s="50"/>
      <c r="F23" s="50"/>
      <c r="G23" s="59"/>
      <c r="I23" s="60" t="s">
        <v>11</v>
      </c>
      <c r="J23" s="70">
        <v>12</v>
      </c>
      <c r="K23" s="66"/>
    </row>
    <row r="24" spans="1:15" x14ac:dyDescent="0.2">
      <c r="A24" s="13" t="s">
        <v>33</v>
      </c>
      <c r="B24" s="21"/>
      <c r="C24" s="21"/>
      <c r="D24" s="21"/>
      <c r="E24" s="21"/>
      <c r="F24" s="21"/>
      <c r="G24" s="23"/>
    </row>
    <row r="25" spans="1:15" x14ac:dyDescent="0.2">
      <c r="A25" s="5" t="s">
        <v>12</v>
      </c>
      <c r="B25" s="19">
        <v>35.24</v>
      </c>
      <c r="C25" s="19">
        <v>0.82</v>
      </c>
      <c r="D25" s="19">
        <v>-3.48</v>
      </c>
      <c r="E25" s="19">
        <v>6.35</v>
      </c>
      <c r="F25" s="19">
        <v>-5.57</v>
      </c>
      <c r="G25" s="35">
        <v>0.81</v>
      </c>
    </row>
    <row r="26" spans="1:15" x14ac:dyDescent="0.2">
      <c r="A26" s="5" t="s">
        <v>13</v>
      </c>
      <c r="B26" s="19" t="s">
        <v>20</v>
      </c>
      <c r="C26" s="19" t="s">
        <v>20</v>
      </c>
      <c r="D26" s="19" t="s">
        <v>20</v>
      </c>
      <c r="E26" s="19" t="s">
        <v>20</v>
      </c>
      <c r="F26" s="19" t="s">
        <v>20</v>
      </c>
      <c r="G26" s="35" t="s">
        <v>20</v>
      </c>
    </row>
    <row r="27" spans="1:15" x14ac:dyDescent="0.2">
      <c r="A27" s="5" t="s">
        <v>14</v>
      </c>
      <c r="B27" s="19" t="s">
        <v>20</v>
      </c>
      <c r="C27" s="19" t="s">
        <v>20</v>
      </c>
      <c r="D27" s="19" t="s">
        <v>20</v>
      </c>
      <c r="E27" s="19" t="s">
        <v>20</v>
      </c>
      <c r="F27" s="19" t="s">
        <v>20</v>
      </c>
      <c r="G27" s="35" t="s">
        <v>20</v>
      </c>
    </row>
    <row r="28" spans="1:15" x14ac:dyDescent="0.2">
      <c r="A28" s="20" t="s">
        <v>16</v>
      </c>
      <c r="B28" s="48">
        <f>6.02/2</f>
        <v>3.01</v>
      </c>
      <c r="C28" s="48">
        <v>1.36</v>
      </c>
      <c r="D28" s="48">
        <v>-0.51</v>
      </c>
      <c r="E28" s="48">
        <v>3.82</v>
      </c>
      <c r="F28" s="48">
        <v>-1.89</v>
      </c>
      <c r="G28" s="57">
        <v>0.78</v>
      </c>
    </row>
    <row r="29" spans="1:15" x14ac:dyDescent="0.2">
      <c r="A29" s="55" t="s">
        <v>34</v>
      </c>
      <c r="B29" s="47"/>
      <c r="C29" s="47"/>
      <c r="D29" s="47"/>
      <c r="E29" s="47"/>
      <c r="F29" s="47"/>
      <c r="G29" s="56"/>
    </row>
    <row r="30" spans="1:15" x14ac:dyDescent="0.2">
      <c r="A30" s="5" t="s">
        <v>12</v>
      </c>
      <c r="B30" s="19">
        <v>25.17</v>
      </c>
      <c r="C30" s="19">
        <v>0.72</v>
      </c>
      <c r="D30" s="19">
        <v>-3.23</v>
      </c>
      <c r="E30" s="19">
        <v>4.97</v>
      </c>
      <c r="F30" s="19">
        <v>-6.72</v>
      </c>
      <c r="G30" s="35">
        <v>0.8</v>
      </c>
    </row>
    <row r="31" spans="1:15" x14ac:dyDescent="0.2">
      <c r="A31" s="5" t="s">
        <v>13</v>
      </c>
      <c r="B31" s="19">
        <v>46.74</v>
      </c>
      <c r="C31" s="19">
        <v>0.9</v>
      </c>
      <c r="D31" s="19">
        <v>-1.29</v>
      </c>
      <c r="E31" s="19">
        <v>5.24</v>
      </c>
      <c r="F31" s="19">
        <v>-6.58</v>
      </c>
      <c r="G31" s="35">
        <v>0.78</v>
      </c>
    </row>
    <row r="32" spans="1:15" x14ac:dyDescent="0.2">
      <c r="A32" s="5" t="s">
        <v>14</v>
      </c>
      <c r="B32" s="19">
        <v>49.78</v>
      </c>
      <c r="C32" s="19">
        <v>1.01</v>
      </c>
      <c r="D32" s="19">
        <v>-2.13</v>
      </c>
      <c r="E32" s="19">
        <v>5.79</v>
      </c>
      <c r="F32" s="19">
        <v>-5.48</v>
      </c>
      <c r="G32" s="35">
        <v>0.81</v>
      </c>
    </row>
    <row r="33" spans="1:7" x14ac:dyDescent="0.2">
      <c r="A33" s="20" t="s">
        <v>16</v>
      </c>
      <c r="B33" s="48">
        <f>6.83/2</f>
        <v>3.415</v>
      </c>
      <c r="C33" s="48">
        <v>1.21</v>
      </c>
      <c r="D33" s="48">
        <v>-1.82</v>
      </c>
      <c r="E33" s="48">
        <v>2.98</v>
      </c>
      <c r="F33" s="48">
        <v>-1.25</v>
      </c>
      <c r="G33" s="57">
        <v>0.79</v>
      </c>
    </row>
    <row r="34" spans="1:7" x14ac:dyDescent="0.2">
      <c r="A34" s="38" t="s">
        <v>35</v>
      </c>
      <c r="B34" s="42"/>
      <c r="C34" s="42"/>
      <c r="D34" s="42"/>
      <c r="E34" s="42"/>
      <c r="F34" s="42"/>
      <c r="G34" s="39"/>
    </row>
    <row r="35" spans="1:7" x14ac:dyDescent="0.2">
      <c r="A35" s="40" t="s">
        <v>12</v>
      </c>
      <c r="B35" s="43">
        <v>24.18</v>
      </c>
      <c r="C35" s="43">
        <v>1.05</v>
      </c>
      <c r="D35" s="43">
        <v>-2.21</v>
      </c>
      <c r="E35" s="43">
        <v>5.4</v>
      </c>
      <c r="F35" s="43">
        <v>-6.5</v>
      </c>
      <c r="G35" s="41">
        <v>0.78</v>
      </c>
    </row>
    <row r="36" spans="1:7" x14ac:dyDescent="0.2">
      <c r="A36" s="40" t="s">
        <v>13</v>
      </c>
      <c r="B36" s="43">
        <v>44.98</v>
      </c>
      <c r="C36" s="43">
        <v>0.89</v>
      </c>
      <c r="D36" s="43">
        <v>-1.1000000000000001</v>
      </c>
      <c r="E36" s="43">
        <v>4.3</v>
      </c>
      <c r="F36" s="43">
        <v>-2.94</v>
      </c>
      <c r="G36" s="41">
        <v>0.77</v>
      </c>
    </row>
    <row r="37" spans="1:7" x14ac:dyDescent="0.2">
      <c r="A37" s="40" t="s">
        <v>14</v>
      </c>
      <c r="B37" s="43">
        <v>50.46</v>
      </c>
      <c r="C37" s="43">
        <v>0.87</v>
      </c>
      <c r="D37" s="43">
        <v>-1.41</v>
      </c>
      <c r="E37" s="43">
        <v>4.57</v>
      </c>
      <c r="F37" s="43">
        <v>-4.8</v>
      </c>
      <c r="G37" s="41">
        <v>0.78</v>
      </c>
    </row>
    <row r="38" spans="1:7" ht="17" thickBot="1" x14ac:dyDescent="0.25">
      <c r="A38" s="44" t="s">
        <v>16</v>
      </c>
      <c r="B38" s="45">
        <f>5.9/2</f>
        <v>2.95</v>
      </c>
      <c r="C38" s="45">
        <v>1.27</v>
      </c>
      <c r="D38" s="45">
        <v>-0.73</v>
      </c>
      <c r="E38" s="45">
        <v>3.92</v>
      </c>
      <c r="F38" s="45">
        <v>-1.5</v>
      </c>
      <c r="G38" s="46">
        <v>0.77</v>
      </c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zoomScale="131" workbookViewId="0"/>
  </sheetViews>
  <sheetFormatPr baseColWidth="10" defaultRowHeight="16" x14ac:dyDescent="0.2"/>
  <cols>
    <col min="1" max="1" width="4.83203125" bestFit="1" customWidth="1"/>
    <col min="2" max="3" width="9.33203125" bestFit="1" customWidth="1"/>
    <col min="4" max="4" width="8.83203125" bestFit="1" customWidth="1"/>
    <col min="5" max="7" width="7.83203125" bestFit="1" customWidth="1"/>
  </cols>
  <sheetData>
    <row r="1" spans="1:7" ht="17" thickBot="1" x14ac:dyDescent="0.25">
      <c r="A1" s="89" t="s">
        <v>62</v>
      </c>
      <c r="B1" s="9"/>
      <c r="C1" s="9"/>
      <c r="D1" s="9"/>
      <c r="E1" s="9"/>
      <c r="F1" s="9"/>
      <c r="G1" s="71"/>
    </row>
    <row r="2" spans="1:7" ht="17" thickBot="1" x14ac:dyDescent="0.25">
      <c r="A2" s="6" t="s">
        <v>55</v>
      </c>
      <c r="B2" s="7" t="s">
        <v>56</v>
      </c>
      <c r="C2" s="7" t="s">
        <v>57</v>
      </c>
      <c r="D2" s="7" t="s">
        <v>58</v>
      </c>
      <c r="E2" s="7" t="s">
        <v>59</v>
      </c>
      <c r="F2" s="7" t="s">
        <v>60</v>
      </c>
      <c r="G2" s="8" t="s">
        <v>61</v>
      </c>
    </row>
    <row r="3" spans="1:7" x14ac:dyDescent="0.2">
      <c r="A3" s="27">
        <v>1</v>
      </c>
      <c r="B3" s="114">
        <v>-1</v>
      </c>
      <c r="C3" s="114">
        <v>-1</v>
      </c>
      <c r="D3" s="114">
        <v>4.3751413226127598</v>
      </c>
      <c r="E3" s="114">
        <v>-1</v>
      </c>
      <c r="F3" s="114">
        <v>-1</v>
      </c>
      <c r="G3" s="115">
        <v>-1</v>
      </c>
    </row>
    <row r="4" spans="1:7" x14ac:dyDescent="0.2">
      <c r="A4" s="24">
        <v>2</v>
      </c>
      <c r="B4" s="28">
        <v>-1</v>
      </c>
      <c r="C4" s="28">
        <v>-1</v>
      </c>
      <c r="D4" s="28">
        <v>15.3020823001861</v>
      </c>
      <c r="E4" s="28">
        <v>-1</v>
      </c>
      <c r="F4" s="28">
        <v>8.2375679016113192</v>
      </c>
      <c r="G4" s="87">
        <v>-1</v>
      </c>
    </row>
    <row r="5" spans="1:7" x14ac:dyDescent="0.2">
      <c r="A5" s="24">
        <v>3</v>
      </c>
      <c r="B5" s="28">
        <v>-1</v>
      </c>
      <c r="C5" s="28">
        <v>-1</v>
      </c>
      <c r="D5" s="28">
        <v>21.983736395835798</v>
      </c>
      <c r="E5" s="28">
        <v>8.1752233505249006</v>
      </c>
      <c r="F5" s="28">
        <v>5.1583786010742099</v>
      </c>
      <c r="G5" s="87">
        <v>-1</v>
      </c>
    </row>
    <row r="6" spans="1:7" x14ac:dyDescent="0.2">
      <c r="A6" s="24">
        <v>4</v>
      </c>
      <c r="B6" s="28">
        <v>-1</v>
      </c>
      <c r="C6" s="28">
        <v>0.37514132261276201</v>
      </c>
      <c r="D6" s="28">
        <v>26.486015081405601</v>
      </c>
      <c r="E6" s="28">
        <v>5.1168155670165998</v>
      </c>
      <c r="F6" s="28">
        <v>8.5127029418945295</v>
      </c>
      <c r="G6" s="87">
        <v>4.3751413226127598</v>
      </c>
    </row>
    <row r="7" spans="1:7" x14ac:dyDescent="0.2">
      <c r="A7" s="24">
        <v>5</v>
      </c>
      <c r="B7" s="28">
        <v>3.1756231784820499</v>
      </c>
      <c r="C7" s="28">
        <v>1.3020823001861499</v>
      </c>
      <c r="D7" s="28">
        <v>31.153880119323698</v>
      </c>
      <c r="E7" s="28">
        <v>8.3474330902099592</v>
      </c>
      <c r="F7" s="28">
        <v>6.6101622581481898</v>
      </c>
      <c r="G7" s="87">
        <v>15.3020823001861</v>
      </c>
    </row>
    <row r="8" spans="1:7" x14ac:dyDescent="0.2">
      <c r="A8" s="24">
        <v>6</v>
      </c>
      <c r="B8" s="28">
        <v>3.1565783023834202</v>
      </c>
      <c r="C8" s="28">
        <v>1.98373639583587</v>
      </c>
      <c r="D8" s="28">
        <v>32.251320600509601</v>
      </c>
      <c r="E8" s="28">
        <v>6.4779462814331001</v>
      </c>
      <c r="F8" s="28">
        <v>10.434144973754799</v>
      </c>
      <c r="G8" s="87">
        <v>21.983736395835798</v>
      </c>
    </row>
    <row r="9" spans="1:7" x14ac:dyDescent="0.2">
      <c r="A9" s="24">
        <v>7</v>
      </c>
      <c r="B9" s="28">
        <v>3.12422347068786</v>
      </c>
      <c r="C9" s="28">
        <v>2.4860150814056299</v>
      </c>
      <c r="D9" s="28">
        <v>33.451569080352698</v>
      </c>
      <c r="E9" s="28">
        <v>7.6222081184387198</v>
      </c>
      <c r="F9" s="28">
        <v>8.8006954193115199</v>
      </c>
      <c r="G9" s="87">
        <v>26.486015081405601</v>
      </c>
    </row>
    <row r="10" spans="1:7" x14ac:dyDescent="0.2">
      <c r="A10" s="24">
        <v>8</v>
      </c>
      <c r="B10" s="28">
        <v>3.04314708709716</v>
      </c>
      <c r="C10" s="28">
        <v>3.15388011932373</v>
      </c>
      <c r="D10" s="28">
        <v>33.023432399999997</v>
      </c>
      <c r="E10" s="28">
        <v>6.3904638290405202</v>
      </c>
      <c r="F10" s="28">
        <v>10.3787031173706</v>
      </c>
      <c r="G10" s="87">
        <v>31.153880119323698</v>
      </c>
    </row>
    <row r="11" spans="1:7" x14ac:dyDescent="0.2">
      <c r="A11" s="24">
        <v>9</v>
      </c>
      <c r="B11" s="28">
        <v>2.8932790756225502</v>
      </c>
      <c r="C11" s="28">
        <v>3.25132060050964</v>
      </c>
      <c r="D11" s="28">
        <v>33.251320600509601</v>
      </c>
      <c r="E11" s="28">
        <v>7.3493218421936</v>
      </c>
      <c r="F11" s="28">
        <v>9.1144027709960902</v>
      </c>
      <c r="G11" s="87">
        <v>32.251320600509601</v>
      </c>
    </row>
    <row r="12" spans="1:7" x14ac:dyDescent="0.2">
      <c r="A12" s="24">
        <v>10</v>
      </c>
      <c r="B12" s="28">
        <v>2.76566338539123</v>
      </c>
      <c r="C12" s="28">
        <v>3.4515690803527801</v>
      </c>
      <c r="D12" s="28">
        <v>34.451569080352698</v>
      </c>
      <c r="E12" s="28">
        <v>6.4216194152831996</v>
      </c>
      <c r="F12" s="28">
        <v>9.8659877777099592</v>
      </c>
      <c r="G12" s="87">
        <v>33.451569080352698</v>
      </c>
    </row>
    <row r="13" spans="1:7" x14ac:dyDescent="0.2">
      <c r="A13" s="24">
        <v>11</v>
      </c>
      <c r="B13" s="28">
        <v>2.79475617408752</v>
      </c>
      <c r="C13" s="28">
        <v>3.21599268913269</v>
      </c>
      <c r="D13" s="28">
        <v>34.212066650906003</v>
      </c>
      <c r="E13" s="28">
        <v>9.9988813400268501</v>
      </c>
      <c r="F13" s="28">
        <v>8.8781709671020508</v>
      </c>
      <c r="G13" s="87">
        <v>36.023432399999997</v>
      </c>
    </row>
    <row r="14" spans="1:7" x14ac:dyDescent="0.2">
      <c r="A14" s="24">
        <v>12</v>
      </c>
      <c r="B14" s="28">
        <v>2.6870276927947998</v>
      </c>
      <c r="C14" s="28">
        <v>6.9463090896606401</v>
      </c>
      <c r="D14" s="28">
        <v>37.058459472656203</v>
      </c>
      <c r="E14" s="28">
        <v>8.9989833831787092</v>
      </c>
      <c r="F14" s="28">
        <v>9.6330060958862305</v>
      </c>
      <c r="G14" s="87">
        <v>45.804008483886697</v>
      </c>
    </row>
    <row r="15" spans="1:7" x14ac:dyDescent="0.2">
      <c r="A15" s="24">
        <v>13</v>
      </c>
      <c r="B15" s="28">
        <v>2.6021919250488201</v>
      </c>
      <c r="C15" s="28">
        <v>6.8935670852661097</v>
      </c>
      <c r="D15" s="28">
        <v>42.373760986328101</v>
      </c>
      <c r="E15" s="28">
        <v>10.7142629623413</v>
      </c>
      <c r="F15" s="28">
        <v>8.8150825500488192</v>
      </c>
      <c r="G15" s="87">
        <v>49.037796020507798</v>
      </c>
    </row>
    <row r="16" spans="1:7" x14ac:dyDescent="0.2">
      <c r="A16" s="24">
        <v>14</v>
      </c>
      <c r="B16" s="28">
        <v>2.52063632011413</v>
      </c>
      <c r="C16" s="28">
        <v>6.7989525794982901</v>
      </c>
      <c r="D16" s="28">
        <v>46.316357421874997</v>
      </c>
      <c r="E16" s="28">
        <v>9.8131656646728498</v>
      </c>
      <c r="F16" s="28">
        <v>12.8177852630615</v>
      </c>
      <c r="G16" s="87">
        <v>54.492111206054602</v>
      </c>
    </row>
    <row r="17" spans="1:7" x14ac:dyDescent="0.2">
      <c r="A17" s="24">
        <v>15</v>
      </c>
      <c r="B17" s="28">
        <v>2.4449889659881499</v>
      </c>
      <c r="C17" s="28">
        <v>6.7156381607055602</v>
      </c>
      <c r="D17" s="28">
        <v>49.016290283203098</v>
      </c>
      <c r="E17" s="28">
        <v>9.6482172012329102</v>
      </c>
      <c r="F17" s="28">
        <v>11.8965997695922</v>
      </c>
      <c r="G17" s="87">
        <v>62.4515991210937</v>
      </c>
    </row>
    <row r="18" spans="1:7" x14ac:dyDescent="0.2">
      <c r="A18" s="24">
        <v>16</v>
      </c>
      <c r="B18" s="28">
        <v>2.4667227268218901</v>
      </c>
      <c r="C18" s="28">
        <v>6.9314255714416504</v>
      </c>
      <c r="D18" s="28">
        <v>53.501397705078098</v>
      </c>
      <c r="E18" s="28">
        <v>8.9383363723754794</v>
      </c>
      <c r="F18" s="28">
        <v>11.6766242980957</v>
      </c>
      <c r="G18" s="87">
        <v>64.285980224609304</v>
      </c>
    </row>
    <row r="19" spans="1:7" x14ac:dyDescent="0.2">
      <c r="A19" s="24">
        <v>17</v>
      </c>
      <c r="B19" s="28">
        <v>2.2627978324890101</v>
      </c>
      <c r="C19" s="28">
        <v>7.1232714653015101</v>
      </c>
      <c r="D19" s="28">
        <v>63.102764892578101</v>
      </c>
      <c r="E19" s="28">
        <v>8.8584909439086896</v>
      </c>
      <c r="F19" s="28">
        <v>10.930940628051699</v>
      </c>
      <c r="G19" s="87">
        <v>65.349449157714801</v>
      </c>
    </row>
    <row r="20" spans="1:7" x14ac:dyDescent="0.2">
      <c r="A20" s="24">
        <v>18</v>
      </c>
      <c r="B20" s="28">
        <v>2.08153128623962</v>
      </c>
      <c r="C20" s="28">
        <v>6.9562840461730904</v>
      </c>
      <c r="D20" s="28">
        <v>66.525897216796793</v>
      </c>
      <c r="E20" s="28">
        <v>8.2785797119140607</v>
      </c>
      <c r="F20" s="28">
        <v>10.9199476242065</v>
      </c>
      <c r="G20" s="87">
        <v>56.763336181640597</v>
      </c>
    </row>
    <row r="21" spans="1:7" x14ac:dyDescent="0.2">
      <c r="A21" s="24">
        <v>19</v>
      </c>
      <c r="B21" s="28">
        <v>1.91934537887573</v>
      </c>
      <c r="C21" s="28">
        <v>7.0768976211547798</v>
      </c>
      <c r="D21" s="28">
        <v>69.007110595703097</v>
      </c>
      <c r="E21" s="28">
        <v>11.0892286300659</v>
      </c>
      <c r="F21" s="28">
        <v>10.2925815582275</v>
      </c>
      <c r="G21" s="87">
        <v>55.06441116333</v>
      </c>
    </row>
    <row r="22" spans="1:7" x14ac:dyDescent="0.2">
      <c r="A22" s="24">
        <v>20</v>
      </c>
      <c r="B22" s="28">
        <v>2.16460013389587</v>
      </c>
      <c r="C22" s="28">
        <v>6.8815221786498997</v>
      </c>
      <c r="D22" s="28">
        <v>71.94017333984371</v>
      </c>
      <c r="E22" s="28">
        <v>10.452953338623001</v>
      </c>
      <c r="F22" s="28">
        <v>10.135185241699199</v>
      </c>
      <c r="G22" s="87">
        <v>53.462574005126903</v>
      </c>
    </row>
    <row r="23" spans="1:7" x14ac:dyDescent="0.2">
      <c r="A23" s="24">
        <v>21</v>
      </c>
      <c r="B23" s="28">
        <v>2.6144568920135498</v>
      </c>
      <c r="C23" s="28">
        <v>7.1785283088684002</v>
      </c>
      <c r="D23" s="28">
        <v>73.394995117187506</v>
      </c>
      <c r="E23" s="28">
        <v>10.8713369369506</v>
      </c>
      <c r="F23" s="28">
        <v>10.695814132690399</v>
      </c>
      <c r="G23" s="87">
        <v>51.949722290038999</v>
      </c>
    </row>
    <row r="24" spans="1:7" x14ac:dyDescent="0.2">
      <c r="A24" s="24">
        <v>22</v>
      </c>
      <c r="B24" s="28">
        <v>2.5997655391693102</v>
      </c>
      <c r="C24" s="28">
        <v>7.8753738403320304</v>
      </c>
      <c r="D24" s="28">
        <v>70.86068725585929</v>
      </c>
      <c r="E24" s="28">
        <v>10.306035041809</v>
      </c>
      <c r="F24" s="28">
        <v>10.164186477661101</v>
      </c>
      <c r="G24" s="87">
        <v>50.518650054931598</v>
      </c>
    </row>
    <row r="25" spans="1:7" x14ac:dyDescent="0.2">
      <c r="A25" s="24">
        <v>23</v>
      </c>
      <c r="B25" s="28">
        <v>2.5861957073211599</v>
      </c>
      <c r="C25" s="28">
        <v>8.1971130371093697</v>
      </c>
      <c r="D25" s="28">
        <v>68.49533081054679</v>
      </c>
      <c r="E25" s="28">
        <v>10.780154228210399</v>
      </c>
      <c r="F25" s="28">
        <v>10.5854892730712</v>
      </c>
      <c r="G25" s="87">
        <v>52.149864196777301</v>
      </c>
    </row>
    <row r="26" spans="1:7" x14ac:dyDescent="0.2">
      <c r="A26" s="24">
        <v>24</v>
      </c>
      <c r="B26" s="28">
        <v>2.5353486537933301</v>
      </c>
      <c r="C26" s="28">
        <v>8.2269172668456996</v>
      </c>
      <c r="D26" s="28">
        <v>66.282574462890608</v>
      </c>
      <c r="E26" s="28">
        <v>10.2679729461669</v>
      </c>
      <c r="F26" s="28">
        <v>10.1027612686157</v>
      </c>
      <c r="G26" s="87">
        <v>51.455223083496001</v>
      </c>
    </row>
    <row r="27" spans="1:7" x14ac:dyDescent="0.2">
      <c r="A27" s="24">
        <v>25</v>
      </c>
      <c r="B27" s="28">
        <v>2.49966120719909</v>
      </c>
      <c r="C27" s="28">
        <v>8.2033700942993093</v>
      </c>
      <c r="D27" s="28">
        <v>64.20811767578121</v>
      </c>
      <c r="E27" s="28">
        <v>11.2991638183593</v>
      </c>
      <c r="F27" s="28">
        <v>9.8843231201171804</v>
      </c>
      <c r="G27" s="87">
        <v>50.758708953857401</v>
      </c>
    </row>
    <row r="28" spans="1:7" x14ac:dyDescent="0.2">
      <c r="A28" s="24">
        <v>26</v>
      </c>
      <c r="B28" s="28">
        <v>2.46661376953125</v>
      </c>
      <c r="C28" s="28">
        <v>8.1855602264404297</v>
      </c>
      <c r="D28" s="28">
        <v>66.341058349609298</v>
      </c>
      <c r="E28" s="28">
        <v>10.8071975708007</v>
      </c>
      <c r="F28" s="28">
        <v>9.4656953811645508</v>
      </c>
      <c r="G28" s="87">
        <v>52.142612457275298</v>
      </c>
    </row>
    <row r="29" spans="1:7" x14ac:dyDescent="0.2">
      <c r="A29" s="24">
        <v>27</v>
      </c>
      <c r="B29" s="28">
        <v>2.49389147758483</v>
      </c>
      <c r="C29" s="28">
        <v>8.1617164611816406</v>
      </c>
      <c r="D29" s="28">
        <v>67.932257080078102</v>
      </c>
      <c r="E29" s="28">
        <v>11.9817543029785</v>
      </c>
      <c r="F29" s="28">
        <v>9.2848110198974592</v>
      </c>
      <c r="G29" s="87">
        <v>51.873714447021399</v>
      </c>
    </row>
    <row r="30" spans="1:7" x14ac:dyDescent="0.2">
      <c r="A30" s="24">
        <v>28</v>
      </c>
      <c r="B30" s="28">
        <v>2.5470058917999201</v>
      </c>
      <c r="C30" s="28">
        <v>8.1882619857787997</v>
      </c>
      <c r="D30" s="28">
        <v>69.180450439453097</v>
      </c>
      <c r="E30" s="28">
        <v>11.500948905944799</v>
      </c>
      <c r="F30" s="28">
        <v>8.91749668121337</v>
      </c>
      <c r="G30" s="87">
        <v>52.951065063476499</v>
      </c>
    </row>
    <row r="31" spans="1:7" x14ac:dyDescent="0.2">
      <c r="A31" s="24">
        <v>29</v>
      </c>
      <c r="B31" s="28">
        <v>2.6053197383880602</v>
      </c>
      <c r="C31" s="28">
        <v>8.0969533920287997</v>
      </c>
      <c r="D31" s="28">
        <v>69.843432617187503</v>
      </c>
      <c r="E31" s="28">
        <v>11.6751451492309</v>
      </c>
      <c r="F31" s="28">
        <v>8.7654857635497994</v>
      </c>
      <c r="G31" s="87">
        <v>52.849067687988203</v>
      </c>
    </row>
    <row r="32" spans="1:7" x14ac:dyDescent="0.2">
      <c r="A32" s="24">
        <v>30</v>
      </c>
      <c r="B32" s="28">
        <v>2.90679883956909</v>
      </c>
      <c r="C32" s="28">
        <v>8.0194950103759695</v>
      </c>
      <c r="D32" s="28">
        <v>70.948779296875003</v>
      </c>
      <c r="E32" s="28">
        <v>11.2380714416503</v>
      </c>
      <c r="F32" s="28">
        <v>8.4399690628051705</v>
      </c>
      <c r="G32" s="87">
        <v>51.6524238586425</v>
      </c>
    </row>
    <row r="33" spans="1:7" x14ac:dyDescent="0.2">
      <c r="A33" s="24">
        <v>31</v>
      </c>
      <c r="B33" s="28">
        <v>2.9046185016632</v>
      </c>
      <c r="C33" s="28">
        <v>8.2382097244262695</v>
      </c>
      <c r="D33" s="28">
        <v>72.030743408203108</v>
      </c>
      <c r="E33" s="28">
        <v>12.3205099105834</v>
      </c>
      <c r="F33" s="28">
        <v>8.3262186050415004</v>
      </c>
      <c r="G33" s="87">
        <v>50.507804870605398</v>
      </c>
    </row>
    <row r="34" spans="1:7" x14ac:dyDescent="0.2">
      <c r="A34" s="24">
        <v>32</v>
      </c>
      <c r="B34" s="28">
        <v>2.8889367580413801</v>
      </c>
      <c r="C34" s="28">
        <v>8.1199064254760707</v>
      </c>
      <c r="D34" s="28">
        <v>72.903637695312497</v>
      </c>
      <c r="E34" s="28">
        <v>11.8908157348632</v>
      </c>
      <c r="F34" s="28">
        <v>8.0347738265991193</v>
      </c>
      <c r="G34" s="87">
        <v>49.411895751953097</v>
      </c>
    </row>
    <row r="35" spans="1:7" x14ac:dyDescent="0.2">
      <c r="A35" s="24">
        <v>33</v>
      </c>
      <c r="B35" s="28">
        <v>2.87150907516479</v>
      </c>
      <c r="C35" s="28">
        <v>8.6974849700927699</v>
      </c>
      <c r="D35" s="28">
        <v>71.078546142578105</v>
      </c>
      <c r="E35" s="28">
        <v>11.7896165847778</v>
      </c>
      <c r="F35" s="28">
        <v>8.7125968933105398</v>
      </c>
      <c r="G35" s="87">
        <v>48.361644744872997</v>
      </c>
    </row>
    <row r="36" spans="1:7" x14ac:dyDescent="0.2">
      <c r="A36" s="24">
        <v>34</v>
      </c>
      <c r="B36" s="28">
        <v>2.8547894954681299</v>
      </c>
      <c r="C36" s="28">
        <v>8.6710176467895508</v>
      </c>
      <c r="D36" s="28">
        <v>69.342486572265599</v>
      </c>
      <c r="E36" s="28">
        <v>11.4020528793334</v>
      </c>
      <c r="F36" s="28">
        <v>8.4269323348999006</v>
      </c>
      <c r="G36" s="87">
        <v>49.243110656738203</v>
      </c>
    </row>
    <row r="37" spans="1:7" x14ac:dyDescent="0.2">
      <c r="A37" s="24">
        <v>35</v>
      </c>
      <c r="B37" s="28">
        <v>2.8398990631103498</v>
      </c>
      <c r="C37" s="28">
        <v>8.6377706527709908</v>
      </c>
      <c r="D37" s="28">
        <v>67.689093017578102</v>
      </c>
      <c r="E37" s="28">
        <v>11.3214149475097</v>
      </c>
      <c r="F37" s="28">
        <v>9.25524806976318</v>
      </c>
      <c r="G37" s="87">
        <v>50.284835815429602</v>
      </c>
    </row>
    <row r="38" spans="1:7" x14ac:dyDescent="0.2">
      <c r="A38" s="24">
        <v>36</v>
      </c>
      <c r="B38" s="28">
        <v>2.8146154880523602</v>
      </c>
      <c r="C38" s="28">
        <v>8.52532958984375</v>
      </c>
      <c r="D38" s="28">
        <v>66.112603759765605</v>
      </c>
      <c r="E38" s="28">
        <v>10.9693746566772</v>
      </c>
      <c r="F38" s="28">
        <v>8.9703807830810494</v>
      </c>
      <c r="G38" s="87">
        <v>51.077922821044901</v>
      </c>
    </row>
    <row r="39" spans="1:7" x14ac:dyDescent="0.2">
      <c r="A39" s="24">
        <v>37</v>
      </c>
      <c r="B39" s="28">
        <v>2.89255547523498</v>
      </c>
      <c r="C39" s="28">
        <v>8.5859346389770508</v>
      </c>
      <c r="D39" s="28">
        <v>67.588446044921795</v>
      </c>
      <c r="E39" s="28">
        <v>11.473768234252899</v>
      </c>
      <c r="F39" s="28">
        <v>8.8506183624267507</v>
      </c>
      <c r="G39" s="87">
        <v>52.153255462646399</v>
      </c>
    </row>
    <row r="40" spans="1:7" x14ac:dyDescent="0.2">
      <c r="A40" s="24">
        <v>38</v>
      </c>
      <c r="B40" s="28">
        <v>2.8522043228149401</v>
      </c>
      <c r="C40" s="28">
        <v>8.53279209136962</v>
      </c>
      <c r="D40" s="28">
        <v>68.756506347656199</v>
      </c>
      <c r="E40" s="28">
        <v>11.136639595031699</v>
      </c>
      <c r="F40" s="28">
        <v>8.5913915634155202</v>
      </c>
      <c r="G40" s="87">
        <v>51.823146820068303</v>
      </c>
    </row>
    <row r="41" spans="1:7" x14ac:dyDescent="0.2">
      <c r="A41" s="24">
        <v>39</v>
      </c>
      <c r="B41" s="28">
        <v>2.86294245719909</v>
      </c>
      <c r="C41" s="28">
        <v>9.1950492858886701</v>
      </c>
      <c r="D41" s="28">
        <v>67.25963134765621</v>
      </c>
      <c r="E41" s="28">
        <v>12.0964040756225</v>
      </c>
      <c r="F41" s="28">
        <v>8.4866371154785103</v>
      </c>
      <c r="G41" s="87">
        <v>51.12890625</v>
      </c>
    </row>
    <row r="42" spans="1:7" x14ac:dyDescent="0.2">
      <c r="A42" s="24">
        <v>40</v>
      </c>
      <c r="B42" s="28">
        <v>3.1514298915863002</v>
      </c>
      <c r="C42" s="28">
        <v>8.9463891983032209</v>
      </c>
      <c r="D42" s="28">
        <v>65.826446533203097</v>
      </c>
      <c r="E42" s="28">
        <v>11.7605991363525</v>
      </c>
      <c r="F42" s="28">
        <v>8.2494716644287092</v>
      </c>
      <c r="G42" s="87">
        <v>52.038566589355398</v>
      </c>
    </row>
    <row r="43" spans="1:7" x14ac:dyDescent="0.2">
      <c r="A43" s="24">
        <v>41</v>
      </c>
      <c r="B43" s="28">
        <v>3.4049010276794398</v>
      </c>
      <c r="C43" s="28">
        <v>8.7095708847045898</v>
      </c>
      <c r="D43" s="28">
        <v>64.452978515625006</v>
      </c>
      <c r="E43" s="28">
        <v>12.492743492126399</v>
      </c>
      <c r="F43" s="28">
        <v>8.1521177291870099</v>
      </c>
      <c r="G43" s="87">
        <v>52.016304016113203</v>
      </c>
    </row>
    <row r="44" spans="1:7" x14ac:dyDescent="0.2">
      <c r="A44" s="24">
        <v>42</v>
      </c>
      <c r="B44" s="28">
        <v>3.5157074928283598</v>
      </c>
      <c r="C44" s="28">
        <v>8.5961666107177699</v>
      </c>
      <c r="D44" s="28">
        <v>63.135571289062497</v>
      </c>
      <c r="E44" s="28">
        <v>12.163652420043899</v>
      </c>
      <c r="F44" s="28">
        <v>7.9342103004455504</v>
      </c>
      <c r="G44" s="87">
        <v>51.665336608886697</v>
      </c>
    </row>
    <row r="45" spans="1:7" x14ac:dyDescent="0.2">
      <c r="A45" s="24">
        <v>43</v>
      </c>
      <c r="B45" s="28">
        <v>4.0491580963134703</v>
      </c>
      <c r="C45" s="28">
        <v>8.8257389068603498</v>
      </c>
      <c r="D45" s="28">
        <v>64.450103759765597</v>
      </c>
      <c r="E45" s="28">
        <v>12.4287672042846</v>
      </c>
      <c r="F45" s="28">
        <v>7.9936809539794904</v>
      </c>
      <c r="G45" s="87">
        <v>52.4710273742675</v>
      </c>
    </row>
    <row r="46" spans="1:7" x14ac:dyDescent="0.2">
      <c r="A46" s="24">
        <v>44</v>
      </c>
      <c r="B46" s="28">
        <v>4.1077208518981898</v>
      </c>
      <c r="C46" s="28">
        <v>8.7909364700317294</v>
      </c>
      <c r="D46" s="28">
        <v>65.176660156249994</v>
      </c>
      <c r="E46" s="28">
        <v>12.116470336914</v>
      </c>
      <c r="F46" s="28">
        <v>7.7892789840698198</v>
      </c>
      <c r="G46" s="87">
        <v>53.034091949462798</v>
      </c>
    </row>
    <row r="47" spans="1:7" x14ac:dyDescent="0.2">
      <c r="A47" s="24">
        <v>45</v>
      </c>
      <c r="B47" s="28">
        <v>4.1493959426879803</v>
      </c>
      <c r="C47" s="28">
        <v>9.2368745803833008</v>
      </c>
      <c r="D47" s="28">
        <v>65.611755371093707</v>
      </c>
      <c r="E47" s="28">
        <v>12.4023170471191</v>
      </c>
      <c r="F47" s="28">
        <v>7.7960419654846103</v>
      </c>
      <c r="G47" s="87">
        <v>54.0226440429687</v>
      </c>
    </row>
    <row r="48" spans="1:7" x14ac:dyDescent="0.2">
      <c r="A48" s="24">
        <v>46</v>
      </c>
      <c r="B48" s="28">
        <v>4.2528305053710902</v>
      </c>
      <c r="C48" s="28">
        <v>9.4740867614746094</v>
      </c>
      <c r="D48" s="28">
        <v>65.629052734374994</v>
      </c>
      <c r="E48" s="28">
        <v>12.1044874191284</v>
      </c>
      <c r="F48" s="28">
        <v>7.6048235893249503</v>
      </c>
      <c r="G48" s="87">
        <v>53.120632171630803</v>
      </c>
    </row>
    <row r="49" spans="1:7" x14ac:dyDescent="0.2">
      <c r="A49" s="24">
        <v>47</v>
      </c>
      <c r="B49" s="28">
        <v>4.2099609375</v>
      </c>
      <c r="C49" s="28">
        <v>9.6783361434936506</v>
      </c>
      <c r="D49" s="28">
        <v>64.411846923828108</v>
      </c>
      <c r="E49" s="28">
        <v>12.0454654693603</v>
      </c>
      <c r="F49" s="28">
        <v>8.8628444671630806</v>
      </c>
      <c r="G49" s="87">
        <v>52.247718811035099</v>
      </c>
    </row>
    <row r="50" spans="1:7" x14ac:dyDescent="0.2">
      <c r="A50" s="24">
        <v>48</v>
      </c>
      <c r="B50" s="28">
        <v>4.1642861366271902</v>
      </c>
      <c r="C50" s="28">
        <v>9.5807628631591797</v>
      </c>
      <c r="D50" s="28">
        <v>63.238903808593705</v>
      </c>
      <c r="E50" s="28">
        <v>11.7679023742675</v>
      </c>
      <c r="F50" s="28">
        <v>8.6573686599731392</v>
      </c>
      <c r="G50" s="87">
        <v>51.402519226074197</v>
      </c>
    </row>
    <row r="51" spans="1:7" x14ac:dyDescent="0.2">
      <c r="A51" s="24">
        <v>49</v>
      </c>
      <c r="B51" s="28">
        <v>4.1208586692809996</v>
      </c>
      <c r="C51" s="28">
        <v>9.6706418991088796</v>
      </c>
      <c r="D51" s="28">
        <v>62.107855224609295</v>
      </c>
      <c r="E51" s="28">
        <v>11.807700157165501</v>
      </c>
      <c r="F51" s="28">
        <v>8.5874528884887695</v>
      </c>
      <c r="G51" s="87">
        <v>50.583728790283203</v>
      </c>
    </row>
    <row r="52" spans="1:7" x14ac:dyDescent="0.2">
      <c r="A52" s="24">
        <v>50</v>
      </c>
      <c r="B52" s="28">
        <v>4.0801081657409597</v>
      </c>
      <c r="C52" s="28">
        <v>9.6380558013915998</v>
      </c>
      <c r="D52" s="28">
        <v>61.016485595703102</v>
      </c>
      <c r="E52" s="28">
        <v>11.5463190078735</v>
      </c>
      <c r="F52" s="28">
        <v>8.3957033157348597</v>
      </c>
      <c r="G52" s="87">
        <v>51.732547760009702</v>
      </c>
    </row>
    <row r="53" spans="1:7" x14ac:dyDescent="0.2">
      <c r="A53" s="24">
        <v>51</v>
      </c>
      <c r="B53" s="28">
        <v>4.0872116088867099</v>
      </c>
      <c r="C53" s="28">
        <v>9.6117801666259695</v>
      </c>
      <c r="D53" s="28">
        <v>61.720098876953102</v>
      </c>
      <c r="E53" s="28">
        <v>11.662293434143001</v>
      </c>
      <c r="F53" s="28">
        <v>8.4497823715209908</v>
      </c>
      <c r="G53" s="87">
        <v>52.559299468994098</v>
      </c>
    </row>
    <row r="54" spans="1:7" x14ac:dyDescent="0.2">
      <c r="A54" s="24">
        <v>52</v>
      </c>
      <c r="B54" s="28">
        <v>4.0950841903686497</v>
      </c>
      <c r="C54" s="28">
        <v>9.5948028564453107</v>
      </c>
      <c r="D54" s="28">
        <v>61.232305908203102</v>
      </c>
      <c r="E54" s="28">
        <v>11.414013862609799</v>
      </c>
      <c r="F54" s="28">
        <v>8.2680559158325195</v>
      </c>
      <c r="G54" s="87">
        <v>52.525535583496001</v>
      </c>
    </row>
    <row r="55" spans="1:7" x14ac:dyDescent="0.2">
      <c r="A55" s="24">
        <v>53</v>
      </c>
      <c r="B55" s="28">
        <v>4.1033158302307102</v>
      </c>
      <c r="C55" s="28">
        <v>9.5845689773559499</v>
      </c>
      <c r="D55" s="28">
        <v>62.717510986328101</v>
      </c>
      <c r="E55" s="28">
        <v>11.545687675476</v>
      </c>
      <c r="F55" s="28">
        <v>8.2595462799072195</v>
      </c>
      <c r="G55" s="87">
        <v>52.961956024169901</v>
      </c>
    </row>
    <row r="56" spans="1:7" x14ac:dyDescent="0.2">
      <c r="A56" s="24">
        <v>54</v>
      </c>
      <c r="B56" s="28">
        <v>4.1498823165893501</v>
      </c>
      <c r="C56" s="28">
        <v>9.7202062606811506</v>
      </c>
      <c r="D56" s="28">
        <v>62.382983398437503</v>
      </c>
      <c r="E56" s="28">
        <v>11.308976173400801</v>
      </c>
      <c r="F56" s="28">
        <v>8.08807277679443</v>
      </c>
      <c r="G56" s="87">
        <v>53.572353363037102</v>
      </c>
    </row>
    <row r="57" spans="1:7" x14ac:dyDescent="0.2">
      <c r="A57" s="24">
        <v>55</v>
      </c>
      <c r="B57" s="28">
        <v>4.1047515869140598</v>
      </c>
      <c r="C57" s="28">
        <v>9.5287742614746094</v>
      </c>
      <c r="D57" s="28">
        <v>61.483685302734294</v>
      </c>
      <c r="E57" s="28">
        <v>11.4948053359985</v>
      </c>
      <c r="F57" s="28">
        <v>8.0538387298583896</v>
      </c>
      <c r="G57" s="87">
        <v>52.792747497558501</v>
      </c>
    </row>
    <row r="58" spans="1:7" x14ac:dyDescent="0.2">
      <c r="A58" s="24">
        <v>56</v>
      </c>
      <c r="B58" s="28">
        <v>4.0590314865112296</v>
      </c>
      <c r="C58" s="28">
        <v>9.3440589904785103</v>
      </c>
      <c r="D58" s="28">
        <v>60.506164550781207</v>
      </c>
      <c r="E58" s="28">
        <v>11.267626762390099</v>
      </c>
      <c r="F58" s="28">
        <v>7.8921627998351997</v>
      </c>
      <c r="G58" s="87">
        <v>52.035102844238203</v>
      </c>
    </row>
    <row r="59" spans="1:7" x14ac:dyDescent="0.2">
      <c r="A59" s="24">
        <v>57</v>
      </c>
      <c r="B59" s="28">
        <v>4.1362743377685502</v>
      </c>
      <c r="C59" s="28">
        <v>9.1657123565673793</v>
      </c>
      <c r="D59" s="28">
        <v>59.559191894531203</v>
      </c>
      <c r="E59" s="28">
        <v>11.1899557113647</v>
      </c>
      <c r="F59" s="28">
        <v>7.87296295166015</v>
      </c>
      <c r="G59" s="87">
        <v>51.298503875732401</v>
      </c>
    </row>
    <row r="60" spans="1:7" x14ac:dyDescent="0.2">
      <c r="A60" s="24">
        <v>58</v>
      </c>
      <c r="B60" s="28">
        <v>4.4623665809631303</v>
      </c>
      <c r="C60" s="28">
        <v>9.1184530258178693</v>
      </c>
      <c r="D60" s="28">
        <v>58.641363525390602</v>
      </c>
      <c r="E60" s="28">
        <v>10.976096153259199</v>
      </c>
      <c r="F60" s="28">
        <v>7.7199807167053196</v>
      </c>
      <c r="G60" s="87">
        <v>50.582084655761697</v>
      </c>
    </row>
    <row r="61" spans="1:7" x14ac:dyDescent="0.2">
      <c r="A61" s="24">
        <v>59</v>
      </c>
      <c r="B61" s="28">
        <v>4.4968051910400302</v>
      </c>
      <c r="C61" s="28">
        <v>9.6203384399413991</v>
      </c>
      <c r="D61" s="28">
        <v>59.276568603515599</v>
      </c>
      <c r="E61" s="28">
        <v>10.907122611999499</v>
      </c>
      <c r="F61" s="28">
        <v>7.6986060142517001</v>
      </c>
      <c r="G61" s="87">
        <v>51.5012817382812</v>
      </c>
    </row>
    <row r="62" spans="1:7" x14ac:dyDescent="0.2">
      <c r="A62" s="24">
        <v>60</v>
      </c>
      <c r="B62" s="28">
        <v>4.6290483474731401</v>
      </c>
      <c r="C62" s="28">
        <v>9.5665140151977504</v>
      </c>
      <c r="D62" s="28">
        <v>58.390350341796797</v>
      </c>
      <c r="E62" s="28">
        <v>10.897132873535099</v>
      </c>
      <c r="F62" s="28">
        <v>7.5536289215087802</v>
      </c>
      <c r="G62" s="87">
        <v>51.840835571288999</v>
      </c>
    </row>
    <row r="63" spans="1:7" x14ac:dyDescent="0.2">
      <c r="A63" s="24">
        <v>61</v>
      </c>
      <c r="B63" s="28">
        <v>4.5883646011352504</v>
      </c>
      <c r="C63" s="28">
        <v>10.262754440307599</v>
      </c>
      <c r="D63" s="28">
        <v>57.530200195312503</v>
      </c>
      <c r="E63" s="28">
        <v>10.6988468170166</v>
      </c>
      <c r="F63" s="28">
        <v>7.8352584838867099</v>
      </c>
      <c r="G63" s="87">
        <v>52.486991882324197</v>
      </c>
    </row>
    <row r="64" spans="1:7" x14ac:dyDescent="0.2">
      <c r="A64" s="24">
        <v>62</v>
      </c>
      <c r="B64" s="28">
        <v>4.5489730834960902</v>
      </c>
      <c r="C64" s="28">
        <v>10.9271650314331</v>
      </c>
      <c r="D64" s="28">
        <v>56.694976806640604</v>
      </c>
      <c r="E64" s="28">
        <v>11.6200447082519</v>
      </c>
      <c r="F64" s="28">
        <v>7.6927542686462402</v>
      </c>
      <c r="G64" s="87">
        <v>51.792354583740199</v>
      </c>
    </row>
    <row r="65" spans="1:7" x14ac:dyDescent="0.2">
      <c r="A65" s="24">
        <v>63</v>
      </c>
      <c r="B65" s="28">
        <v>4.5304441452026296</v>
      </c>
      <c r="C65" s="28">
        <v>10.9590492248535</v>
      </c>
      <c r="D65" s="28">
        <v>55.883624267578099</v>
      </c>
      <c r="E65" s="28">
        <v>11.966695785522401</v>
      </c>
      <c r="F65" s="28">
        <v>7.9230170249938903</v>
      </c>
      <c r="G65" s="87">
        <v>51.115528106689403</v>
      </c>
    </row>
    <row r="66" spans="1:7" x14ac:dyDescent="0.2">
      <c r="A66" s="24">
        <v>64</v>
      </c>
      <c r="B66" s="28">
        <v>4.53250932693481</v>
      </c>
      <c r="C66" s="28">
        <v>11.7756786346435</v>
      </c>
      <c r="D66" s="28">
        <v>56.514312744140604</v>
      </c>
      <c r="E66" s="28">
        <v>11.760875701904199</v>
      </c>
      <c r="F66" s="28">
        <v>7.7835946083068803</v>
      </c>
      <c r="G66" s="87">
        <v>50.455841064453097</v>
      </c>
    </row>
    <row r="67" spans="1:7" x14ac:dyDescent="0.2">
      <c r="A67" s="24">
        <v>65</v>
      </c>
      <c r="B67" s="28">
        <v>4.5347309112548801</v>
      </c>
      <c r="C67" s="28">
        <v>11.689185142516999</v>
      </c>
      <c r="D67" s="28">
        <v>56.173876953125003</v>
      </c>
      <c r="E67" s="28">
        <v>11.9146280288696</v>
      </c>
      <c r="F67" s="28">
        <v>8.1532278060912997</v>
      </c>
      <c r="G67" s="87">
        <v>49.8126411437988</v>
      </c>
    </row>
    <row r="68" spans="1:7" x14ac:dyDescent="0.2">
      <c r="A68" s="24">
        <v>66</v>
      </c>
      <c r="B68" s="28">
        <v>4.4930539131164497</v>
      </c>
      <c r="C68" s="28">
        <v>11.6988925933837</v>
      </c>
      <c r="D68" s="28">
        <v>56.466790771484298</v>
      </c>
      <c r="E68" s="28">
        <v>11.7159414291381</v>
      </c>
      <c r="F68" s="28">
        <v>8.01454257965087</v>
      </c>
      <c r="G68" s="87">
        <v>50.588058471679602</v>
      </c>
    </row>
    <row r="69" spans="1:7" x14ac:dyDescent="0.2">
      <c r="A69" s="24">
        <v>67</v>
      </c>
      <c r="B69" s="28">
        <v>4.4535350799560502</v>
      </c>
      <c r="C69" s="28">
        <v>11.668399810791</v>
      </c>
      <c r="D69" s="28">
        <v>56.849456787109297</v>
      </c>
      <c r="E69" s="28">
        <v>11.973268508911101</v>
      </c>
      <c r="F69" s="28">
        <v>8.04254150390625</v>
      </c>
      <c r="G69" s="87">
        <v>50.419750213622997</v>
      </c>
    </row>
    <row r="70" spans="1:7" x14ac:dyDescent="0.2">
      <c r="A70" s="24">
        <v>68</v>
      </c>
      <c r="B70" s="28">
        <v>4.4150881767272896</v>
      </c>
      <c r="C70" s="28">
        <v>11.792726516723601</v>
      </c>
      <c r="D70" s="28">
        <v>56.090130615234294</v>
      </c>
      <c r="E70" s="28">
        <v>11.779638290405201</v>
      </c>
      <c r="F70" s="28">
        <v>7.90956258773803</v>
      </c>
      <c r="G70" s="87">
        <v>50.690921783447202</v>
      </c>
    </row>
    <row r="71" spans="1:7" x14ac:dyDescent="0.2">
      <c r="A71" s="24">
        <v>69</v>
      </c>
      <c r="B71" s="28">
        <v>4.3787999153137198</v>
      </c>
      <c r="C71" s="28">
        <v>11.6910057067871</v>
      </c>
      <c r="D71" s="28">
        <v>56.538873291015605</v>
      </c>
      <c r="E71" s="28">
        <v>12.5289402008056</v>
      </c>
      <c r="F71" s="28">
        <v>8.7737960815429599</v>
      </c>
      <c r="G71" s="87">
        <v>50.498123168945298</v>
      </c>
    </row>
    <row r="72" spans="1:7" x14ac:dyDescent="0.2">
      <c r="A72" s="24">
        <v>70</v>
      </c>
      <c r="B72" s="28">
        <v>4.3426380157470703</v>
      </c>
      <c r="C72" s="28">
        <v>11.624798774719199</v>
      </c>
      <c r="D72" s="28">
        <v>56.854821777343702</v>
      </c>
      <c r="E72" s="28">
        <v>12.332868576049799</v>
      </c>
      <c r="F72" s="28">
        <v>8.6341705322265607</v>
      </c>
      <c r="G72" s="87">
        <v>50.577877044677699</v>
      </c>
    </row>
    <row r="73" spans="1:7" x14ac:dyDescent="0.2">
      <c r="A73" s="24">
        <v>71</v>
      </c>
      <c r="B73" s="28">
        <v>4.3007650375366202</v>
      </c>
      <c r="C73" s="28">
        <v>11.5668573379516</v>
      </c>
      <c r="D73" s="28">
        <v>57.049401855468702</v>
      </c>
      <c r="E73" s="28">
        <v>13.0269870758056</v>
      </c>
      <c r="F73" s="28">
        <v>9.0846004486083896</v>
      </c>
      <c r="G73" s="87">
        <v>50.9249267578125</v>
      </c>
    </row>
    <row r="74" spans="1:7" x14ac:dyDescent="0.2">
      <c r="A74" s="24">
        <v>72</v>
      </c>
      <c r="B74" s="28">
        <v>4.3834671974182102</v>
      </c>
      <c r="C74" s="28">
        <v>11.520276069641101</v>
      </c>
      <c r="D74" s="28">
        <v>58.173754882812503</v>
      </c>
      <c r="E74" s="28">
        <v>12.829423904418899</v>
      </c>
      <c r="F74" s="28">
        <v>8.94453620910644</v>
      </c>
      <c r="G74" s="87">
        <v>50.839580535888601</v>
      </c>
    </row>
    <row r="75" spans="1:7" x14ac:dyDescent="0.2">
      <c r="A75" s="24">
        <v>73</v>
      </c>
      <c r="B75" s="28">
        <v>4.5003595352172798</v>
      </c>
      <c r="C75" s="28">
        <v>11.4777011871337</v>
      </c>
      <c r="D75" s="28">
        <v>57.571990966796797</v>
      </c>
      <c r="E75" s="28">
        <v>12.729108810424799</v>
      </c>
      <c r="F75" s="28">
        <v>9.3851537704467702</v>
      </c>
      <c r="G75" s="87">
        <v>51.419456481933501</v>
      </c>
    </row>
    <row r="76" spans="1:7" x14ac:dyDescent="0.2">
      <c r="A76" s="24">
        <v>74</v>
      </c>
      <c r="B76" s="28">
        <v>4.7636380195617596</v>
      </c>
      <c r="C76" s="28">
        <v>11.4672079086303</v>
      </c>
      <c r="D76" s="28">
        <v>58.700537109374999</v>
      </c>
      <c r="E76" s="28">
        <v>12.5410385131835</v>
      </c>
      <c r="F76" s="28">
        <v>9.2448139190673793</v>
      </c>
      <c r="G76" s="87">
        <v>52.1309814453125</v>
      </c>
    </row>
    <row r="77" spans="1:7" x14ac:dyDescent="0.2">
      <c r="A77" s="24">
        <v>75</v>
      </c>
      <c r="B77" s="28">
        <v>4.8008155822753897</v>
      </c>
      <c r="C77" s="28">
        <v>11.452928543090801</v>
      </c>
      <c r="D77" s="28">
        <v>58.944659423828099</v>
      </c>
      <c r="E77" s="28">
        <v>12.449954032897899</v>
      </c>
      <c r="F77" s="28">
        <v>9.9242830276489205</v>
      </c>
      <c r="G77" s="87">
        <v>52.069679260253899</v>
      </c>
    </row>
    <row r="78" spans="1:7" x14ac:dyDescent="0.2">
      <c r="A78" s="24">
        <v>76</v>
      </c>
      <c r="B78" s="28">
        <v>4.7717685699462802</v>
      </c>
      <c r="C78" s="28">
        <v>11.3969011306762</v>
      </c>
      <c r="D78" s="28">
        <v>59.235925292968702</v>
      </c>
      <c r="E78" s="28">
        <v>12.4473428726196</v>
      </c>
      <c r="F78" s="28">
        <v>9.7805423736572195</v>
      </c>
      <c r="G78" s="87">
        <v>52.651332855224602</v>
      </c>
    </row>
    <row r="79" spans="1:7" x14ac:dyDescent="0.2">
      <c r="A79" s="24">
        <v>77</v>
      </c>
      <c r="B79" s="28">
        <v>4.7309260368347097</v>
      </c>
      <c r="C79" s="28">
        <v>11.368553161621</v>
      </c>
      <c r="D79" s="28">
        <v>58.529547119140602</v>
      </c>
      <c r="E79" s="28">
        <v>13.340917587280201</v>
      </c>
      <c r="F79" s="28">
        <v>10.520163536071699</v>
      </c>
      <c r="G79" s="87">
        <v>52.417938232421797</v>
      </c>
    </row>
    <row r="80" spans="1:7" x14ac:dyDescent="0.2">
      <c r="A80" s="24">
        <v>78</v>
      </c>
      <c r="B80" s="28">
        <v>4.8177957534790004</v>
      </c>
      <c r="C80" s="28">
        <v>11.4460344314575</v>
      </c>
      <c r="D80" s="28">
        <v>57.839788818359295</v>
      </c>
      <c r="E80" s="28">
        <v>13.1546726226806</v>
      </c>
      <c r="F80" s="28">
        <v>10.3724699020385</v>
      </c>
      <c r="G80" s="87">
        <v>51.843551635742102</v>
      </c>
    </row>
    <row r="81" spans="1:7" x14ac:dyDescent="0.2">
      <c r="A81" s="24">
        <v>79</v>
      </c>
      <c r="B81" s="28">
        <v>4.7955608367919904</v>
      </c>
      <c r="C81" s="28">
        <v>11.5275421142578</v>
      </c>
      <c r="D81" s="28">
        <v>57.166070556640605</v>
      </c>
      <c r="E81" s="28">
        <v>13.767428398132299</v>
      </c>
      <c r="F81" s="28">
        <v>10.8623399734497</v>
      </c>
      <c r="G81" s="87">
        <v>51.281387329101499</v>
      </c>
    </row>
    <row r="82" spans="1:7" x14ac:dyDescent="0.2">
      <c r="A82" s="24">
        <v>80</v>
      </c>
      <c r="B82" s="28">
        <v>4.7700376510620099</v>
      </c>
      <c r="C82" s="28">
        <v>11.511528015136699</v>
      </c>
      <c r="D82" s="28">
        <v>56.507836914062501</v>
      </c>
      <c r="E82" s="28">
        <v>14.019053459167401</v>
      </c>
      <c r="F82" s="28">
        <v>10.7140607833862</v>
      </c>
      <c r="G82" s="87">
        <v>50.731056213378899</v>
      </c>
    </row>
    <row r="83" spans="1:7" x14ac:dyDescent="0.2">
      <c r="A83" s="24">
        <v>81</v>
      </c>
      <c r="B83" s="28">
        <v>4.74826860427856</v>
      </c>
      <c r="C83" s="28">
        <v>11.437849044799799</v>
      </c>
      <c r="D83" s="28">
        <v>57.030065917968706</v>
      </c>
      <c r="E83" s="28">
        <v>14.245703697204499</v>
      </c>
      <c r="F83" s="28">
        <v>11.2166900634765</v>
      </c>
      <c r="G83" s="87">
        <v>50.192192077636697</v>
      </c>
    </row>
    <row r="84" spans="1:7" x14ac:dyDescent="0.2">
      <c r="A84" s="24">
        <v>82</v>
      </c>
      <c r="B84" s="28">
        <v>4.7270212173461896</v>
      </c>
      <c r="C84" s="28">
        <v>11.3748054504394</v>
      </c>
      <c r="D84" s="28">
        <v>57.096545410156203</v>
      </c>
      <c r="E84" s="28">
        <v>14.0574855804443</v>
      </c>
      <c r="F84" s="28">
        <v>11.0677061080932</v>
      </c>
      <c r="G84" s="87">
        <v>51.088424682617102</v>
      </c>
    </row>
    <row r="85" spans="1:7" x14ac:dyDescent="0.2">
      <c r="A85" s="24">
        <v>83</v>
      </c>
      <c r="B85" s="28">
        <v>4.7898273468017498</v>
      </c>
      <c r="C85" s="28">
        <v>11.346483230590801</v>
      </c>
      <c r="D85" s="28">
        <v>56.461029052734297</v>
      </c>
      <c r="E85" s="28">
        <v>14.781618118286101</v>
      </c>
      <c r="F85" s="28">
        <v>11.4776964187622</v>
      </c>
      <c r="G85" s="87">
        <v>50.556907653808501</v>
      </c>
    </row>
    <row r="86" spans="1:7" x14ac:dyDescent="0.2">
      <c r="A86" s="24">
        <v>84</v>
      </c>
      <c r="B86" s="28">
        <v>5.2060189247131303</v>
      </c>
      <c r="C86" s="28">
        <v>11.344759941101</v>
      </c>
      <c r="D86" s="28">
        <v>55.839483642578102</v>
      </c>
      <c r="E86" s="28">
        <v>14.591477394104</v>
      </c>
      <c r="F86" s="28">
        <v>11.3291521072387</v>
      </c>
      <c r="G86" s="87">
        <v>50.0361328125</v>
      </c>
    </row>
    <row r="87" spans="1:7" x14ac:dyDescent="0.2">
      <c r="A87" s="24">
        <v>85</v>
      </c>
      <c r="B87" s="28">
        <v>5.2109632492065403</v>
      </c>
      <c r="C87" s="28">
        <v>12.2019491195678</v>
      </c>
      <c r="D87" s="28">
        <v>55.2314453125</v>
      </c>
      <c r="E87" s="28">
        <v>15.4643945693969</v>
      </c>
      <c r="F87" s="28">
        <v>11.728787422180099</v>
      </c>
      <c r="G87" s="87">
        <v>49.525772094726499</v>
      </c>
    </row>
    <row r="88" spans="1:7" x14ac:dyDescent="0.2">
      <c r="A88" s="24">
        <v>86</v>
      </c>
      <c r="B88" s="28">
        <v>5.19791555404663</v>
      </c>
      <c r="C88" s="28">
        <v>12.124950408935501</v>
      </c>
      <c r="D88" s="28">
        <v>54.636480712890602</v>
      </c>
      <c r="E88" s="28">
        <v>15.2706956863403</v>
      </c>
      <c r="F88" s="28">
        <v>11.5807781219482</v>
      </c>
      <c r="G88" s="87">
        <v>48.590583801269503</v>
      </c>
    </row>
    <row r="89" spans="1:7" x14ac:dyDescent="0.2">
      <c r="A89" s="24">
        <v>87</v>
      </c>
      <c r="B89" s="28">
        <v>5.1867985725402797</v>
      </c>
      <c r="C89" s="28">
        <v>12.0586786270141</v>
      </c>
      <c r="D89" s="28">
        <v>55.147668457031202</v>
      </c>
      <c r="E89" s="28">
        <v>15.6235494613647</v>
      </c>
      <c r="F89" s="28">
        <v>12.0562343597412</v>
      </c>
      <c r="G89" s="87">
        <v>48.722019195556598</v>
      </c>
    </row>
    <row r="90" spans="1:7" x14ac:dyDescent="0.2">
      <c r="A90" s="24">
        <v>88</v>
      </c>
      <c r="B90" s="28">
        <v>5.17575931549072</v>
      </c>
      <c r="C90" s="28">
        <v>12.0363111495971</v>
      </c>
      <c r="D90" s="28">
        <v>55.451525878906203</v>
      </c>
      <c r="E90" s="28">
        <v>15.4324741363525</v>
      </c>
      <c r="F90" s="28">
        <v>11.907868385314901</v>
      </c>
      <c r="G90" s="87">
        <v>47.75777053833</v>
      </c>
    </row>
    <row r="91" spans="1:7" x14ac:dyDescent="0.2">
      <c r="A91" s="24">
        <v>89</v>
      </c>
      <c r="B91" s="28">
        <v>6.1883435249328604</v>
      </c>
      <c r="C91" s="28">
        <v>12.8049774169921</v>
      </c>
      <c r="D91" s="28">
        <v>56.539892578124999</v>
      </c>
      <c r="E91" s="28">
        <v>16.0780944824218</v>
      </c>
      <c r="F91" s="28">
        <v>12.150631904601999</v>
      </c>
      <c r="G91" s="87">
        <v>46.616714477538999</v>
      </c>
    </row>
    <row r="92" spans="1:7" x14ac:dyDescent="0.2">
      <c r="A92" s="24">
        <v>90</v>
      </c>
      <c r="B92" s="28">
        <v>6.3948383331298801</v>
      </c>
      <c r="C92" s="28">
        <v>12.8007688522338</v>
      </c>
      <c r="D92" s="28">
        <v>56.732916259765602</v>
      </c>
      <c r="E92" s="28">
        <v>15.886205673217701</v>
      </c>
      <c r="F92" s="28">
        <v>12.004513740539499</v>
      </c>
      <c r="G92" s="87">
        <v>46.230117797851499</v>
      </c>
    </row>
    <row r="93" spans="1:7" x14ac:dyDescent="0.2">
      <c r="A93" s="24">
        <v>91</v>
      </c>
      <c r="B93" s="28">
        <v>6.65374708175659</v>
      </c>
      <c r="C93" s="28">
        <v>12.7351922988891</v>
      </c>
      <c r="D93" s="28">
        <v>56.355572509765601</v>
      </c>
      <c r="E93" s="28">
        <v>16.698410034179599</v>
      </c>
      <c r="F93" s="28">
        <v>12.205412864685</v>
      </c>
      <c r="G93" s="87">
        <v>45.078575134277301</v>
      </c>
    </row>
    <row r="94" spans="1:7" x14ac:dyDescent="0.2">
      <c r="A94" s="24">
        <v>92</v>
      </c>
      <c r="B94" s="28">
        <v>6.74025201797485</v>
      </c>
      <c r="C94" s="28">
        <v>12.764570236206</v>
      </c>
      <c r="D94" s="28">
        <v>55.785314941406206</v>
      </c>
      <c r="E94" s="28">
        <v>16.503923416137599</v>
      </c>
      <c r="F94" s="28">
        <v>12.061875343322701</v>
      </c>
      <c r="G94" s="87">
        <v>45.3619384765625</v>
      </c>
    </row>
    <row r="95" spans="1:7" x14ac:dyDescent="0.2">
      <c r="A95" s="24">
        <v>93</v>
      </c>
      <c r="B95" s="28">
        <v>6.7604079246520996</v>
      </c>
      <c r="C95" s="28">
        <v>13.3773555755615</v>
      </c>
      <c r="D95" s="28">
        <v>55.636657714843707</v>
      </c>
      <c r="E95" s="28">
        <v>17.130107879638601</v>
      </c>
      <c r="F95" s="28">
        <v>12.531837463378899</v>
      </c>
      <c r="G95" s="87">
        <v>45.671550750732401</v>
      </c>
    </row>
    <row r="96" spans="1:7" x14ac:dyDescent="0.2">
      <c r="A96" s="24">
        <v>94</v>
      </c>
      <c r="B96" s="28">
        <v>6.7113342285156197</v>
      </c>
      <c r="C96" s="28">
        <v>13.6009254455566</v>
      </c>
      <c r="D96" s="28">
        <v>56.481115722656206</v>
      </c>
      <c r="E96" s="28">
        <v>16.9351596832275</v>
      </c>
      <c r="F96" s="28">
        <v>12.387881278991699</v>
      </c>
      <c r="G96" s="87">
        <v>45.777175903320298</v>
      </c>
    </row>
    <row r="97" spans="1:7" x14ac:dyDescent="0.2">
      <c r="A97" s="24">
        <v>95</v>
      </c>
      <c r="B97" s="28">
        <v>6.6621751785278303</v>
      </c>
      <c r="C97" s="28">
        <v>13.6066360473632</v>
      </c>
      <c r="D97" s="28">
        <v>56.999206542968707</v>
      </c>
      <c r="E97" s="28">
        <v>17.3005256652832</v>
      </c>
      <c r="F97" s="28">
        <v>12.6126050949096</v>
      </c>
      <c r="G97" s="87">
        <v>46.270740509033203</v>
      </c>
    </row>
    <row r="98" spans="1:7" x14ac:dyDescent="0.2">
      <c r="A98" s="24">
        <v>96</v>
      </c>
      <c r="B98" s="28">
        <v>6.9469652175903303</v>
      </c>
      <c r="C98" s="28">
        <v>13.532838821411101</v>
      </c>
      <c r="D98" s="28">
        <v>57.426867675781203</v>
      </c>
      <c r="E98" s="28">
        <v>17.107889175415</v>
      </c>
      <c r="F98" s="28">
        <v>12.470807075500399</v>
      </c>
      <c r="G98" s="87">
        <v>47.198947906494098</v>
      </c>
    </row>
    <row r="99" spans="1:7" x14ac:dyDescent="0.2">
      <c r="A99" s="24">
        <v>97</v>
      </c>
      <c r="B99" s="28">
        <v>7.0173101425170898</v>
      </c>
      <c r="C99" s="28">
        <v>13.468350410461399</v>
      </c>
      <c r="D99" s="28">
        <v>58.259106445312497</v>
      </c>
      <c r="E99" s="28">
        <v>17.7399368286132</v>
      </c>
      <c r="F99" s="28">
        <v>12.416297912597599</v>
      </c>
      <c r="G99" s="87">
        <v>46.136383056640597</v>
      </c>
    </row>
    <row r="100" spans="1:7" x14ac:dyDescent="0.2">
      <c r="A100" s="24">
        <v>98</v>
      </c>
      <c r="B100" s="28">
        <v>7.0670895576476997</v>
      </c>
      <c r="C100" s="28">
        <v>13.636980056762599</v>
      </c>
      <c r="D100" s="28">
        <v>58.259106445312497</v>
      </c>
      <c r="E100" s="28">
        <v>17.5467414855957</v>
      </c>
      <c r="F100" s="28">
        <v>12.2793970108032</v>
      </c>
      <c r="G100" s="87">
        <v>46.136383056640597</v>
      </c>
    </row>
    <row r="101" spans="1:7" x14ac:dyDescent="0.2">
      <c r="A101" s="24">
        <v>99</v>
      </c>
      <c r="B101" s="28">
        <v>7.0140652656555096</v>
      </c>
      <c r="C101" s="28">
        <v>13.6659221649169</v>
      </c>
      <c r="D101" s="28">
        <v>59.127398681640599</v>
      </c>
      <c r="E101" s="28">
        <v>18.0568752288818</v>
      </c>
      <c r="F101" s="28">
        <v>12.5782146453857</v>
      </c>
      <c r="G101" s="87">
        <v>46.136383056640597</v>
      </c>
    </row>
    <row r="102" spans="1:7" x14ac:dyDescent="0.2">
      <c r="A102" s="24">
        <v>100</v>
      </c>
      <c r="B102" s="28">
        <v>6.9622082710266104</v>
      </c>
      <c r="C102" s="28">
        <v>13.7805223464965</v>
      </c>
      <c r="D102" s="28">
        <v>59.777777099609295</v>
      </c>
      <c r="E102" s="28">
        <v>18.145967483520501</v>
      </c>
      <c r="F102" s="28">
        <v>12.4424324035644</v>
      </c>
      <c r="G102" s="87">
        <v>46.136383056640597</v>
      </c>
    </row>
    <row r="103" spans="1:7" x14ac:dyDescent="0.2">
      <c r="A103" s="24">
        <v>101</v>
      </c>
      <c r="B103" s="28">
        <v>6.9905838966369602</v>
      </c>
      <c r="C103" s="28">
        <v>14.4329528808593</v>
      </c>
      <c r="D103" s="28">
        <v>60.002423095703101</v>
      </c>
      <c r="E103" s="28">
        <v>18.186279296875</v>
      </c>
      <c r="F103" s="28">
        <v>13.1415395736694</v>
      </c>
      <c r="G103" s="87">
        <v>46.858619689941399</v>
      </c>
    </row>
    <row r="104" spans="1:7" x14ac:dyDescent="0.2">
      <c r="A104" s="24">
        <v>102</v>
      </c>
      <c r="B104" s="28">
        <v>7.0187449455261204</v>
      </c>
      <c r="C104" s="28">
        <v>14.525655746459901</v>
      </c>
      <c r="D104" s="28">
        <v>60.367614746093707</v>
      </c>
      <c r="E104" s="28">
        <v>18.186279296875</v>
      </c>
      <c r="F104" s="28">
        <v>13.634126663208001</v>
      </c>
      <c r="G104" s="87">
        <v>46.487213134765597</v>
      </c>
    </row>
    <row r="105" spans="1:7" x14ac:dyDescent="0.2">
      <c r="A105" s="24">
        <v>103</v>
      </c>
      <c r="B105" s="28">
        <v>7.8181114196777299</v>
      </c>
      <c r="C105" s="28">
        <v>14.6524848937988</v>
      </c>
      <c r="D105" s="28">
        <v>61.122540283203101</v>
      </c>
      <c r="E105" s="28">
        <v>18.6332283020019</v>
      </c>
      <c r="F105" s="28">
        <v>13.634126663208001</v>
      </c>
      <c r="G105" s="87">
        <v>45.841365814208899</v>
      </c>
    </row>
    <row r="106" spans="1:7" x14ac:dyDescent="0.2">
      <c r="A106" s="24">
        <v>104</v>
      </c>
      <c r="B106" s="28">
        <v>8.31017971038818</v>
      </c>
      <c r="C106" s="28">
        <v>15.3071031570434</v>
      </c>
      <c r="D106" s="28">
        <v>62.412969970703102</v>
      </c>
      <c r="E106" s="28">
        <v>18.6332283020019</v>
      </c>
      <c r="F106" s="28">
        <v>13.731187820434499</v>
      </c>
      <c r="G106" s="87">
        <v>45.888729095458899</v>
      </c>
    </row>
    <row r="107" spans="1:7" x14ac:dyDescent="0.2">
      <c r="A107" s="24">
        <v>105</v>
      </c>
      <c r="B107" s="28">
        <v>8.7290353775024396</v>
      </c>
      <c r="C107" s="28">
        <v>15.5497379302978</v>
      </c>
      <c r="D107" s="28">
        <v>61.934161376953099</v>
      </c>
      <c r="E107" s="28">
        <v>18.911293029785099</v>
      </c>
      <c r="F107" s="28">
        <v>13.731187820434499</v>
      </c>
      <c r="G107" s="87">
        <v>45.771980285644503</v>
      </c>
    </row>
    <row r="108" spans="1:7" x14ac:dyDescent="0.2">
      <c r="A108" s="24">
        <v>106</v>
      </c>
      <c r="B108" s="28">
        <v>8.8478593826293892</v>
      </c>
      <c r="C108" s="28">
        <v>15.562429428100501</v>
      </c>
      <c r="D108" s="28">
        <v>61.578045654296794</v>
      </c>
      <c r="E108" s="28">
        <v>19.844301223754801</v>
      </c>
      <c r="F108" s="28">
        <v>13.786582946777299</v>
      </c>
      <c r="G108" s="87">
        <v>45.289955139160099</v>
      </c>
    </row>
    <row r="109" spans="1:7" x14ac:dyDescent="0.2">
      <c r="A109" s="24">
        <v>107</v>
      </c>
      <c r="B109" s="28">
        <v>8.8635702133178693</v>
      </c>
      <c r="C109" s="28">
        <v>15.573293685913001</v>
      </c>
      <c r="D109" s="28">
        <v>62.183563232421797</v>
      </c>
      <c r="E109" s="28">
        <v>19.700864791870099</v>
      </c>
      <c r="F109" s="28">
        <v>13.786582946777299</v>
      </c>
      <c r="G109" s="87">
        <v>45.1731147766113</v>
      </c>
    </row>
    <row r="110" spans="1:7" x14ac:dyDescent="0.2">
      <c r="A110" s="24">
        <v>108</v>
      </c>
      <c r="B110" s="28">
        <v>9.2688436508178693</v>
      </c>
      <c r="C110" s="28">
        <v>15.569321632385201</v>
      </c>
      <c r="D110" s="28">
        <v>61.0704345703125</v>
      </c>
      <c r="E110" s="28">
        <v>21.7615642547607</v>
      </c>
      <c r="F110" s="28">
        <v>14.1595954895019</v>
      </c>
      <c r="G110" s="87">
        <v>44.491058349609297</v>
      </c>
    </row>
    <row r="111" spans="1:7" x14ac:dyDescent="0.2">
      <c r="A111" s="24">
        <v>109</v>
      </c>
      <c r="B111" s="28">
        <v>10.661993026733301</v>
      </c>
      <c r="C111" s="28">
        <v>15.6096391677856</v>
      </c>
      <c r="D111" s="28">
        <v>60.457965087890599</v>
      </c>
      <c r="E111" s="28">
        <v>22.503704071044901</v>
      </c>
      <c r="F111" s="28">
        <v>14.1595954895019</v>
      </c>
      <c r="G111" s="87">
        <v>43.533256530761697</v>
      </c>
    </row>
    <row r="112" spans="1:7" x14ac:dyDescent="0.2">
      <c r="A112" s="24">
        <v>110</v>
      </c>
      <c r="B112" s="28">
        <v>11.6911869049072</v>
      </c>
      <c r="C112" s="28">
        <v>15.6374807357788</v>
      </c>
      <c r="D112" s="28">
        <v>60.101617431640605</v>
      </c>
      <c r="E112" s="28">
        <v>22.503704071044901</v>
      </c>
      <c r="F112" s="28">
        <v>14.382673263549799</v>
      </c>
      <c r="G112" s="87">
        <v>44.258190155029297</v>
      </c>
    </row>
    <row r="113" spans="1:7" x14ac:dyDescent="0.2">
      <c r="A113" s="24">
        <v>111</v>
      </c>
      <c r="B113" s="28">
        <v>11.7791700363159</v>
      </c>
      <c r="C113" s="28">
        <v>16.3596878051757</v>
      </c>
      <c r="D113" s="28">
        <v>58.922448730468702</v>
      </c>
      <c r="E113" s="28">
        <v>23.181951522827099</v>
      </c>
      <c r="F113" s="28">
        <v>14.382673263549799</v>
      </c>
      <c r="G113" s="87">
        <v>44.623546600341797</v>
      </c>
    </row>
    <row r="114" spans="1:7" x14ac:dyDescent="0.2">
      <c r="A114" s="24">
        <v>112</v>
      </c>
      <c r="B114" s="28">
        <v>13.6731853485107</v>
      </c>
      <c r="C114" s="28">
        <v>16.078180313110298</v>
      </c>
      <c r="D114" s="28">
        <v>58.460723876953104</v>
      </c>
      <c r="E114" s="28">
        <v>23.181951522827099</v>
      </c>
      <c r="F114" s="28">
        <v>14.9108228683471</v>
      </c>
      <c r="G114" s="87">
        <v>44.281993865966797</v>
      </c>
    </row>
    <row r="115" spans="1:7" x14ac:dyDescent="0.2">
      <c r="A115" s="24">
        <v>113</v>
      </c>
      <c r="B115" s="28">
        <v>14.117526054382299</v>
      </c>
      <c r="C115" s="28">
        <v>16.6928691864013</v>
      </c>
      <c r="D115" s="28">
        <v>57.340179443359297</v>
      </c>
      <c r="E115" s="28">
        <v>24.7405586242675</v>
      </c>
      <c r="F115" s="28">
        <v>15.552866935729901</v>
      </c>
      <c r="G115" s="87">
        <v>44.040626525878899</v>
      </c>
    </row>
    <row r="116" spans="1:7" x14ac:dyDescent="0.2">
      <c r="A116" s="24">
        <v>114</v>
      </c>
      <c r="B116" s="28">
        <v>14.095552444458001</v>
      </c>
      <c r="C116" s="28">
        <v>17.013357162475501</v>
      </c>
      <c r="D116" s="28">
        <v>57.340179443359297</v>
      </c>
      <c r="E116" s="28">
        <v>24.7405586242675</v>
      </c>
      <c r="F116" s="28">
        <v>14.8943376541137</v>
      </c>
      <c r="G116" s="87">
        <v>44.040626525878899</v>
      </c>
    </row>
    <row r="117" spans="1:7" x14ac:dyDescent="0.2">
      <c r="A117" s="24">
        <v>115</v>
      </c>
      <c r="B117" s="28">
        <v>15.9385375976562</v>
      </c>
      <c r="C117" s="28">
        <v>17.0251369476318</v>
      </c>
      <c r="D117" s="28">
        <v>57.340179443359297</v>
      </c>
      <c r="E117" s="28">
        <v>25.697114944458001</v>
      </c>
      <c r="F117" s="28">
        <v>15.871167182922299</v>
      </c>
      <c r="G117" s="87">
        <v>44.040626525878899</v>
      </c>
    </row>
    <row r="118" spans="1:7" x14ac:dyDescent="0.2">
      <c r="A118" s="24">
        <v>116</v>
      </c>
      <c r="B118" s="28">
        <v>15.9398393630981</v>
      </c>
      <c r="C118" s="28">
        <v>16.978773117065401</v>
      </c>
      <c r="D118" s="28">
        <v>57.340179443359297</v>
      </c>
      <c r="E118" s="28">
        <v>27.905977249145501</v>
      </c>
      <c r="F118" s="28">
        <v>15.777397155761699</v>
      </c>
      <c r="G118" s="87">
        <v>45.228267669677699</v>
      </c>
    </row>
    <row r="119" spans="1:7" x14ac:dyDescent="0.2">
      <c r="A119" s="24">
        <v>117</v>
      </c>
      <c r="B119" s="28">
        <v>15.978329658508301</v>
      </c>
      <c r="C119" s="28">
        <v>16.9350471496582</v>
      </c>
      <c r="D119" s="28">
        <v>58.312341308593702</v>
      </c>
      <c r="E119" s="28">
        <v>28.712894439697202</v>
      </c>
      <c r="F119" s="28">
        <v>16.512718200683501</v>
      </c>
      <c r="G119" s="87">
        <v>45.992767333984297</v>
      </c>
    </row>
    <row r="120" spans="1:7" x14ac:dyDescent="0.2">
      <c r="A120" s="24">
        <v>118</v>
      </c>
      <c r="B120" s="28">
        <v>16.277143478393501</v>
      </c>
      <c r="C120" s="28">
        <v>16.9554424285888</v>
      </c>
      <c r="D120" s="28">
        <v>58.629614257812499</v>
      </c>
      <c r="E120" s="28">
        <v>28.712894439697202</v>
      </c>
      <c r="F120" s="28">
        <v>16.395387649536101</v>
      </c>
      <c r="G120" s="87">
        <v>44.789150238037102</v>
      </c>
    </row>
    <row r="121" spans="1:7" x14ac:dyDescent="0.2">
      <c r="A121" s="24">
        <v>119</v>
      </c>
      <c r="B121" s="28">
        <v>16.669822692871001</v>
      </c>
      <c r="C121" s="28">
        <v>17.339084625244102</v>
      </c>
      <c r="D121" s="28">
        <v>58.858215332031207</v>
      </c>
      <c r="E121" s="28">
        <v>29.600830078125</v>
      </c>
      <c r="F121" s="28">
        <v>17.403463363647401</v>
      </c>
      <c r="G121" s="87">
        <v>44.789150238037102</v>
      </c>
    </row>
    <row r="122" spans="1:7" x14ac:dyDescent="0.2">
      <c r="A122" s="24">
        <v>120</v>
      </c>
      <c r="B122" s="28">
        <v>16.9594192504882</v>
      </c>
      <c r="C122" s="28">
        <v>18.170646667480401</v>
      </c>
      <c r="D122" s="28">
        <v>58.484405517578104</v>
      </c>
      <c r="E122" s="28">
        <v>29.600830078125</v>
      </c>
      <c r="F122" s="28">
        <v>17.322015762329102</v>
      </c>
      <c r="G122" s="87">
        <v>44.789150238037102</v>
      </c>
    </row>
    <row r="123" spans="1:7" x14ac:dyDescent="0.2">
      <c r="A123" s="24">
        <v>121</v>
      </c>
      <c r="B123" s="28">
        <v>16.893749237060501</v>
      </c>
      <c r="C123" s="28">
        <v>18.203758239746001</v>
      </c>
      <c r="D123" s="28">
        <v>58.997735595703105</v>
      </c>
      <c r="E123" s="28">
        <v>30.155740737915</v>
      </c>
      <c r="F123" s="28">
        <v>18.2419929504394</v>
      </c>
      <c r="G123" s="87">
        <v>44.789150238037102</v>
      </c>
    </row>
    <row r="124" spans="1:7" x14ac:dyDescent="0.2">
      <c r="A124" s="24">
        <v>122</v>
      </c>
      <c r="B124" s="28">
        <v>17.4245090484619</v>
      </c>
      <c r="C124" s="28">
        <v>18.063735961913999</v>
      </c>
      <c r="D124" s="28">
        <v>60.503863525390599</v>
      </c>
      <c r="E124" s="28">
        <v>30.155740737915</v>
      </c>
      <c r="F124" s="28">
        <v>18.2419929504394</v>
      </c>
      <c r="G124" s="87">
        <v>45.979469299316399</v>
      </c>
    </row>
    <row r="125" spans="1:7" x14ac:dyDescent="0.2">
      <c r="A125" s="24">
        <v>123</v>
      </c>
      <c r="B125" s="28">
        <v>19.727632522583001</v>
      </c>
      <c r="C125" s="28">
        <v>18.896446228027301</v>
      </c>
      <c r="D125" s="28">
        <v>62.214288330078105</v>
      </c>
      <c r="E125" s="28">
        <v>31.8309326171875</v>
      </c>
      <c r="F125" s="28">
        <v>18.749107360839801</v>
      </c>
      <c r="G125" s="87">
        <v>45.883434295654297</v>
      </c>
    </row>
    <row r="126" spans="1:7" x14ac:dyDescent="0.2">
      <c r="A126" s="24">
        <v>124</v>
      </c>
      <c r="B126" s="28">
        <v>19.967287063598601</v>
      </c>
      <c r="C126" s="28">
        <v>19.1788311004638</v>
      </c>
      <c r="D126" s="28">
        <v>62.519189453125001</v>
      </c>
      <c r="E126" s="28">
        <v>33.912509918212798</v>
      </c>
      <c r="F126" s="28">
        <v>18.749107360839801</v>
      </c>
      <c r="G126" s="87">
        <v>46.564876556396399</v>
      </c>
    </row>
    <row r="127" spans="1:7" x14ac:dyDescent="0.2">
      <c r="A127" s="24">
        <v>125</v>
      </c>
      <c r="B127" s="28">
        <v>19.940855026245099</v>
      </c>
      <c r="C127" s="28">
        <v>20.5816955566406</v>
      </c>
      <c r="D127" s="28">
        <v>64.039361572265605</v>
      </c>
      <c r="E127" s="28">
        <v>34.305419921875</v>
      </c>
      <c r="F127" s="28">
        <v>19.604763031005799</v>
      </c>
      <c r="G127" s="87">
        <v>46.3189277648925</v>
      </c>
    </row>
    <row r="128" spans="1:7" x14ac:dyDescent="0.2">
      <c r="A128" s="24">
        <v>126</v>
      </c>
      <c r="B128" s="28">
        <v>19.914451599121001</v>
      </c>
      <c r="C128" s="28">
        <v>21.605289459228501</v>
      </c>
      <c r="D128" s="28">
        <v>63.422247314453102</v>
      </c>
      <c r="E128" s="28">
        <v>34.305419921875</v>
      </c>
      <c r="F128" s="28">
        <v>19.604763031005799</v>
      </c>
      <c r="G128" s="87">
        <v>45.233940124511697</v>
      </c>
    </row>
    <row r="129" spans="1:7" x14ac:dyDescent="0.2">
      <c r="A129" s="24">
        <v>127</v>
      </c>
      <c r="B129" s="28">
        <v>19.872419357299801</v>
      </c>
      <c r="C129" s="28">
        <v>22.346277236938398</v>
      </c>
      <c r="D129" s="28">
        <v>62.938171386718707</v>
      </c>
      <c r="E129" s="28">
        <v>34.655223846435497</v>
      </c>
      <c r="F129" s="28">
        <v>20.852592468261701</v>
      </c>
      <c r="G129" s="87">
        <v>44.815452575683501</v>
      </c>
    </row>
    <row r="130" spans="1:7" x14ac:dyDescent="0.2">
      <c r="A130" s="24">
        <v>128</v>
      </c>
      <c r="B130" s="28">
        <v>20.6122646331787</v>
      </c>
      <c r="C130" s="28">
        <v>22.323184967041001</v>
      </c>
      <c r="D130" s="28">
        <v>63.320355224609294</v>
      </c>
      <c r="E130" s="28">
        <v>34.655223846435497</v>
      </c>
      <c r="F130" s="28">
        <v>20.852592468261701</v>
      </c>
      <c r="G130" s="87">
        <v>43.823455810546797</v>
      </c>
    </row>
    <row r="131" spans="1:7" x14ac:dyDescent="0.2">
      <c r="A131" s="24">
        <v>129</v>
      </c>
      <c r="B131" s="28">
        <v>20.836463928222599</v>
      </c>
      <c r="C131" s="28">
        <v>22.3349590301513</v>
      </c>
      <c r="D131" s="28">
        <v>62.388879394531202</v>
      </c>
      <c r="E131" s="28">
        <v>36.554721832275298</v>
      </c>
      <c r="F131" s="28">
        <v>21.4171047210693</v>
      </c>
      <c r="G131" s="87">
        <v>44.361167907714801</v>
      </c>
    </row>
    <row r="132" spans="1:7" x14ac:dyDescent="0.2">
      <c r="A132" s="24">
        <v>130</v>
      </c>
      <c r="B132" s="28">
        <v>21.057884216308501</v>
      </c>
      <c r="C132" s="28">
        <v>23.222911834716701</v>
      </c>
      <c r="D132" s="28">
        <v>62.018194580078102</v>
      </c>
      <c r="E132" s="28">
        <v>38.795005798339801</v>
      </c>
      <c r="F132" s="28">
        <v>21.4171047210693</v>
      </c>
      <c r="G132" s="87">
        <v>45.263706207275298</v>
      </c>
    </row>
    <row r="133" spans="1:7" x14ac:dyDescent="0.2">
      <c r="A133" s="24">
        <v>131</v>
      </c>
      <c r="B133" s="28">
        <v>22.569423675537099</v>
      </c>
      <c r="C133" s="28">
        <v>23.786922454833899</v>
      </c>
      <c r="D133" s="28">
        <v>62.456829833984294</v>
      </c>
      <c r="E133" s="28">
        <v>38.347892761230398</v>
      </c>
      <c r="F133" s="28">
        <v>21.548879623413001</v>
      </c>
      <c r="G133" s="87">
        <v>46.336990356445298</v>
      </c>
    </row>
    <row r="134" spans="1:7" x14ac:dyDescent="0.2">
      <c r="A134" s="24">
        <v>132</v>
      </c>
      <c r="B134" s="28">
        <v>22.985052108764599</v>
      </c>
      <c r="C134" s="28">
        <v>24.419143676757798</v>
      </c>
      <c r="D134" s="28">
        <v>62.909399414062499</v>
      </c>
      <c r="E134" s="28">
        <v>39.3077392578125</v>
      </c>
      <c r="F134" s="28">
        <v>21.548879623413001</v>
      </c>
      <c r="G134" s="87">
        <v>47.453704833984297</v>
      </c>
    </row>
    <row r="135" spans="1:7" x14ac:dyDescent="0.2">
      <c r="A135" s="24">
        <v>133</v>
      </c>
      <c r="B135" s="28">
        <v>23.240066528320298</v>
      </c>
      <c r="C135" s="28">
        <v>24.342409133911101</v>
      </c>
      <c r="D135" s="28">
        <v>62.909399414062499</v>
      </c>
      <c r="E135" s="28">
        <v>39.211215972900298</v>
      </c>
      <c r="F135" s="28">
        <v>21.293331146240199</v>
      </c>
      <c r="G135" s="87">
        <v>48.380447387695298</v>
      </c>
    </row>
    <row r="136" spans="1:7" x14ac:dyDescent="0.2">
      <c r="A136" s="24">
        <v>134</v>
      </c>
      <c r="B136" s="28">
        <v>23.412660598754801</v>
      </c>
      <c r="C136" s="28">
        <v>25.2724285125732</v>
      </c>
      <c r="D136" s="28">
        <v>62.909399414062499</v>
      </c>
      <c r="E136" s="28">
        <v>41.242801666259702</v>
      </c>
      <c r="F136" s="28">
        <v>22.095624923706001</v>
      </c>
      <c r="G136" s="87">
        <v>47.4549140930175</v>
      </c>
    </row>
    <row r="137" spans="1:7" x14ac:dyDescent="0.2">
      <c r="A137" s="24">
        <v>135</v>
      </c>
      <c r="B137" s="28">
        <v>23.379323959350501</v>
      </c>
      <c r="C137" s="28">
        <v>25.187686920166001</v>
      </c>
      <c r="D137" s="28">
        <v>62.909399414062499</v>
      </c>
      <c r="E137" s="28">
        <v>41.146198272705</v>
      </c>
      <c r="F137" s="28">
        <v>21.7114448547363</v>
      </c>
      <c r="G137" s="87">
        <v>46.431621551513601</v>
      </c>
    </row>
    <row r="138" spans="1:7" x14ac:dyDescent="0.2">
      <c r="A138" s="24">
        <v>136</v>
      </c>
      <c r="B138" s="28">
        <v>23.350027084350501</v>
      </c>
      <c r="C138" s="28">
        <v>25.132911682128899</v>
      </c>
      <c r="D138" s="28">
        <v>62.909399414062499</v>
      </c>
      <c r="E138" s="28">
        <v>41.48921585083</v>
      </c>
      <c r="F138" s="28">
        <v>22.622329711913999</v>
      </c>
      <c r="G138" s="87">
        <v>45.514297485351499</v>
      </c>
    </row>
    <row r="139" spans="1:7" x14ac:dyDescent="0.2">
      <c r="A139" s="24">
        <v>137</v>
      </c>
      <c r="B139" s="28">
        <v>23.283042907714801</v>
      </c>
      <c r="C139" s="28">
        <v>25.014629364013601</v>
      </c>
      <c r="D139" s="28">
        <v>62.633862304687497</v>
      </c>
      <c r="E139" s="28">
        <v>41.187938690185497</v>
      </c>
      <c r="F139" s="28">
        <v>22.566938400268501</v>
      </c>
      <c r="G139" s="87">
        <v>44.4343452453613</v>
      </c>
    </row>
    <row r="140" spans="1:7" x14ac:dyDescent="0.2">
      <c r="A140" s="24">
        <v>138</v>
      </c>
      <c r="B140" s="28">
        <v>23.8299846649169</v>
      </c>
      <c r="C140" s="28">
        <v>24.939495086669901</v>
      </c>
      <c r="D140" s="28">
        <v>61.431347656249997</v>
      </c>
      <c r="E140" s="28">
        <v>41.542682647705</v>
      </c>
      <c r="F140" s="28">
        <v>23.102983474731399</v>
      </c>
      <c r="G140" s="87">
        <v>45.260311126708899</v>
      </c>
    </row>
    <row r="141" spans="1:7" x14ac:dyDescent="0.2">
      <c r="A141" s="24">
        <v>139</v>
      </c>
      <c r="B141" s="28">
        <v>24.0912971496582</v>
      </c>
      <c r="C141" s="28">
        <v>25.714290618896399</v>
      </c>
      <c r="D141" s="28">
        <v>61.431347656249997</v>
      </c>
      <c r="E141" s="28">
        <v>41.780967712402301</v>
      </c>
      <c r="F141" s="28">
        <v>23.548030853271399</v>
      </c>
      <c r="G141" s="87">
        <v>45.106967926025298</v>
      </c>
    </row>
    <row r="142" spans="1:7" x14ac:dyDescent="0.2">
      <c r="A142" s="24">
        <v>140</v>
      </c>
      <c r="B142" s="28">
        <v>26.026460647583001</v>
      </c>
      <c r="C142" s="28">
        <v>25.9142532348632</v>
      </c>
      <c r="D142" s="28">
        <v>61.431347656249997</v>
      </c>
      <c r="E142" s="28">
        <v>41.780967712402301</v>
      </c>
      <c r="F142" s="28">
        <v>23.548030853271399</v>
      </c>
      <c r="G142" s="87">
        <v>44.085365295410099</v>
      </c>
    </row>
    <row r="143" spans="1:7" x14ac:dyDescent="0.2">
      <c r="A143" s="24">
        <v>141</v>
      </c>
      <c r="B143" s="28">
        <v>28.102643966674801</v>
      </c>
      <c r="C143" s="28">
        <v>26.2198162078857</v>
      </c>
      <c r="D143" s="28">
        <v>61.431347656249997</v>
      </c>
      <c r="E143" s="28">
        <v>42.3204345703125</v>
      </c>
      <c r="F143" s="28">
        <v>24.749567031860298</v>
      </c>
      <c r="G143" s="87">
        <v>43.567447662353501</v>
      </c>
    </row>
    <row r="144" spans="1:7" x14ac:dyDescent="0.2">
      <c r="A144" s="24">
        <v>142</v>
      </c>
      <c r="B144" s="28">
        <v>28.035625457763601</v>
      </c>
      <c r="C144" s="28">
        <v>26.436874389648398</v>
      </c>
      <c r="D144" s="28">
        <v>62.502532958984297</v>
      </c>
      <c r="E144" s="28">
        <v>42.3204345703125</v>
      </c>
      <c r="F144" s="28">
        <v>24.749567031860298</v>
      </c>
      <c r="G144" s="87">
        <v>43.237335205078097</v>
      </c>
    </row>
    <row r="145" spans="1:7" x14ac:dyDescent="0.2">
      <c r="A145" s="24">
        <v>143</v>
      </c>
      <c r="B145" s="28">
        <v>29.289445877075099</v>
      </c>
      <c r="C145" s="28">
        <v>26.378334045410099</v>
      </c>
      <c r="D145" s="28">
        <v>62.780114746093702</v>
      </c>
      <c r="E145" s="28">
        <v>43.917594909667898</v>
      </c>
      <c r="F145" s="28">
        <v>26.2457180023193</v>
      </c>
      <c r="G145" s="87">
        <v>43.469600677490199</v>
      </c>
    </row>
    <row r="146" spans="1:7" x14ac:dyDescent="0.2">
      <c r="A146" s="24">
        <v>144</v>
      </c>
      <c r="B146" s="28">
        <v>29.213186264038001</v>
      </c>
      <c r="C146" s="28">
        <v>26.4739055633544</v>
      </c>
      <c r="D146" s="28">
        <v>63.350146484375003</v>
      </c>
      <c r="E146" s="28">
        <v>43.917594909667898</v>
      </c>
      <c r="F146" s="28">
        <v>26.2457180023193</v>
      </c>
      <c r="G146" s="87">
        <v>43.51167678833</v>
      </c>
    </row>
    <row r="147" spans="1:7" x14ac:dyDescent="0.2">
      <c r="A147" s="24">
        <v>145</v>
      </c>
      <c r="B147" s="28">
        <v>29.143354415893501</v>
      </c>
      <c r="C147" s="28">
        <v>26.5310974121093</v>
      </c>
      <c r="D147" s="28">
        <v>63.990777587890605</v>
      </c>
      <c r="E147" s="28">
        <v>44.488735198974602</v>
      </c>
      <c r="F147" s="28">
        <v>28.154796600341701</v>
      </c>
      <c r="G147" s="87">
        <v>42.378204345703097</v>
      </c>
    </row>
    <row r="148" spans="1:7" x14ac:dyDescent="0.2">
      <c r="A148" s="24">
        <v>146</v>
      </c>
      <c r="B148" s="28">
        <v>31.304109573364201</v>
      </c>
      <c r="C148" s="28">
        <v>26.3917636871337</v>
      </c>
      <c r="D148" s="28">
        <v>63.324493408203104</v>
      </c>
      <c r="E148" s="28">
        <v>44.488735198974602</v>
      </c>
      <c r="F148" s="28">
        <v>28.154796600341701</v>
      </c>
      <c r="G148" s="87">
        <v>43.321144104003899</v>
      </c>
    </row>
    <row r="149" spans="1:7" x14ac:dyDescent="0.2">
      <c r="A149" s="24">
        <v>147</v>
      </c>
      <c r="B149" s="28">
        <v>31.271730422973601</v>
      </c>
      <c r="C149" s="28">
        <v>26.2655735015869</v>
      </c>
      <c r="D149" s="28">
        <v>63.324493408203104</v>
      </c>
      <c r="E149" s="28">
        <v>45.279563903808501</v>
      </c>
      <c r="F149" s="28">
        <v>28.355598449706999</v>
      </c>
      <c r="G149" s="87">
        <v>44.35200881958</v>
      </c>
    </row>
    <row r="150" spans="1:7" x14ac:dyDescent="0.2">
      <c r="A150" s="24">
        <v>148</v>
      </c>
      <c r="B150" s="28">
        <v>31.241554260253899</v>
      </c>
      <c r="C150" s="28">
        <v>26.4626655578613</v>
      </c>
      <c r="D150" s="28">
        <v>63.324493408203104</v>
      </c>
      <c r="E150" s="28">
        <v>45.279563903808501</v>
      </c>
      <c r="F150" s="28">
        <v>29.5233764648437</v>
      </c>
      <c r="G150" s="87">
        <v>46.0079956054687</v>
      </c>
    </row>
    <row r="151" spans="1:7" x14ac:dyDescent="0.2">
      <c r="A151" s="24">
        <v>149</v>
      </c>
      <c r="B151" s="28">
        <v>31.2111911773681</v>
      </c>
      <c r="C151" s="28">
        <v>26.372869491577099</v>
      </c>
      <c r="D151" s="28">
        <v>63.324493408203104</v>
      </c>
      <c r="E151" s="28">
        <v>46.509910583496001</v>
      </c>
      <c r="F151" s="28">
        <v>29.461061477661101</v>
      </c>
      <c r="G151" s="87">
        <v>47.083946228027301</v>
      </c>
    </row>
    <row r="152" spans="1:7" x14ac:dyDescent="0.2">
      <c r="A152" s="24">
        <v>150</v>
      </c>
      <c r="B152" s="28">
        <v>31.1803588867187</v>
      </c>
      <c r="C152" s="28">
        <v>26.344190597534102</v>
      </c>
      <c r="D152" s="28">
        <v>64.340734863281199</v>
      </c>
      <c r="E152" s="28">
        <v>46.755355834960902</v>
      </c>
      <c r="F152" s="28">
        <v>30.484521865844702</v>
      </c>
      <c r="G152" s="87">
        <v>45.821376800537102</v>
      </c>
    </row>
    <row r="153" spans="1:7" x14ac:dyDescent="0.2">
      <c r="A153" s="24">
        <v>151</v>
      </c>
      <c r="B153" s="28">
        <v>31.442062377929599</v>
      </c>
      <c r="C153" s="28">
        <v>26.5077209472656</v>
      </c>
      <c r="D153" s="28">
        <v>64.933990478515597</v>
      </c>
      <c r="E153" s="28">
        <v>46.571907043457003</v>
      </c>
      <c r="F153" s="28">
        <v>30.3629837036132</v>
      </c>
      <c r="G153" s="87">
        <v>44.748394012451101</v>
      </c>
    </row>
    <row r="154" spans="1:7" x14ac:dyDescent="0.2">
      <c r="A154" s="24">
        <v>152</v>
      </c>
      <c r="B154" s="28">
        <v>32.402187347412102</v>
      </c>
      <c r="C154" s="28">
        <v>27.335903167724599</v>
      </c>
      <c r="D154" s="28">
        <v>65.989404296874994</v>
      </c>
      <c r="E154" s="28">
        <v>47.290214538574197</v>
      </c>
      <c r="F154" s="28">
        <v>31.655643463134702</v>
      </c>
      <c r="G154" s="87">
        <v>44.235424041747997</v>
      </c>
    </row>
    <row r="155" spans="1:7" x14ac:dyDescent="0.2">
      <c r="A155" s="24">
        <v>153</v>
      </c>
      <c r="B155" s="28">
        <v>32.346874237060497</v>
      </c>
      <c r="C155" s="28">
        <v>28.666580200195298</v>
      </c>
      <c r="D155" s="28">
        <v>65.93612670898429</v>
      </c>
      <c r="E155" s="28">
        <v>47.097606658935497</v>
      </c>
      <c r="F155" s="28">
        <v>31.5674743652343</v>
      </c>
      <c r="G155" s="87">
        <v>43.4034004211425</v>
      </c>
    </row>
    <row r="156" spans="1:7" x14ac:dyDescent="0.2">
      <c r="A156" s="24">
        <v>154</v>
      </c>
      <c r="B156" s="28">
        <v>32.270694732666001</v>
      </c>
      <c r="C156" s="28">
        <v>28.6364021301269</v>
      </c>
      <c r="D156" s="28">
        <v>67.053533935546795</v>
      </c>
      <c r="E156" s="28">
        <v>47.988945007324197</v>
      </c>
      <c r="F156" s="28">
        <v>33.630962371826101</v>
      </c>
      <c r="G156" s="87">
        <v>43.517833709716797</v>
      </c>
    </row>
    <row r="157" spans="1:7" x14ac:dyDescent="0.2">
      <c r="A157" s="24">
        <v>155</v>
      </c>
      <c r="B157" s="28">
        <v>32.244014739990199</v>
      </c>
      <c r="C157" s="28">
        <v>28.714340209960898</v>
      </c>
      <c r="D157" s="28">
        <v>67.869042968749994</v>
      </c>
      <c r="E157" s="28">
        <v>47.765506744384702</v>
      </c>
      <c r="F157" s="28">
        <v>33.558910369872997</v>
      </c>
      <c r="G157" s="87">
        <v>43.9866333007812</v>
      </c>
    </row>
    <row r="158" spans="1:7" x14ac:dyDescent="0.2">
      <c r="A158" s="24">
        <v>156</v>
      </c>
      <c r="B158" s="28">
        <v>32.218570709228501</v>
      </c>
      <c r="C158" s="28">
        <v>28.799083709716701</v>
      </c>
      <c r="D158" s="28">
        <v>68.606146240234295</v>
      </c>
      <c r="E158" s="28">
        <v>49.652751922607401</v>
      </c>
      <c r="F158" s="28">
        <v>35.572200775146399</v>
      </c>
      <c r="G158" s="87">
        <v>43.9866333007812</v>
      </c>
    </row>
    <row r="159" spans="1:7" x14ac:dyDescent="0.2">
      <c r="A159" s="24">
        <v>157</v>
      </c>
      <c r="B159" s="28">
        <v>32.9735717773437</v>
      </c>
      <c r="C159" s="28">
        <v>29.763689041137599</v>
      </c>
      <c r="D159" s="28">
        <v>69.410009765625006</v>
      </c>
      <c r="E159" s="28">
        <v>49.573570251464801</v>
      </c>
      <c r="F159" s="28">
        <v>35.494224548339801</v>
      </c>
      <c r="G159" s="87">
        <v>44.076686859130803</v>
      </c>
    </row>
    <row r="160" spans="1:7" x14ac:dyDescent="0.2">
      <c r="A160" s="24">
        <v>158</v>
      </c>
      <c r="B160" s="28">
        <v>33.510631561279297</v>
      </c>
      <c r="C160" s="28">
        <v>29.882804870605401</v>
      </c>
      <c r="D160" s="28">
        <v>69.773846435546801</v>
      </c>
      <c r="E160" s="28">
        <v>51.713005065917898</v>
      </c>
      <c r="F160" s="28">
        <v>36.999839782714801</v>
      </c>
      <c r="G160" s="87">
        <v>44.344524383544901</v>
      </c>
    </row>
    <row r="161" spans="1:7" x14ac:dyDescent="0.2">
      <c r="A161" s="24">
        <v>159</v>
      </c>
      <c r="B161" s="28">
        <v>33.4356880187988</v>
      </c>
      <c r="C161" s="28">
        <v>29.696397781371999</v>
      </c>
      <c r="D161" s="28">
        <v>70.225750732421801</v>
      </c>
      <c r="E161" s="28">
        <v>52.259159088134702</v>
      </c>
      <c r="F161" s="28">
        <v>36.92525100708</v>
      </c>
      <c r="G161" s="87">
        <v>44.148601531982401</v>
      </c>
    </row>
    <row r="162" spans="1:7" x14ac:dyDescent="0.2">
      <c r="A162" s="24">
        <v>160</v>
      </c>
      <c r="B162" s="28">
        <v>33.301376342773402</v>
      </c>
      <c r="C162" s="28">
        <v>29.811815261840799</v>
      </c>
      <c r="D162" s="28">
        <v>70.619897460937494</v>
      </c>
      <c r="E162" s="28">
        <v>52.2884101867675</v>
      </c>
      <c r="F162" s="28">
        <v>37.528087615966797</v>
      </c>
      <c r="G162" s="87">
        <v>43.806983947753899</v>
      </c>
    </row>
    <row r="163" spans="1:7" x14ac:dyDescent="0.2">
      <c r="A163" s="24">
        <v>161</v>
      </c>
      <c r="B163" s="28">
        <v>33.269901275634702</v>
      </c>
      <c r="C163" s="28">
        <v>29.488954544067301</v>
      </c>
      <c r="D163" s="28">
        <v>71.033099365234293</v>
      </c>
      <c r="E163" s="28">
        <v>54.3499946594238</v>
      </c>
      <c r="F163" s="28">
        <v>38.38427734375</v>
      </c>
      <c r="G163" s="87">
        <v>44.084087371826101</v>
      </c>
    </row>
    <row r="164" spans="1:7" x14ac:dyDescent="0.2">
      <c r="A164" s="24">
        <v>162</v>
      </c>
      <c r="B164" s="28">
        <v>33.238441467285099</v>
      </c>
      <c r="C164" s="28">
        <v>28.957748413085898</v>
      </c>
      <c r="D164" s="28">
        <v>71.6392822265625</v>
      </c>
      <c r="E164" s="28">
        <v>53.671077728271399</v>
      </c>
      <c r="F164" s="28">
        <v>38.38427734375</v>
      </c>
      <c r="G164" s="87">
        <v>44.952278137207003</v>
      </c>
    </row>
    <row r="165" spans="1:7" x14ac:dyDescent="0.2">
      <c r="A165" s="24">
        <v>163</v>
      </c>
      <c r="B165" s="28">
        <v>33.601844787597599</v>
      </c>
      <c r="C165" s="28">
        <v>28.818071365356399</v>
      </c>
      <c r="D165" s="28">
        <v>72.310137939453099</v>
      </c>
      <c r="E165" s="28">
        <v>55.407070159912102</v>
      </c>
      <c r="F165" s="28">
        <v>40.105827331542898</v>
      </c>
      <c r="G165" s="87">
        <v>45.712882995605398</v>
      </c>
    </row>
    <row r="166" spans="1:7" x14ac:dyDescent="0.2">
      <c r="A166" s="24">
        <v>164</v>
      </c>
      <c r="B166" s="28">
        <v>34.518901824951101</v>
      </c>
      <c r="C166" s="28">
        <v>28.1676712036132</v>
      </c>
      <c r="D166" s="28">
        <v>72.987225341796801</v>
      </c>
      <c r="E166" s="28">
        <v>55.407070159912102</v>
      </c>
      <c r="F166" s="28">
        <v>42.167766571044901</v>
      </c>
      <c r="G166" s="87">
        <v>46.204376220703097</v>
      </c>
    </row>
    <row r="167" spans="1:7" x14ac:dyDescent="0.2">
      <c r="A167" s="24">
        <v>165</v>
      </c>
      <c r="B167" s="28">
        <v>36.696678161621001</v>
      </c>
      <c r="C167" s="28">
        <v>28.097000122070298</v>
      </c>
      <c r="D167" s="28">
        <v>72.666192626953105</v>
      </c>
      <c r="E167" s="28">
        <v>55.926860809326101</v>
      </c>
      <c r="F167" s="28">
        <v>41.839668273925703</v>
      </c>
      <c r="G167" s="87">
        <v>47.204250335693303</v>
      </c>
    </row>
    <row r="168" spans="1:7" x14ac:dyDescent="0.2">
      <c r="A168" s="24">
        <v>166</v>
      </c>
      <c r="B168" s="28">
        <v>37.854087829589801</v>
      </c>
      <c r="C168" s="28">
        <v>28.7004299163818</v>
      </c>
      <c r="D168" s="28">
        <v>72.808117675781205</v>
      </c>
      <c r="E168" s="28">
        <v>55.926860809326101</v>
      </c>
      <c r="F168" s="28">
        <v>43.723861694335902</v>
      </c>
      <c r="G168" s="87">
        <v>46.979621887207003</v>
      </c>
    </row>
    <row r="169" spans="1:7" x14ac:dyDescent="0.2">
      <c r="A169" s="24">
        <v>167</v>
      </c>
      <c r="B169" s="28">
        <v>37.825634002685497</v>
      </c>
      <c r="C169" s="28">
        <v>29.104293823242099</v>
      </c>
      <c r="D169" s="28">
        <v>71.959283447265605</v>
      </c>
      <c r="E169" s="28">
        <v>57.530620574951101</v>
      </c>
      <c r="F169" s="28">
        <v>43.614955902099602</v>
      </c>
      <c r="G169" s="87">
        <v>46.601753234863203</v>
      </c>
    </row>
    <row r="170" spans="1:7" x14ac:dyDescent="0.2">
      <c r="A170" s="24">
        <v>168</v>
      </c>
      <c r="B170" s="28">
        <v>37.7972412109375</v>
      </c>
      <c r="C170" s="28">
        <v>29.29243850708</v>
      </c>
      <c r="D170" s="28">
        <v>71.959283447265605</v>
      </c>
      <c r="E170" s="28">
        <v>57.530620574951101</v>
      </c>
      <c r="F170" s="28">
        <v>45.727367401122997</v>
      </c>
      <c r="G170" s="87">
        <v>45.862483978271399</v>
      </c>
    </row>
    <row r="171" spans="1:7" x14ac:dyDescent="0.2">
      <c r="A171" s="24">
        <v>169</v>
      </c>
      <c r="B171" s="28">
        <v>37.768131256103501</v>
      </c>
      <c r="C171" s="28">
        <v>30.6146926879882</v>
      </c>
      <c r="D171" s="28">
        <v>71.056335449218707</v>
      </c>
      <c r="E171" s="28">
        <v>57.249664306640597</v>
      </c>
      <c r="F171" s="28">
        <v>45.04195022583</v>
      </c>
      <c r="G171" s="87">
        <v>45.507522583007798</v>
      </c>
    </row>
    <row r="172" spans="1:7" x14ac:dyDescent="0.2">
      <c r="A172" s="24">
        <v>170</v>
      </c>
      <c r="B172" s="28">
        <v>37.739654541015597</v>
      </c>
      <c r="C172" s="28">
        <v>30.6128215789794</v>
      </c>
      <c r="D172" s="28">
        <v>70.246667480468702</v>
      </c>
      <c r="E172" s="28">
        <v>57.249664306640597</v>
      </c>
      <c r="F172" s="28">
        <v>47.095447540283203</v>
      </c>
      <c r="G172" s="87">
        <v>44.924751281738203</v>
      </c>
    </row>
    <row r="173" spans="1:7" x14ac:dyDescent="0.2">
      <c r="A173" s="24">
        <v>171</v>
      </c>
      <c r="B173" s="28">
        <v>38.5367622375488</v>
      </c>
      <c r="C173" s="28">
        <v>30.618358612060501</v>
      </c>
      <c r="D173" s="28">
        <v>70.539691162109293</v>
      </c>
      <c r="E173" s="28">
        <v>58.888065338134702</v>
      </c>
      <c r="F173" s="28">
        <v>46.679298400878899</v>
      </c>
      <c r="G173" s="87">
        <v>45.323997497558501</v>
      </c>
    </row>
    <row r="174" spans="1:7" x14ac:dyDescent="0.2">
      <c r="A174" s="24">
        <v>172</v>
      </c>
      <c r="B174" s="28">
        <v>40.1368408203125</v>
      </c>
      <c r="C174" s="28">
        <v>30.635898590087798</v>
      </c>
      <c r="D174" s="28">
        <v>69.0799560546875</v>
      </c>
      <c r="E174" s="28">
        <v>58.888065338134702</v>
      </c>
      <c r="F174" s="28">
        <v>47.360195159912102</v>
      </c>
      <c r="G174" s="87">
        <v>45.141712188720703</v>
      </c>
    </row>
    <row r="175" spans="1:7" x14ac:dyDescent="0.2">
      <c r="A175" s="24">
        <v>173</v>
      </c>
      <c r="B175" s="28">
        <v>42.304534912109297</v>
      </c>
      <c r="C175" s="28">
        <v>30.7386875152587</v>
      </c>
      <c r="D175" s="28">
        <v>68.97862548828121</v>
      </c>
      <c r="E175" s="28">
        <v>59.063465118408203</v>
      </c>
      <c r="F175" s="28">
        <v>46.939098358154297</v>
      </c>
      <c r="G175" s="87">
        <v>45.142013549804602</v>
      </c>
    </row>
    <row r="176" spans="1:7" x14ac:dyDescent="0.2">
      <c r="A176" s="24">
        <v>174</v>
      </c>
      <c r="B176" s="28">
        <v>42.0547065734863</v>
      </c>
      <c r="C176" s="28">
        <v>30.697093963623001</v>
      </c>
      <c r="D176" s="28">
        <v>67.487786865234298</v>
      </c>
      <c r="E176" s="28">
        <v>59.063465118408203</v>
      </c>
      <c r="F176" s="28">
        <v>47.710914611816399</v>
      </c>
      <c r="G176" s="87">
        <v>43.984565734863203</v>
      </c>
    </row>
    <row r="177" spans="1:7" x14ac:dyDescent="0.2">
      <c r="A177" s="24">
        <v>175</v>
      </c>
      <c r="B177" s="28">
        <v>41.969184875488203</v>
      </c>
      <c r="C177" s="28">
        <v>30.690935134887599</v>
      </c>
      <c r="D177" s="28">
        <v>66.699603271484293</v>
      </c>
      <c r="E177" s="28">
        <v>60.030250549316399</v>
      </c>
      <c r="F177" s="28">
        <v>48.8399238586425</v>
      </c>
      <c r="G177" s="87">
        <v>43.508426666259702</v>
      </c>
    </row>
    <row r="178" spans="1:7" x14ac:dyDescent="0.2">
      <c r="A178" s="24">
        <v>176</v>
      </c>
      <c r="B178" s="28">
        <v>41.933254241943303</v>
      </c>
      <c r="C178" s="28">
        <v>30.672744750976499</v>
      </c>
      <c r="D178" s="28">
        <v>67.046563720703105</v>
      </c>
      <c r="E178" s="28">
        <v>59.897708892822202</v>
      </c>
      <c r="F178" s="28">
        <v>48.8399238586425</v>
      </c>
      <c r="G178" s="87">
        <v>42.4484252929687</v>
      </c>
    </row>
    <row r="179" spans="1:7" x14ac:dyDescent="0.2">
      <c r="A179" s="24">
        <v>177</v>
      </c>
      <c r="B179" s="28">
        <v>41.906982421875</v>
      </c>
      <c r="C179" s="28">
        <v>30.635074615478501</v>
      </c>
      <c r="D179" s="28">
        <v>67.959893798828105</v>
      </c>
      <c r="E179" s="28">
        <v>61.1579780578613</v>
      </c>
      <c r="F179" s="28">
        <v>49.450180053710902</v>
      </c>
      <c r="G179" s="87">
        <v>42.126632690429602</v>
      </c>
    </row>
    <row r="180" spans="1:7" x14ac:dyDescent="0.2">
      <c r="A180" s="24">
        <v>178</v>
      </c>
      <c r="B180" s="28">
        <v>44.089031219482401</v>
      </c>
      <c r="C180" s="28">
        <v>30.514266967773398</v>
      </c>
      <c r="D180" s="28">
        <v>68.898327636718705</v>
      </c>
      <c r="E180" s="28">
        <v>61.882843017578097</v>
      </c>
      <c r="F180" s="28">
        <v>49.450180053710902</v>
      </c>
      <c r="G180" s="87">
        <v>43.358352661132798</v>
      </c>
    </row>
    <row r="181" spans="1:7" x14ac:dyDescent="0.2">
      <c r="A181" s="24">
        <v>179</v>
      </c>
      <c r="B181" s="28">
        <v>44.275093078613203</v>
      </c>
      <c r="C181" s="28">
        <v>30.3932704925537</v>
      </c>
      <c r="D181" s="28">
        <v>69.74510498046871</v>
      </c>
      <c r="E181" s="28">
        <v>62.093849182128899</v>
      </c>
      <c r="F181" s="28">
        <v>49.082450866699197</v>
      </c>
      <c r="G181" s="87">
        <v>43.358352661132798</v>
      </c>
    </row>
    <row r="182" spans="1:7" x14ac:dyDescent="0.2">
      <c r="A182" s="24">
        <v>180</v>
      </c>
      <c r="B182" s="28">
        <v>46.480075836181598</v>
      </c>
      <c r="C182" s="28">
        <v>30.344636917114201</v>
      </c>
      <c r="D182" s="28">
        <v>69.74510498046871</v>
      </c>
      <c r="E182" s="28">
        <v>61.747390747070298</v>
      </c>
      <c r="F182" s="28">
        <v>49.082450866699197</v>
      </c>
      <c r="G182" s="87">
        <v>43.358352661132798</v>
      </c>
    </row>
    <row r="183" spans="1:7" x14ac:dyDescent="0.2">
      <c r="A183" s="24">
        <v>181</v>
      </c>
      <c r="B183" s="28">
        <v>46.440010070800703</v>
      </c>
      <c r="C183" s="28">
        <v>30.2799377441406</v>
      </c>
      <c r="D183" s="28">
        <v>68.719464111328108</v>
      </c>
      <c r="E183" s="28">
        <v>62.15816116333</v>
      </c>
      <c r="F183" s="28">
        <v>48.860218048095703</v>
      </c>
      <c r="G183" s="87">
        <v>43.358352661132798</v>
      </c>
    </row>
    <row r="184" spans="1:7" x14ac:dyDescent="0.2">
      <c r="A184" s="24">
        <v>182</v>
      </c>
      <c r="B184" s="28">
        <v>46.399951934814403</v>
      </c>
      <c r="C184" s="28">
        <v>30.2078857421875</v>
      </c>
      <c r="D184" s="28">
        <v>68.088995361328102</v>
      </c>
      <c r="E184" s="28">
        <v>62.15816116333</v>
      </c>
      <c r="F184" s="28">
        <v>48.860218048095703</v>
      </c>
      <c r="G184" s="87">
        <v>41.977085113525298</v>
      </c>
    </row>
    <row r="185" spans="1:7" x14ac:dyDescent="0.2">
      <c r="A185" s="24">
        <v>183</v>
      </c>
      <c r="B185" s="28">
        <v>46.290550231933501</v>
      </c>
      <c r="C185" s="28">
        <v>30.107927322387599</v>
      </c>
      <c r="D185" s="28">
        <v>68.088995361328102</v>
      </c>
      <c r="E185" s="28">
        <v>63.215366363525298</v>
      </c>
      <c r="F185" s="28">
        <v>49.140228271484297</v>
      </c>
      <c r="G185" s="87">
        <v>43.208580017089801</v>
      </c>
    </row>
    <row r="186" spans="1:7" x14ac:dyDescent="0.2">
      <c r="A186" s="24">
        <v>184</v>
      </c>
      <c r="B186" s="28">
        <v>45.883052825927699</v>
      </c>
      <c r="C186" s="28">
        <v>29.985927581787099</v>
      </c>
      <c r="D186" s="28">
        <v>69.093585205078099</v>
      </c>
      <c r="E186" s="28">
        <v>63.215366363525298</v>
      </c>
      <c r="F186" s="28">
        <v>49.140228271484297</v>
      </c>
      <c r="G186" s="87">
        <v>44.244857788085902</v>
      </c>
    </row>
    <row r="187" spans="1:7" x14ac:dyDescent="0.2">
      <c r="A187" s="24">
        <v>185</v>
      </c>
      <c r="B187" s="28">
        <v>46.127769470214801</v>
      </c>
      <c r="C187" s="28">
        <v>30.772621154785099</v>
      </c>
      <c r="D187" s="28">
        <v>69.712695312500003</v>
      </c>
      <c r="E187" s="28">
        <v>64.4339599609375</v>
      </c>
      <c r="F187" s="28">
        <v>49.316646575927699</v>
      </c>
      <c r="G187" s="87">
        <v>44.244857788085902</v>
      </c>
    </row>
    <row r="188" spans="1:7" x14ac:dyDescent="0.2">
      <c r="A188" s="24">
        <v>186</v>
      </c>
      <c r="B188" s="28">
        <v>46.076877593994098</v>
      </c>
      <c r="C188" s="28">
        <v>31.903564453125</v>
      </c>
      <c r="D188" s="28">
        <v>70.148101806640597</v>
      </c>
      <c r="E188" s="28">
        <v>64.4339599609375</v>
      </c>
      <c r="F188" s="28">
        <v>49.316646575927699</v>
      </c>
      <c r="G188" s="87">
        <v>44.2542304992675</v>
      </c>
    </row>
    <row r="189" spans="1:7" x14ac:dyDescent="0.2">
      <c r="A189" s="24">
        <v>187</v>
      </c>
      <c r="B189" s="28">
        <v>46.024570465087798</v>
      </c>
      <c r="C189" s="28">
        <v>31.899154663085898</v>
      </c>
      <c r="D189" s="28">
        <v>70.64793701171871</v>
      </c>
      <c r="E189" s="28">
        <v>64.166007995605398</v>
      </c>
      <c r="F189" s="28">
        <v>49.933082580566399</v>
      </c>
      <c r="G189" s="87">
        <v>44.199234008788999</v>
      </c>
    </row>
    <row r="190" spans="1:7" x14ac:dyDescent="0.2">
      <c r="A190" s="24">
        <v>188</v>
      </c>
      <c r="B190" s="28">
        <v>45.972419738769503</v>
      </c>
      <c r="C190" s="28">
        <v>31.858545303344702</v>
      </c>
      <c r="D190" s="28">
        <v>70.490985107421793</v>
      </c>
      <c r="E190" s="28">
        <v>64.166007995605398</v>
      </c>
      <c r="F190" s="28">
        <v>49.933082580566399</v>
      </c>
      <c r="G190" s="87">
        <v>45.017669677734297</v>
      </c>
    </row>
    <row r="191" spans="1:7" x14ac:dyDescent="0.2">
      <c r="A191" s="24">
        <v>189</v>
      </c>
      <c r="B191" s="28">
        <v>45.318061828613203</v>
      </c>
      <c r="C191" s="28">
        <v>31.1058139801025</v>
      </c>
      <c r="D191" s="28">
        <v>68.890631103515602</v>
      </c>
      <c r="E191" s="28">
        <v>63.602828979492102</v>
      </c>
      <c r="F191" s="28">
        <v>50.546901702880803</v>
      </c>
      <c r="G191" s="87">
        <v>45.468059539794901</v>
      </c>
    </row>
    <row r="192" spans="1:7" x14ac:dyDescent="0.2">
      <c r="A192" s="24">
        <v>190</v>
      </c>
      <c r="B192" s="28">
        <v>45.585903167724602</v>
      </c>
      <c r="C192" s="28">
        <v>31.042015075683501</v>
      </c>
      <c r="D192" s="28">
        <v>68.136999511718699</v>
      </c>
      <c r="E192" s="28">
        <v>63.602828979492102</v>
      </c>
      <c r="F192" s="28">
        <v>50.546901702880803</v>
      </c>
      <c r="G192" s="87">
        <v>45.794097900390597</v>
      </c>
    </row>
    <row r="193" spans="1:7" x14ac:dyDescent="0.2">
      <c r="A193" s="24">
        <v>191</v>
      </c>
      <c r="B193" s="28">
        <v>47.5485229492187</v>
      </c>
      <c r="C193" s="28">
        <v>31.719732284545898</v>
      </c>
      <c r="D193" s="28">
        <v>67.938470458984298</v>
      </c>
      <c r="E193" s="28">
        <v>64.752182006835895</v>
      </c>
      <c r="F193" s="28">
        <v>51.133613586425703</v>
      </c>
      <c r="G193" s="87">
        <v>45.794097900390597</v>
      </c>
    </row>
    <row r="194" spans="1:7" x14ac:dyDescent="0.2">
      <c r="A194" s="24">
        <v>192</v>
      </c>
      <c r="B194" s="28">
        <v>47.392398834228501</v>
      </c>
      <c r="C194" s="28">
        <v>31.555059432983398</v>
      </c>
      <c r="D194" s="28">
        <v>67.938470458984298</v>
      </c>
      <c r="E194" s="28">
        <v>66.832221984863196</v>
      </c>
      <c r="F194" s="28">
        <v>51.133613586425703</v>
      </c>
      <c r="G194" s="87">
        <v>44.599292755126903</v>
      </c>
    </row>
    <row r="195" spans="1:7" x14ac:dyDescent="0.2">
      <c r="A195" s="24">
        <v>193</v>
      </c>
      <c r="B195" s="28">
        <v>47.296253204345703</v>
      </c>
      <c r="C195" s="28">
        <v>30.841394424438398</v>
      </c>
      <c r="D195" s="28">
        <v>68.603692626953105</v>
      </c>
      <c r="E195" s="28">
        <v>66.081092834472599</v>
      </c>
      <c r="F195" s="28">
        <v>52.65869140625</v>
      </c>
      <c r="G195" s="87">
        <v>44.289680480957003</v>
      </c>
    </row>
    <row r="196" spans="1:7" x14ac:dyDescent="0.2">
      <c r="A196" s="24">
        <v>194</v>
      </c>
      <c r="B196" s="28">
        <v>47.264778137207003</v>
      </c>
      <c r="C196" s="28">
        <v>30.4852294921875</v>
      </c>
      <c r="D196" s="28">
        <v>67.516802978515599</v>
      </c>
      <c r="E196" s="28">
        <v>67.611854553222599</v>
      </c>
      <c r="F196" s="28">
        <v>52.65869140625</v>
      </c>
      <c r="G196" s="87">
        <v>44.184055328369098</v>
      </c>
    </row>
    <row r="197" spans="1:7" x14ac:dyDescent="0.2">
      <c r="A197" s="24">
        <v>195</v>
      </c>
      <c r="B197" s="28">
        <v>47.234363555908203</v>
      </c>
      <c r="C197" s="28">
        <v>30.3337383270263</v>
      </c>
      <c r="D197" s="28">
        <v>66.859094238281202</v>
      </c>
      <c r="E197" s="28">
        <v>67.089057922363196</v>
      </c>
      <c r="F197" s="28">
        <v>53.759243011474602</v>
      </c>
      <c r="G197" s="87">
        <v>44.904747009277301</v>
      </c>
    </row>
    <row r="198" spans="1:7" x14ac:dyDescent="0.2">
      <c r="A198" s="24">
        <v>196</v>
      </c>
      <c r="B198" s="28">
        <v>47.187847137451101</v>
      </c>
      <c r="C198" s="28">
        <v>30.944227218627901</v>
      </c>
      <c r="D198" s="28">
        <v>66.815777587890608</v>
      </c>
      <c r="E198" s="28">
        <v>67.962799072265597</v>
      </c>
      <c r="F198" s="28">
        <v>53.759243011474602</v>
      </c>
      <c r="G198" s="87">
        <v>45.018466949462798</v>
      </c>
    </row>
    <row r="199" spans="1:7" x14ac:dyDescent="0.2">
      <c r="A199" s="24">
        <v>197</v>
      </c>
      <c r="B199" s="28">
        <v>47.071575164794901</v>
      </c>
      <c r="C199" s="28">
        <v>30.968328475952099</v>
      </c>
      <c r="D199" s="28">
        <v>67.241003417968699</v>
      </c>
      <c r="E199" s="28">
        <v>67.174949645996094</v>
      </c>
      <c r="F199" s="28">
        <v>55.732456207275298</v>
      </c>
      <c r="G199" s="87">
        <v>45.945491790771399</v>
      </c>
    </row>
    <row r="200" spans="1:7" x14ac:dyDescent="0.2">
      <c r="A200" s="24">
        <v>198</v>
      </c>
      <c r="B200" s="28">
        <v>48.777000427246001</v>
      </c>
      <c r="C200" s="28">
        <v>30.7439060211181</v>
      </c>
      <c r="D200" s="28">
        <v>68.023431396484298</v>
      </c>
      <c r="E200" s="28">
        <v>67.476036071777301</v>
      </c>
      <c r="F200" s="28">
        <v>55.732456207275298</v>
      </c>
      <c r="G200" s="87">
        <v>47.183738708496001</v>
      </c>
    </row>
    <row r="201" spans="1:7" x14ac:dyDescent="0.2">
      <c r="A201" s="24">
        <v>199</v>
      </c>
      <c r="B201" s="28">
        <v>49.091461181640597</v>
      </c>
      <c r="C201" s="28">
        <v>32.026718139648402</v>
      </c>
      <c r="D201" s="28">
        <v>68.615307617187497</v>
      </c>
      <c r="E201" s="28">
        <v>66.790641784667898</v>
      </c>
      <c r="F201" s="28">
        <v>56.5593452453613</v>
      </c>
      <c r="G201" s="87">
        <v>47.231731414794901</v>
      </c>
    </row>
    <row r="202" spans="1:7" x14ac:dyDescent="0.2">
      <c r="A202" s="24">
        <v>200</v>
      </c>
      <c r="B202" s="28">
        <v>49.345619201660099</v>
      </c>
      <c r="C202" s="28">
        <v>33.0345458984375</v>
      </c>
      <c r="D202" s="28">
        <v>69.749749755859298</v>
      </c>
      <c r="E202" s="28">
        <v>68.688621520996094</v>
      </c>
      <c r="F202" s="28">
        <v>56.5593452453613</v>
      </c>
      <c r="G202" s="87">
        <v>47.507316589355398</v>
      </c>
    </row>
    <row r="203" spans="1:7" x14ac:dyDescent="0.2">
      <c r="A203" s="24">
        <v>201</v>
      </c>
      <c r="B203" s="28">
        <v>49.317245483398402</v>
      </c>
      <c r="C203" s="28">
        <v>33.701175689697202</v>
      </c>
      <c r="D203" s="28">
        <v>68.188269042968699</v>
      </c>
      <c r="E203" s="28">
        <v>70.625930786132798</v>
      </c>
      <c r="F203" s="28">
        <v>56.852687835693303</v>
      </c>
      <c r="G203" s="87">
        <v>47.327709197997997</v>
      </c>
    </row>
    <row r="204" spans="1:7" x14ac:dyDescent="0.2">
      <c r="A204" s="24">
        <v>202</v>
      </c>
      <c r="B204" s="28">
        <v>49.289085388183501</v>
      </c>
      <c r="C204" s="28">
        <v>33.720909118652301</v>
      </c>
      <c r="D204" s="28">
        <v>67.563781738281207</v>
      </c>
      <c r="E204" s="28">
        <v>70.625930786132798</v>
      </c>
      <c r="F204" s="28">
        <v>56.175350189208899</v>
      </c>
      <c r="G204" s="87">
        <v>47.413368225097599</v>
      </c>
    </row>
    <row r="205" spans="1:7" x14ac:dyDescent="0.2">
      <c r="A205" s="24">
        <v>203</v>
      </c>
      <c r="B205" s="28">
        <v>48.489715576171797</v>
      </c>
      <c r="C205" s="28">
        <v>33.720073699951101</v>
      </c>
      <c r="D205" s="28">
        <v>65.965740966796801</v>
      </c>
      <c r="E205" s="28">
        <v>69.995475769042898</v>
      </c>
      <c r="F205" s="28">
        <v>56.759853363037102</v>
      </c>
      <c r="G205" s="87">
        <v>48.167533874511697</v>
      </c>
    </row>
    <row r="206" spans="1:7" x14ac:dyDescent="0.2">
      <c r="A206" s="24">
        <v>204</v>
      </c>
      <c r="B206" s="28">
        <v>47.997650146484297</v>
      </c>
      <c r="C206" s="28">
        <v>32.996696472167898</v>
      </c>
      <c r="D206" s="28">
        <v>64.46688842773429</v>
      </c>
      <c r="E206" s="28">
        <v>70.903671264648395</v>
      </c>
      <c r="F206" s="28">
        <v>56.467033386230398</v>
      </c>
      <c r="G206" s="87">
        <v>47.547428131103501</v>
      </c>
    </row>
    <row r="207" spans="1:7" x14ac:dyDescent="0.2">
      <c r="A207" s="24">
        <v>205</v>
      </c>
      <c r="B207" s="28">
        <v>48.946666717529297</v>
      </c>
      <c r="C207" s="28">
        <v>32.684696197509702</v>
      </c>
      <c r="D207" s="28">
        <v>64.771124267578102</v>
      </c>
      <c r="E207" s="28">
        <v>72.479148864746094</v>
      </c>
      <c r="F207" s="28">
        <v>57.5160522460937</v>
      </c>
      <c r="G207" s="87">
        <v>47.683223724365199</v>
      </c>
    </row>
    <row r="208" spans="1:7" x14ac:dyDescent="0.2">
      <c r="A208" s="24">
        <v>206</v>
      </c>
      <c r="B208" s="28">
        <v>50.180900573730398</v>
      </c>
      <c r="C208" s="28">
        <v>32.601264953613203</v>
      </c>
      <c r="D208" s="28">
        <v>63.973010253906203</v>
      </c>
      <c r="E208" s="28">
        <v>71.546142578125</v>
      </c>
      <c r="F208" s="28">
        <v>58.639682769775298</v>
      </c>
      <c r="G208" s="87">
        <v>47.672637939453097</v>
      </c>
    </row>
    <row r="209" spans="1:7" x14ac:dyDescent="0.2">
      <c r="A209" s="24">
        <v>207</v>
      </c>
      <c r="B209" s="28">
        <v>50.639774322509702</v>
      </c>
      <c r="C209" s="28">
        <v>32.520381927490199</v>
      </c>
      <c r="D209" s="28">
        <v>62.527288818359295</v>
      </c>
      <c r="E209" s="28">
        <v>73.0916748046875</v>
      </c>
      <c r="F209" s="28">
        <v>58.639682769775298</v>
      </c>
      <c r="G209" s="87">
        <v>47.725135803222599</v>
      </c>
    </row>
    <row r="210" spans="1:7" x14ac:dyDescent="0.2">
      <c r="A210" s="24">
        <v>208</v>
      </c>
      <c r="B210" s="28">
        <v>50.199745178222599</v>
      </c>
      <c r="C210" s="28">
        <v>32.884353637695298</v>
      </c>
      <c r="D210" s="28">
        <v>62.494921875000003</v>
      </c>
      <c r="E210" s="28">
        <v>71.030975341796804</v>
      </c>
      <c r="F210" s="28">
        <v>60.063304901122997</v>
      </c>
      <c r="G210" s="87">
        <v>47.3507690429687</v>
      </c>
    </row>
    <row r="211" spans="1:7" x14ac:dyDescent="0.2">
      <c r="A211" s="24">
        <v>209</v>
      </c>
      <c r="B211" s="28">
        <v>48.779651641845703</v>
      </c>
      <c r="C211" s="28">
        <v>33.111686706542898</v>
      </c>
      <c r="D211" s="28">
        <v>62.044140624999997</v>
      </c>
      <c r="E211" s="28">
        <v>71.070808410644503</v>
      </c>
      <c r="F211" s="28">
        <v>60.063304901122997</v>
      </c>
      <c r="G211" s="87">
        <v>46.920475006103501</v>
      </c>
    </row>
    <row r="212" spans="1:7" x14ac:dyDescent="0.2">
      <c r="A212" s="24">
        <v>210</v>
      </c>
      <c r="B212" s="28">
        <v>47.724288940429602</v>
      </c>
      <c r="C212" s="28">
        <v>34.525638580322202</v>
      </c>
      <c r="D212" s="28">
        <v>62.228344726562497</v>
      </c>
      <c r="E212" s="28">
        <v>71.070808410644503</v>
      </c>
      <c r="F212" s="28">
        <v>60.938789367675703</v>
      </c>
      <c r="G212" s="87">
        <v>45.622310638427699</v>
      </c>
    </row>
    <row r="213" spans="1:7" x14ac:dyDescent="0.2">
      <c r="A213" s="24">
        <v>211</v>
      </c>
      <c r="B213" s="28">
        <v>47.595447540283203</v>
      </c>
      <c r="C213" s="28">
        <v>34.263542175292898</v>
      </c>
      <c r="D213" s="28">
        <v>62.228344726562497</v>
      </c>
      <c r="E213" s="28">
        <v>70.507522583007798</v>
      </c>
      <c r="F213" s="28">
        <v>60.938789367675703</v>
      </c>
      <c r="G213" s="87">
        <v>44.958690643310497</v>
      </c>
    </row>
    <row r="214" spans="1:7" x14ac:dyDescent="0.2">
      <c r="A214" s="24">
        <v>212</v>
      </c>
      <c r="B214" s="28">
        <v>46.534656524658203</v>
      </c>
      <c r="C214" s="28">
        <v>34.017948150634702</v>
      </c>
      <c r="D214" s="28">
        <v>61.487597656250003</v>
      </c>
      <c r="E214" s="28">
        <v>70.507522583007798</v>
      </c>
      <c r="F214" s="28">
        <v>62.223209381103501</v>
      </c>
      <c r="G214" s="87">
        <v>46.165477752685497</v>
      </c>
    </row>
    <row r="215" spans="1:7" x14ac:dyDescent="0.2">
      <c r="A215" s="24">
        <v>213</v>
      </c>
      <c r="B215" s="28">
        <v>46.492591857910099</v>
      </c>
      <c r="C215" s="28">
        <v>33.331180572509702</v>
      </c>
      <c r="D215" s="28">
        <v>61.487597656250003</v>
      </c>
      <c r="E215" s="28">
        <v>70.730918884277301</v>
      </c>
      <c r="F215" s="28">
        <v>62.182029724121001</v>
      </c>
      <c r="G215" s="87">
        <v>46.879226684570298</v>
      </c>
    </row>
    <row r="216" spans="1:7" x14ac:dyDescent="0.2">
      <c r="A216" s="24">
        <v>214</v>
      </c>
      <c r="B216" s="28">
        <v>48.807609558105398</v>
      </c>
      <c r="C216" s="28">
        <v>32.945949554443303</v>
      </c>
      <c r="D216" s="28">
        <v>61.487597656250003</v>
      </c>
      <c r="E216" s="28">
        <v>70.730918884277301</v>
      </c>
      <c r="F216" s="28">
        <v>63.008274078369098</v>
      </c>
      <c r="G216" s="87">
        <v>48.394207000732401</v>
      </c>
    </row>
    <row r="217" spans="1:7" x14ac:dyDescent="0.2">
      <c r="A217" s="24">
        <v>215</v>
      </c>
      <c r="B217" s="28">
        <v>48.341346740722599</v>
      </c>
      <c r="C217" s="28">
        <v>32.869510650634702</v>
      </c>
      <c r="D217" s="28">
        <v>62.590502929687503</v>
      </c>
      <c r="E217" s="28">
        <v>71.792701721191406</v>
      </c>
      <c r="F217" s="28">
        <v>64.175315856933594</v>
      </c>
      <c r="G217" s="87">
        <v>49.591159820556598</v>
      </c>
    </row>
    <row r="218" spans="1:7" x14ac:dyDescent="0.2">
      <c r="A218" s="24">
        <v>216</v>
      </c>
      <c r="B218" s="28">
        <v>50.659072875976499</v>
      </c>
      <c r="C218" s="28">
        <v>33.573940277099602</v>
      </c>
      <c r="D218" s="28">
        <v>63.6436767578125</v>
      </c>
      <c r="E218" s="28">
        <v>69.583839416503906</v>
      </c>
      <c r="F218" s="28">
        <v>64.175315856933594</v>
      </c>
      <c r="G218" s="87">
        <v>49.355998992919901</v>
      </c>
    </row>
    <row r="219" spans="1:7" x14ac:dyDescent="0.2">
      <c r="A219" s="24">
        <v>217</v>
      </c>
      <c r="B219" s="28">
        <v>51.157341003417898</v>
      </c>
      <c r="C219" s="28">
        <v>33.503822326660099</v>
      </c>
      <c r="D219" s="28">
        <v>63.504968261718702</v>
      </c>
      <c r="E219" s="28">
        <v>69.843269348144503</v>
      </c>
      <c r="F219" s="28">
        <v>65.745384216308594</v>
      </c>
      <c r="G219" s="87">
        <v>49.7546577453613</v>
      </c>
    </row>
    <row r="220" spans="1:7" x14ac:dyDescent="0.2">
      <c r="A220" s="24">
        <v>218</v>
      </c>
      <c r="B220" s="28">
        <v>51.152732849121001</v>
      </c>
      <c r="C220" s="28">
        <v>33.433921813964801</v>
      </c>
      <c r="D220" s="28">
        <v>61.852807617187501</v>
      </c>
      <c r="E220" s="28">
        <v>69.843269348144503</v>
      </c>
      <c r="F220" s="28">
        <v>65.745384216308594</v>
      </c>
      <c r="G220" s="87">
        <v>50.540088653564403</v>
      </c>
    </row>
    <row r="221" spans="1:7" x14ac:dyDescent="0.2">
      <c r="A221" s="24">
        <v>219</v>
      </c>
      <c r="B221" s="28">
        <v>53.023021697997997</v>
      </c>
      <c r="C221" s="28">
        <v>32.946590423583899</v>
      </c>
      <c r="D221" s="28">
        <v>60.474090576171797</v>
      </c>
      <c r="E221" s="28">
        <v>68.532920837402301</v>
      </c>
      <c r="F221" s="28">
        <v>65.930068969726506</v>
      </c>
      <c r="G221" s="87">
        <v>50.760856628417898</v>
      </c>
    </row>
    <row r="222" spans="1:7" x14ac:dyDescent="0.2">
      <c r="A222" s="24">
        <v>220</v>
      </c>
      <c r="B222" s="28">
        <v>53.762798309326101</v>
      </c>
      <c r="C222" s="28">
        <v>32.075290679931598</v>
      </c>
      <c r="D222" s="28">
        <v>59.670452880859294</v>
      </c>
      <c r="E222" s="28">
        <v>69.631011962890597</v>
      </c>
      <c r="F222" s="28">
        <v>65.930068969726506</v>
      </c>
      <c r="G222" s="87">
        <v>50.760856628417898</v>
      </c>
    </row>
    <row r="223" spans="1:7" x14ac:dyDescent="0.2">
      <c r="A223" s="24">
        <v>221</v>
      </c>
      <c r="B223" s="28">
        <v>54.7422485351562</v>
      </c>
      <c r="C223" s="28">
        <v>32.598808288574197</v>
      </c>
      <c r="D223" s="28">
        <v>57.989990234375</v>
      </c>
      <c r="E223" s="28">
        <v>68.877891540527301</v>
      </c>
      <c r="F223" s="28">
        <v>65.462799072265597</v>
      </c>
      <c r="G223" s="87">
        <v>50.760856628417898</v>
      </c>
    </row>
    <row r="224" spans="1:7" x14ac:dyDescent="0.2">
      <c r="A224" s="24">
        <v>222</v>
      </c>
      <c r="B224" s="28">
        <v>54.366470336913999</v>
      </c>
      <c r="C224" s="28">
        <v>34.597988128662102</v>
      </c>
      <c r="D224" s="28">
        <v>57.322027587890602</v>
      </c>
      <c r="E224" s="28">
        <v>70.822166442871094</v>
      </c>
      <c r="F224" s="28">
        <v>65.462799072265597</v>
      </c>
      <c r="G224" s="87">
        <v>49.570533752441399</v>
      </c>
    </row>
    <row r="225" spans="1:7" x14ac:dyDescent="0.2">
      <c r="A225" s="24">
        <v>223</v>
      </c>
      <c r="B225" s="28">
        <v>54.295833587646399</v>
      </c>
      <c r="C225" s="28">
        <v>33.599308013916001</v>
      </c>
      <c r="D225" s="28">
        <v>55.862457275390604</v>
      </c>
      <c r="E225" s="28">
        <v>68.929603576660099</v>
      </c>
      <c r="F225" s="28">
        <v>65.798248291015597</v>
      </c>
      <c r="G225" s="87">
        <v>48.531520843505803</v>
      </c>
    </row>
    <row r="226" spans="1:7" x14ac:dyDescent="0.2">
      <c r="A226" s="24">
        <v>224</v>
      </c>
      <c r="B226" s="28">
        <v>56.273326873779297</v>
      </c>
      <c r="C226" s="28">
        <v>33.217498779296797</v>
      </c>
      <c r="D226" s="28">
        <v>55.557556152343707</v>
      </c>
      <c r="E226" s="28">
        <v>67.563407897949205</v>
      </c>
      <c r="F226" s="28">
        <v>65.798248291015597</v>
      </c>
      <c r="G226" s="87">
        <v>49.060226440429602</v>
      </c>
    </row>
    <row r="227" spans="1:7" x14ac:dyDescent="0.2">
      <c r="A227" s="24">
        <v>225</v>
      </c>
      <c r="B227" s="28">
        <v>56.375370025634702</v>
      </c>
      <c r="C227" s="28">
        <v>31.728488922119102</v>
      </c>
      <c r="D227" s="28">
        <v>54.037384033203104</v>
      </c>
      <c r="E227" s="28">
        <v>67.374694824218693</v>
      </c>
      <c r="F227" s="28">
        <v>65.582435607910099</v>
      </c>
      <c r="G227" s="87">
        <v>50.483608245849602</v>
      </c>
    </row>
    <row r="228" spans="1:7" x14ac:dyDescent="0.2">
      <c r="A228" s="24">
        <v>226</v>
      </c>
      <c r="B228" s="28">
        <v>56.916904449462798</v>
      </c>
      <c r="C228" s="28">
        <v>30.617670059204102</v>
      </c>
      <c r="D228" s="28">
        <v>53.307543945312503</v>
      </c>
      <c r="E228" s="28">
        <v>69.296447753906193</v>
      </c>
      <c r="F228" s="28">
        <v>65.582435607910099</v>
      </c>
      <c r="G228" s="87">
        <v>51.5930976867675</v>
      </c>
    </row>
    <row r="229" spans="1:7" x14ac:dyDescent="0.2">
      <c r="A229" s="24">
        <v>227</v>
      </c>
      <c r="B229" s="28">
        <v>57.807399749755803</v>
      </c>
      <c r="C229" s="28">
        <v>30.35005569458</v>
      </c>
      <c r="D229" s="28">
        <v>52.586206054687501</v>
      </c>
      <c r="E229" s="28">
        <v>68.523185729980398</v>
      </c>
      <c r="F229" s="28">
        <v>64.983856201171804</v>
      </c>
      <c r="G229" s="87">
        <v>52.783412933349602</v>
      </c>
    </row>
    <row r="230" spans="1:7" x14ac:dyDescent="0.2">
      <c r="A230" s="24">
        <v>228</v>
      </c>
      <c r="B230" s="28">
        <v>57.082466125488203</v>
      </c>
      <c r="C230" s="28">
        <v>31.632616043090799</v>
      </c>
      <c r="D230" s="28">
        <v>52.107147216796797</v>
      </c>
      <c r="E230" s="28">
        <v>69.617019653320298</v>
      </c>
      <c r="F230" s="28">
        <v>64.983856201171804</v>
      </c>
      <c r="G230" s="87">
        <v>53.5017280578613</v>
      </c>
    </row>
    <row r="231" spans="1:7" x14ac:dyDescent="0.2">
      <c r="A231" s="24">
        <v>229</v>
      </c>
      <c r="B231" s="28">
        <v>56.805885314941399</v>
      </c>
      <c r="C231" s="28">
        <v>33.686378479003899</v>
      </c>
      <c r="D231" s="28">
        <v>53.626654052734295</v>
      </c>
      <c r="E231" s="28">
        <v>67.543731689453097</v>
      </c>
      <c r="F231" s="28">
        <v>64.889503479003906</v>
      </c>
      <c r="G231" s="87">
        <v>52.896190643310497</v>
      </c>
    </row>
    <row r="232" spans="1:7" x14ac:dyDescent="0.2">
      <c r="A232" s="24">
        <v>230</v>
      </c>
      <c r="B232" s="28">
        <v>56.457969665527301</v>
      </c>
      <c r="C232" s="28">
        <v>32.789714813232401</v>
      </c>
      <c r="D232" s="28">
        <v>53.772314453124999</v>
      </c>
      <c r="E232" s="28">
        <v>66.399765014648395</v>
      </c>
      <c r="F232" s="28">
        <v>67.089218139648395</v>
      </c>
      <c r="G232" s="87">
        <v>52.8604927062988</v>
      </c>
    </row>
    <row r="233" spans="1:7" x14ac:dyDescent="0.2">
      <c r="A233" s="24">
        <v>231</v>
      </c>
      <c r="B233" s="28">
        <v>54.9080390930175</v>
      </c>
      <c r="C233" s="28">
        <v>32.0961303710937</v>
      </c>
      <c r="D233" s="28">
        <v>52.212042236328102</v>
      </c>
      <c r="E233" s="28">
        <v>66.399765014648395</v>
      </c>
      <c r="F233" s="28">
        <v>67.217521667480398</v>
      </c>
      <c r="G233" s="87">
        <v>52.343833923339801</v>
      </c>
    </row>
    <row r="234" spans="1:7" x14ac:dyDescent="0.2">
      <c r="A234" s="24">
        <v>232</v>
      </c>
      <c r="B234" s="28">
        <v>54.868984222412102</v>
      </c>
      <c r="C234" s="28">
        <v>31.814313888549801</v>
      </c>
      <c r="D234" s="28">
        <v>50.697735595703101</v>
      </c>
      <c r="E234" s="28">
        <v>66.043045043945298</v>
      </c>
      <c r="F234" s="28">
        <v>67.217521667480398</v>
      </c>
      <c r="G234" s="87">
        <v>51.227115631103501</v>
      </c>
    </row>
    <row r="235" spans="1:7" x14ac:dyDescent="0.2">
      <c r="A235" s="24">
        <v>233</v>
      </c>
      <c r="B235" s="28">
        <v>56.824623107910099</v>
      </c>
      <c r="C235" s="28">
        <v>31.7027263641357</v>
      </c>
      <c r="D235" s="28">
        <v>50.697735595703101</v>
      </c>
      <c r="E235" s="28">
        <v>66.110069274902301</v>
      </c>
      <c r="F235" s="28">
        <v>69.231224060058594</v>
      </c>
      <c r="G235" s="87">
        <v>50.653224945068303</v>
      </c>
    </row>
    <row r="236" spans="1:7" x14ac:dyDescent="0.2">
      <c r="A236" s="24">
        <v>234</v>
      </c>
      <c r="B236" s="28">
        <v>58.768165588378899</v>
      </c>
      <c r="C236" s="28">
        <v>31.323137283325099</v>
      </c>
      <c r="D236" s="28">
        <v>50.697735595703101</v>
      </c>
      <c r="E236" s="28">
        <v>64.078483581542898</v>
      </c>
      <c r="F236" s="28">
        <v>68.428932189941406</v>
      </c>
      <c r="G236" s="87">
        <v>51.642040252685497</v>
      </c>
    </row>
    <row r="237" spans="1:7" x14ac:dyDescent="0.2">
      <c r="A237" s="24">
        <v>235</v>
      </c>
      <c r="B237" s="28">
        <v>58.916027069091797</v>
      </c>
      <c r="C237" s="28">
        <v>31.323137283325099</v>
      </c>
      <c r="D237" s="28">
        <v>51.732177734375</v>
      </c>
      <c r="E237" s="28">
        <v>64.293739318847599</v>
      </c>
      <c r="F237" s="28">
        <v>69.817657470703097</v>
      </c>
      <c r="G237" s="87">
        <v>52.744926452636697</v>
      </c>
    </row>
    <row r="238" spans="1:7" x14ac:dyDescent="0.2">
      <c r="A238" s="24">
        <v>236</v>
      </c>
      <c r="B238" s="28">
        <v>61.179290771484297</v>
      </c>
      <c r="C238" s="28">
        <v>31.323137283325099</v>
      </c>
      <c r="D238" s="28">
        <v>53.397668457031202</v>
      </c>
      <c r="E238" s="28">
        <v>63.950721740722599</v>
      </c>
      <c r="F238" s="28">
        <v>68.906776428222599</v>
      </c>
      <c r="G238" s="87">
        <v>53.160377502441399</v>
      </c>
    </row>
    <row r="239" spans="1:7" x14ac:dyDescent="0.2">
      <c r="A239" s="24">
        <v>237</v>
      </c>
      <c r="B239" s="28">
        <v>61.179290771484297</v>
      </c>
      <c r="C239" s="28">
        <v>31.323137283325099</v>
      </c>
      <c r="D239" s="28">
        <v>52.495910644531207</v>
      </c>
      <c r="E239" s="28">
        <v>64.023941040039006</v>
      </c>
      <c r="F239" s="28">
        <v>69.605636596679602</v>
      </c>
      <c r="G239" s="87">
        <v>54.378334045410099</v>
      </c>
    </row>
    <row r="240" spans="1:7" x14ac:dyDescent="0.2">
      <c r="A240" s="24">
        <v>238</v>
      </c>
      <c r="B240" s="28">
        <v>60.608757019042898</v>
      </c>
      <c r="C240" s="28">
        <v>31.323137283325099</v>
      </c>
      <c r="D240" s="28">
        <v>53.539318847656205</v>
      </c>
      <c r="E240" s="28">
        <v>63.669200897216797</v>
      </c>
      <c r="F240" s="28">
        <v>69.069587707519503</v>
      </c>
      <c r="G240" s="87">
        <v>54.139579772949197</v>
      </c>
    </row>
    <row r="241" spans="1:7" x14ac:dyDescent="0.2">
      <c r="A241" s="24">
        <v>239</v>
      </c>
      <c r="B241" s="28">
        <v>60.304733276367102</v>
      </c>
      <c r="C241" s="28">
        <v>32.311454772949197</v>
      </c>
      <c r="D241" s="28">
        <v>53.539318847656205</v>
      </c>
      <c r="E241" s="28">
        <v>65.130065917968693</v>
      </c>
      <c r="F241" s="28">
        <v>70.696517944335895</v>
      </c>
      <c r="G241" s="87">
        <v>55.218894958496001</v>
      </c>
    </row>
    <row r="242" spans="1:7" x14ac:dyDescent="0.2">
      <c r="A242" s="24">
        <v>240</v>
      </c>
      <c r="B242" s="28">
        <v>58.215545654296797</v>
      </c>
      <c r="C242" s="28">
        <v>32.111492156982401</v>
      </c>
      <c r="D242" s="28">
        <v>53.838812255859295</v>
      </c>
      <c r="E242" s="28">
        <v>65.130065917968693</v>
      </c>
      <c r="F242" s="28">
        <v>70.696517944335895</v>
      </c>
      <c r="G242" s="87">
        <v>55.218894958496001</v>
      </c>
    </row>
    <row r="243" spans="1:7" x14ac:dyDescent="0.2">
      <c r="A243" s="24">
        <v>241</v>
      </c>
      <c r="B243" s="28">
        <v>58.344932556152301</v>
      </c>
      <c r="C243" s="28">
        <v>31.805929183959901</v>
      </c>
      <c r="D243" s="28">
        <v>55.589575195312499</v>
      </c>
      <c r="E243" s="28">
        <v>65.333335876464801</v>
      </c>
      <c r="F243" s="28">
        <v>70.880065917968693</v>
      </c>
      <c r="G243" s="87">
        <v>55.218894958496001</v>
      </c>
    </row>
    <row r="244" spans="1:7" x14ac:dyDescent="0.2">
      <c r="A244" s="24">
        <v>242</v>
      </c>
      <c r="B244" s="28">
        <v>59.034107208251903</v>
      </c>
      <c r="C244" s="28">
        <v>31.540540695190401</v>
      </c>
      <c r="D244" s="28">
        <v>56.077673339843706</v>
      </c>
      <c r="E244" s="28">
        <v>67.306747436523395</v>
      </c>
      <c r="F244" s="28">
        <v>71.736213684082003</v>
      </c>
      <c r="G244" s="87">
        <v>55.218894958496001</v>
      </c>
    </row>
    <row r="245" spans="1:7" x14ac:dyDescent="0.2">
      <c r="A245" s="24">
        <v>243</v>
      </c>
      <c r="B245" s="28">
        <v>59.814292907714801</v>
      </c>
      <c r="C245" s="28">
        <v>31.402105331420898</v>
      </c>
      <c r="D245" s="28">
        <v>55.968023681640602</v>
      </c>
      <c r="E245" s="28">
        <v>65.466598510742102</v>
      </c>
      <c r="F245" s="28">
        <v>70.125144958496094</v>
      </c>
      <c r="G245" s="87">
        <v>53.992679595947202</v>
      </c>
    </row>
    <row r="246" spans="1:7" x14ac:dyDescent="0.2">
      <c r="A246" s="24">
        <v>244</v>
      </c>
      <c r="B246" s="28">
        <v>60.230125427246001</v>
      </c>
      <c r="C246" s="28">
        <v>33.5450019836425</v>
      </c>
      <c r="D246" s="28">
        <v>54.381945800781203</v>
      </c>
      <c r="E246" s="28">
        <v>67.525238037109304</v>
      </c>
      <c r="F246" s="28">
        <v>72.315841674804602</v>
      </c>
      <c r="G246" s="87">
        <v>54.552665710449197</v>
      </c>
    </row>
    <row r="247" spans="1:7" x14ac:dyDescent="0.2">
      <c r="A247" s="24">
        <v>245</v>
      </c>
      <c r="B247" s="28">
        <v>60.290019989013601</v>
      </c>
      <c r="C247" s="28">
        <v>34.6974067687988</v>
      </c>
      <c r="D247" s="28">
        <v>52.862298583984298</v>
      </c>
      <c r="E247" s="28">
        <v>66.697158813476506</v>
      </c>
      <c r="F247" s="28">
        <v>70.315826416015597</v>
      </c>
      <c r="G247" s="87">
        <v>54.552665710449197</v>
      </c>
    </row>
    <row r="248" spans="1:7" x14ac:dyDescent="0.2">
      <c r="A248" s="24">
        <v>246</v>
      </c>
      <c r="B248" s="28">
        <v>59.2749633789062</v>
      </c>
      <c r="C248" s="28">
        <v>34.909011840820298</v>
      </c>
      <c r="D248" s="28">
        <v>52.862298583984298</v>
      </c>
      <c r="E248" s="28">
        <v>66.814285278320298</v>
      </c>
      <c r="F248" s="28">
        <v>72.521690368652301</v>
      </c>
      <c r="G248" s="87">
        <v>53.609725952148402</v>
      </c>
    </row>
    <row r="249" spans="1:7" x14ac:dyDescent="0.2">
      <c r="A249" s="24">
        <v>247</v>
      </c>
      <c r="B249" s="28">
        <v>60.1979370117187</v>
      </c>
      <c r="C249" s="28">
        <v>34.832420349121001</v>
      </c>
      <c r="D249" s="28">
        <v>52.862298583984298</v>
      </c>
      <c r="E249" s="28">
        <v>65.919563293457003</v>
      </c>
      <c r="F249" s="28">
        <v>72.338195800781193</v>
      </c>
      <c r="G249" s="87">
        <v>52.578861236572202</v>
      </c>
    </row>
    <row r="250" spans="1:7" x14ac:dyDescent="0.2">
      <c r="A250" s="24">
        <v>248</v>
      </c>
      <c r="B250" s="28">
        <v>60.7568969726562</v>
      </c>
      <c r="C250" s="28">
        <v>34.5763549804687</v>
      </c>
      <c r="D250" s="28">
        <v>53.866143798828105</v>
      </c>
      <c r="E250" s="28">
        <v>66.869125366210895</v>
      </c>
      <c r="F250" s="28">
        <v>73.373519897460895</v>
      </c>
      <c r="G250" s="87">
        <v>50.922874450683501</v>
      </c>
    </row>
    <row r="251" spans="1:7" x14ac:dyDescent="0.2">
      <c r="A251" s="24">
        <v>249</v>
      </c>
      <c r="B251" s="28">
        <v>60.7568969726562</v>
      </c>
      <c r="C251" s="28">
        <v>34.515403747558501</v>
      </c>
      <c r="D251" s="28">
        <v>54.774938964843706</v>
      </c>
      <c r="E251" s="28">
        <v>65.491996765136705</v>
      </c>
      <c r="F251" s="28">
        <v>73.373519897460895</v>
      </c>
      <c r="G251" s="87">
        <v>51.126689910888601</v>
      </c>
    </row>
    <row r="252" spans="1:7" x14ac:dyDescent="0.2">
      <c r="A252" s="24">
        <v>250</v>
      </c>
      <c r="B252" s="28">
        <v>60.7568969726562</v>
      </c>
      <c r="C252" s="28">
        <v>34.4539985656738</v>
      </c>
      <c r="D252" s="28">
        <v>55.195727539062503</v>
      </c>
      <c r="E252" s="28">
        <v>67.238052368164006</v>
      </c>
      <c r="F252" s="28">
        <v>74.464469909667898</v>
      </c>
      <c r="G252" s="87">
        <v>51.3179321289062</v>
      </c>
    </row>
    <row r="253" spans="1:7" x14ac:dyDescent="0.2">
      <c r="A253" s="24">
        <v>251</v>
      </c>
      <c r="B253" s="28">
        <v>60.440769195556598</v>
      </c>
      <c r="C253" s="28">
        <v>35.770206451416001</v>
      </c>
      <c r="D253" s="28">
        <v>55.257061767578101</v>
      </c>
      <c r="E253" s="28">
        <v>67.238052368164006</v>
      </c>
      <c r="F253" s="28">
        <v>74.464469909667898</v>
      </c>
      <c r="G253" s="87">
        <v>52.237972259521399</v>
      </c>
    </row>
    <row r="254" spans="1:7" x14ac:dyDescent="0.2">
      <c r="A254" s="24">
        <v>252</v>
      </c>
      <c r="B254" s="28">
        <v>59.4256782531738</v>
      </c>
      <c r="C254" s="28">
        <v>37.019817352294901</v>
      </c>
      <c r="D254" s="28">
        <v>53.871246337890604</v>
      </c>
      <c r="E254" s="28">
        <v>68.716323852539006</v>
      </c>
      <c r="F254" s="28">
        <v>74.685623168945298</v>
      </c>
      <c r="G254" s="87">
        <v>53.3697700500488</v>
      </c>
    </row>
    <row r="255" spans="1:7" x14ac:dyDescent="0.2">
      <c r="A255" s="24">
        <v>253</v>
      </c>
      <c r="B255" s="28">
        <v>59.733695983886697</v>
      </c>
      <c r="C255" s="28">
        <v>37.696926116943303</v>
      </c>
      <c r="D255" s="28">
        <v>53.132647705078099</v>
      </c>
      <c r="E255" s="28">
        <v>68.716323852539006</v>
      </c>
      <c r="F255" s="28">
        <v>74.685623168945298</v>
      </c>
      <c r="G255" s="87">
        <v>54.600551605224602</v>
      </c>
    </row>
    <row r="256" spans="1:7" x14ac:dyDescent="0.2">
      <c r="A256" s="24">
        <v>254</v>
      </c>
      <c r="B256" s="28">
        <v>62.026512145996001</v>
      </c>
      <c r="C256" s="28">
        <v>37.686611175537102</v>
      </c>
      <c r="D256" s="28">
        <v>52.548620605468706</v>
      </c>
      <c r="E256" s="28">
        <v>70.194908142089801</v>
      </c>
      <c r="F256" s="28">
        <v>74.876487731933594</v>
      </c>
      <c r="G256" s="87">
        <v>53.525325775146399</v>
      </c>
    </row>
    <row r="257" spans="1:7" x14ac:dyDescent="0.2">
      <c r="A257" s="24">
        <v>255</v>
      </c>
      <c r="B257" s="28">
        <v>64.311592102050696</v>
      </c>
      <c r="C257" s="28">
        <v>39.560310363769503</v>
      </c>
      <c r="D257" s="28">
        <v>52.060577392578104</v>
      </c>
      <c r="E257" s="28">
        <v>70.194908142089801</v>
      </c>
      <c r="F257" s="28">
        <v>74.876487731933594</v>
      </c>
      <c r="G257" s="87">
        <v>53.056522369384702</v>
      </c>
    </row>
    <row r="258" spans="1:7" x14ac:dyDescent="0.2">
      <c r="A258" s="24">
        <v>256</v>
      </c>
      <c r="B258" s="28">
        <v>66.621109008789006</v>
      </c>
      <c r="C258" s="28">
        <v>40.015213012695298</v>
      </c>
      <c r="D258" s="28">
        <v>51.323474121093703</v>
      </c>
      <c r="E258" s="28">
        <v>68.975852966308594</v>
      </c>
      <c r="F258" s="28">
        <v>74.940231323242102</v>
      </c>
      <c r="G258" s="87">
        <v>53.056522369384702</v>
      </c>
    </row>
    <row r="259" spans="1:7" x14ac:dyDescent="0.2">
      <c r="A259" s="24">
        <v>257</v>
      </c>
      <c r="B259" s="28">
        <v>68.116912841796804</v>
      </c>
      <c r="C259" s="28">
        <v>39.050605773925703</v>
      </c>
      <c r="D259" s="28">
        <v>50.519610595703099</v>
      </c>
      <c r="E259" s="28">
        <v>70.922180175781193</v>
      </c>
      <c r="F259" s="28">
        <v>74.940231323242102</v>
      </c>
      <c r="G259" s="87">
        <v>52.966468811035099</v>
      </c>
    </row>
    <row r="260" spans="1:7" x14ac:dyDescent="0.2">
      <c r="A260" s="24">
        <v>258</v>
      </c>
      <c r="B260" s="28">
        <v>69.669868469238196</v>
      </c>
      <c r="C260" s="28">
        <v>38.857719421386697</v>
      </c>
      <c r="D260" s="28">
        <v>50.155770874023396</v>
      </c>
      <c r="E260" s="28">
        <v>69.4300537109375</v>
      </c>
      <c r="F260" s="28">
        <v>75.586776733398395</v>
      </c>
      <c r="G260" s="87">
        <v>53.985141754150298</v>
      </c>
    </row>
    <row r="261" spans="1:7" x14ac:dyDescent="0.2">
      <c r="A261" s="24">
        <v>259</v>
      </c>
      <c r="B261" s="28">
        <v>69.669868469238196</v>
      </c>
      <c r="C261" s="28">
        <v>38.641807556152301</v>
      </c>
      <c r="D261" s="28">
        <v>48.697213745117104</v>
      </c>
      <c r="E261" s="28">
        <v>70.912101745605398</v>
      </c>
      <c r="F261" s="28">
        <v>75.586776733398395</v>
      </c>
      <c r="G261" s="87">
        <v>53.337223052978501</v>
      </c>
    </row>
    <row r="262" spans="1:7" x14ac:dyDescent="0.2">
      <c r="A262" s="24">
        <v>260</v>
      </c>
      <c r="B262" s="28">
        <v>69.669868469238196</v>
      </c>
      <c r="C262" s="28">
        <v>38.4530220031738</v>
      </c>
      <c r="D262" s="28">
        <v>49.310540771484298</v>
      </c>
      <c r="E262" s="28">
        <v>70.769668579101506</v>
      </c>
      <c r="F262" s="28">
        <v>77.077491760253906</v>
      </c>
      <c r="G262" s="87">
        <v>53.979995727538999</v>
      </c>
    </row>
    <row r="263" spans="1:7" x14ac:dyDescent="0.2">
      <c r="A263" s="24">
        <v>261</v>
      </c>
      <c r="B263" s="28">
        <v>69.669868469238196</v>
      </c>
      <c r="C263" s="28">
        <v>40.519607543945298</v>
      </c>
      <c r="D263" s="28">
        <v>49.359164428710898</v>
      </c>
      <c r="E263" s="28">
        <v>70.847496032714801</v>
      </c>
      <c r="F263" s="28">
        <v>75.963973999023395</v>
      </c>
      <c r="G263" s="87">
        <v>52.691612243652301</v>
      </c>
    </row>
    <row r="264" spans="1:7" x14ac:dyDescent="0.2">
      <c r="A264" s="24">
        <v>262</v>
      </c>
      <c r="B264" s="28">
        <v>69.669868469238196</v>
      </c>
      <c r="C264" s="28">
        <v>42.718048095703097</v>
      </c>
      <c r="D264" s="28">
        <v>49.709320068359304</v>
      </c>
      <c r="E264" s="28">
        <v>70.847496032714801</v>
      </c>
      <c r="F264" s="28">
        <v>78.031326293945298</v>
      </c>
      <c r="G264" s="87">
        <v>52.253162384033203</v>
      </c>
    </row>
    <row r="265" spans="1:7" x14ac:dyDescent="0.2">
      <c r="A265" s="24">
        <v>263</v>
      </c>
      <c r="B265" s="28">
        <v>69.570144653320298</v>
      </c>
      <c r="C265" s="28">
        <v>42.718048095703097</v>
      </c>
      <c r="D265" s="28">
        <v>49.625341796874999</v>
      </c>
      <c r="E265" s="28">
        <v>70.886169433593693</v>
      </c>
      <c r="F265" s="28">
        <v>76.077789306640597</v>
      </c>
      <c r="G265" s="87">
        <v>52.574676513671797</v>
      </c>
    </row>
    <row r="266" spans="1:7" x14ac:dyDescent="0.2">
      <c r="A266" s="24">
        <v>264</v>
      </c>
      <c r="B266" s="28">
        <v>70.875396728515597</v>
      </c>
      <c r="C266" s="28">
        <v>42.718048095703097</v>
      </c>
      <c r="D266" s="28">
        <v>49.435873413085901</v>
      </c>
      <c r="E266" s="28">
        <v>70.886169433593693</v>
      </c>
      <c r="F266" s="28">
        <v>76.089744567871094</v>
      </c>
      <c r="G266" s="87">
        <v>52.667587280273402</v>
      </c>
    </row>
    <row r="267" spans="1:7" x14ac:dyDescent="0.2">
      <c r="A267" s="24">
        <v>265</v>
      </c>
      <c r="B267" s="28">
        <v>70.992980957031193</v>
      </c>
      <c r="C267" s="28">
        <v>42.718048095703097</v>
      </c>
      <c r="D267" s="28">
        <v>49.435873413085901</v>
      </c>
      <c r="E267" s="28">
        <v>72.115882873535099</v>
      </c>
      <c r="F267" s="28">
        <v>76.089744567871094</v>
      </c>
      <c r="G267" s="87">
        <v>51.667716979980398</v>
      </c>
    </row>
    <row r="268" spans="1:7" x14ac:dyDescent="0.2">
      <c r="A268" s="24">
        <v>266</v>
      </c>
      <c r="B268" s="28">
        <v>72.060462951660099</v>
      </c>
      <c r="C268" s="28">
        <v>41.9812202453613</v>
      </c>
      <c r="D268" s="28">
        <v>48.517385864257804</v>
      </c>
      <c r="E268" s="28">
        <v>72.115882873535099</v>
      </c>
      <c r="F268" s="28">
        <v>75.111900329589801</v>
      </c>
      <c r="G268" s="87">
        <v>50.756130218505803</v>
      </c>
    </row>
    <row r="269" spans="1:7" x14ac:dyDescent="0.2">
      <c r="A269" s="24">
        <v>267</v>
      </c>
      <c r="B269" s="28">
        <v>72.117500305175696</v>
      </c>
      <c r="C269" s="28">
        <v>43.705539703369098</v>
      </c>
      <c r="D269" s="28">
        <v>48.517385864257804</v>
      </c>
      <c r="E269" s="28">
        <v>71.758949279785099</v>
      </c>
      <c r="F269" s="28">
        <v>75.111900329589801</v>
      </c>
      <c r="G269" s="87">
        <v>50.756130218505803</v>
      </c>
    </row>
    <row r="270" spans="1:7" x14ac:dyDescent="0.2">
      <c r="A270" s="24">
        <v>268</v>
      </c>
      <c r="B270" s="28">
        <v>74.296981811523395</v>
      </c>
      <c r="C270" s="28">
        <v>43.304924011230398</v>
      </c>
      <c r="D270" s="28">
        <v>48.517385864257804</v>
      </c>
      <c r="E270" s="28">
        <v>71.758949279785099</v>
      </c>
      <c r="F270" s="28">
        <v>75.135528564453097</v>
      </c>
      <c r="G270" s="87">
        <v>50.756130218505803</v>
      </c>
    </row>
    <row r="271" spans="1:7" x14ac:dyDescent="0.2">
      <c r="A271" s="24">
        <v>269</v>
      </c>
      <c r="B271" s="28">
        <v>76.534095764160099</v>
      </c>
      <c r="C271" s="28">
        <v>41.925949096679602</v>
      </c>
      <c r="D271" s="28">
        <v>49.691885375976497</v>
      </c>
      <c r="E271" s="28">
        <v>73.391006469726506</v>
      </c>
      <c r="F271" s="28">
        <v>75.135528564453097</v>
      </c>
      <c r="G271" s="87">
        <v>52.066501617431598</v>
      </c>
    </row>
    <row r="272" spans="1:7" x14ac:dyDescent="0.2">
      <c r="A272" s="24">
        <v>270</v>
      </c>
      <c r="B272" s="28">
        <v>76.578361511230398</v>
      </c>
      <c r="C272" s="28">
        <v>41.847915649413999</v>
      </c>
      <c r="D272" s="28">
        <v>50.0002227783203</v>
      </c>
      <c r="E272" s="28">
        <v>73.391006469726506</v>
      </c>
      <c r="F272" s="28">
        <v>74.565773010253906</v>
      </c>
      <c r="G272" s="87">
        <v>52.066501617431598</v>
      </c>
    </row>
    <row r="273" spans="1:7" x14ac:dyDescent="0.2">
      <c r="A273" s="24">
        <v>271</v>
      </c>
      <c r="B273" s="28">
        <v>77.070426940917898</v>
      </c>
      <c r="C273" s="28">
        <v>41.757850646972599</v>
      </c>
      <c r="D273" s="28">
        <v>49.828781127929602</v>
      </c>
      <c r="E273" s="28">
        <v>71.478286743164006</v>
      </c>
      <c r="F273" s="28">
        <v>74.565773010253906</v>
      </c>
      <c r="G273" s="87">
        <v>50.853019714355398</v>
      </c>
    </row>
    <row r="274" spans="1:7" x14ac:dyDescent="0.2">
      <c r="A274" s="24">
        <v>272</v>
      </c>
      <c r="B274" s="28">
        <v>77.759796142578097</v>
      </c>
      <c r="C274" s="28">
        <v>42.268852233886697</v>
      </c>
      <c r="D274" s="28">
        <v>49.828781127929602</v>
      </c>
      <c r="E274" s="28">
        <v>71.478286743164006</v>
      </c>
      <c r="F274" s="28">
        <v>75.397026062011705</v>
      </c>
      <c r="G274" s="87">
        <v>50.590305328369098</v>
      </c>
    </row>
    <row r="275" spans="1:7" x14ac:dyDescent="0.2">
      <c r="A275" s="24">
        <v>273</v>
      </c>
      <c r="B275" s="28">
        <v>75.478782653808594</v>
      </c>
      <c r="C275" s="28">
        <v>44.244110107421797</v>
      </c>
      <c r="D275" s="28">
        <v>49.828781127929602</v>
      </c>
      <c r="E275" s="28">
        <v>72.819694519042898</v>
      </c>
      <c r="F275" s="28">
        <v>75.397026062011705</v>
      </c>
      <c r="G275" s="87">
        <v>49.561313629150298</v>
      </c>
    </row>
    <row r="276" spans="1:7" x14ac:dyDescent="0.2">
      <c r="A276" s="24">
        <v>274</v>
      </c>
      <c r="B276" s="28">
        <v>77.815643310546804</v>
      </c>
      <c r="C276" s="28">
        <v>46.261428833007798</v>
      </c>
      <c r="D276" s="28">
        <v>49.828781127929602</v>
      </c>
      <c r="E276" s="28">
        <v>72.819694519042898</v>
      </c>
      <c r="F276" s="28">
        <v>76.592430114746094</v>
      </c>
      <c r="G276" s="87">
        <v>49.561313629150298</v>
      </c>
    </row>
    <row r="277" spans="1:7" x14ac:dyDescent="0.2">
      <c r="A277" s="24">
        <v>275</v>
      </c>
      <c r="B277" s="28">
        <v>78.462913513183594</v>
      </c>
      <c r="C277" s="28">
        <v>47.540889739990199</v>
      </c>
      <c r="D277" s="28">
        <v>49.828781127929602</v>
      </c>
      <c r="E277" s="28">
        <v>72.741790771484304</v>
      </c>
      <c r="F277" s="28">
        <v>74.851371765136705</v>
      </c>
      <c r="G277" s="87">
        <v>49.561313629150298</v>
      </c>
    </row>
    <row r="278" spans="1:7" x14ac:dyDescent="0.2">
      <c r="A278" s="24">
        <v>276</v>
      </c>
      <c r="B278" s="28">
        <v>78.475105285644503</v>
      </c>
      <c r="C278" s="28">
        <v>49.365581512451101</v>
      </c>
      <c r="D278" s="28">
        <v>49.701785278320301</v>
      </c>
      <c r="E278" s="28">
        <v>73.410377502441406</v>
      </c>
      <c r="F278" s="28">
        <v>75.518486022949205</v>
      </c>
      <c r="G278" s="87">
        <v>49.561313629150298</v>
      </c>
    </row>
    <row r="279" spans="1:7" x14ac:dyDescent="0.2">
      <c r="A279" s="24">
        <v>277</v>
      </c>
      <c r="B279" s="28">
        <v>78.475105285644503</v>
      </c>
      <c r="C279" s="28">
        <v>50.810703277587798</v>
      </c>
      <c r="D279" s="28">
        <v>50.041046142578104</v>
      </c>
      <c r="E279" s="28">
        <v>71.336517333984304</v>
      </c>
      <c r="F279" s="28">
        <v>74.230918884277301</v>
      </c>
      <c r="G279" s="87">
        <v>52.954643249511697</v>
      </c>
    </row>
    <row r="280" spans="1:7" x14ac:dyDescent="0.2">
      <c r="A280" s="24">
        <v>278</v>
      </c>
      <c r="B280" s="28">
        <v>76.167984008789006</v>
      </c>
      <c r="C280" s="28">
        <v>52.776866912841797</v>
      </c>
      <c r="D280" s="28">
        <v>49.869174194335898</v>
      </c>
      <c r="E280" s="28">
        <v>72.647171020507798</v>
      </c>
      <c r="F280" s="28">
        <v>74.992073059082003</v>
      </c>
      <c r="G280" s="87">
        <v>51.722923278808501</v>
      </c>
    </row>
    <row r="281" spans="1:7" x14ac:dyDescent="0.2">
      <c r="A281" s="24">
        <v>279</v>
      </c>
      <c r="B281" s="28">
        <v>75.941314697265597</v>
      </c>
      <c r="C281" s="28">
        <v>53.8099365234375</v>
      </c>
      <c r="D281" s="28">
        <v>49.950997924804604</v>
      </c>
      <c r="E281" s="28">
        <v>71.816673278808594</v>
      </c>
      <c r="F281" s="28">
        <v>74.859077453613196</v>
      </c>
      <c r="G281" s="87">
        <v>51.722923278808501</v>
      </c>
    </row>
    <row r="282" spans="1:7" x14ac:dyDescent="0.2">
      <c r="A282" s="24">
        <v>280</v>
      </c>
      <c r="B282" s="28">
        <v>74.618095397949205</v>
      </c>
      <c r="C282" s="28">
        <v>54.561668395996001</v>
      </c>
      <c r="D282" s="28">
        <v>50.570544433593696</v>
      </c>
      <c r="E282" s="28">
        <v>72.483551025390597</v>
      </c>
      <c r="F282" s="28">
        <v>76.942230224609304</v>
      </c>
      <c r="G282" s="87">
        <v>51.722923278808501</v>
      </c>
    </row>
    <row r="283" spans="1:7" x14ac:dyDescent="0.2">
      <c r="A283" s="24">
        <v>281</v>
      </c>
      <c r="B283" s="28">
        <v>74.783088684082003</v>
      </c>
      <c r="C283" s="28">
        <v>54.561668395996001</v>
      </c>
      <c r="D283" s="28">
        <v>51.068762207031199</v>
      </c>
      <c r="E283" s="28">
        <v>71.741264343261705</v>
      </c>
      <c r="F283" s="28">
        <v>76.640190124511705</v>
      </c>
      <c r="G283" s="87">
        <v>53.175819396972599</v>
      </c>
    </row>
    <row r="284" spans="1:7" x14ac:dyDescent="0.2">
      <c r="A284" s="24">
        <v>282</v>
      </c>
      <c r="B284" s="28">
        <v>77.100982666015597</v>
      </c>
      <c r="C284" s="28">
        <v>56.551151275634702</v>
      </c>
      <c r="D284" s="28">
        <v>51.371643066406207</v>
      </c>
      <c r="E284" s="28">
        <v>73.918426513671804</v>
      </c>
      <c r="F284" s="28">
        <v>77.296104431152301</v>
      </c>
      <c r="G284" s="87">
        <v>50.853019714355398</v>
      </c>
    </row>
    <row r="285" spans="1:7" x14ac:dyDescent="0.2">
      <c r="A285" s="24">
        <v>283</v>
      </c>
      <c r="B285" s="28">
        <v>79.415802001953097</v>
      </c>
      <c r="C285" s="28">
        <v>57.244716644287102</v>
      </c>
      <c r="D285" s="28">
        <v>52.232666015625</v>
      </c>
      <c r="E285" s="28">
        <v>72.116859436035099</v>
      </c>
      <c r="F285" s="28">
        <v>78.674224853515597</v>
      </c>
      <c r="G285" s="87">
        <v>50.590305328369098</v>
      </c>
    </row>
    <row r="286" spans="1:7" x14ac:dyDescent="0.2">
      <c r="A286" s="24">
        <v>284</v>
      </c>
      <c r="B286" s="28">
        <v>81.394714355468693</v>
      </c>
      <c r="C286" s="28">
        <v>57.949031829833899</v>
      </c>
      <c r="D286" s="28">
        <v>52.108154296875</v>
      </c>
      <c r="E286" s="28">
        <v>73.219551086425696</v>
      </c>
      <c r="F286" s="28">
        <v>78.674224853515597</v>
      </c>
      <c r="G286" s="87">
        <v>50.327590942382798</v>
      </c>
    </row>
    <row r="287" spans="1:7" x14ac:dyDescent="0.2">
      <c r="A287" s="24">
        <v>285</v>
      </c>
      <c r="B287" s="28">
        <v>81.113761901855398</v>
      </c>
      <c r="C287" s="28">
        <v>56.967761993408203</v>
      </c>
      <c r="D287" s="28">
        <v>51.489044189453104</v>
      </c>
      <c r="E287" s="28">
        <v>71.111793518066406</v>
      </c>
      <c r="F287" s="28">
        <v>80.276580810546804</v>
      </c>
      <c r="G287" s="87">
        <v>50.064876556396499</v>
      </c>
    </row>
    <row r="288" spans="1:7" x14ac:dyDescent="0.2">
      <c r="A288" s="24">
        <v>286</v>
      </c>
      <c r="B288" s="28">
        <v>82.480789184570298</v>
      </c>
      <c r="C288" s="28">
        <v>57.123878479003899</v>
      </c>
      <c r="D288" s="28">
        <v>51.053634643554602</v>
      </c>
      <c r="E288" s="28">
        <v>72.891929626464801</v>
      </c>
      <c r="F288" s="28">
        <v>80.276580810546804</v>
      </c>
      <c r="G288" s="87">
        <v>49.802162170410199</v>
      </c>
    </row>
    <row r="289" spans="1:7" x14ac:dyDescent="0.2">
      <c r="A289" s="24">
        <v>287</v>
      </c>
      <c r="B289" s="28">
        <v>82.680091857910099</v>
      </c>
      <c r="C289" s="28">
        <v>59.102397918701101</v>
      </c>
      <c r="D289" s="28">
        <v>50.644827270507804</v>
      </c>
      <c r="E289" s="28">
        <v>72.693717956542898</v>
      </c>
      <c r="F289" s="28">
        <v>81.407875061035099</v>
      </c>
      <c r="G289" s="87">
        <v>48.539447784423899</v>
      </c>
    </row>
    <row r="290" spans="1:7" x14ac:dyDescent="0.2">
      <c r="A290" s="24">
        <v>288</v>
      </c>
      <c r="B290" s="28">
        <v>84.983108520507798</v>
      </c>
      <c r="C290" s="28">
        <v>59.819618225097599</v>
      </c>
      <c r="D290" s="28">
        <v>50.945581054687501</v>
      </c>
      <c r="E290" s="28">
        <v>73.392402648925696</v>
      </c>
      <c r="F290" s="28">
        <v>81.407875061035099</v>
      </c>
      <c r="G290" s="87">
        <v>47.276733398437599</v>
      </c>
    </row>
    <row r="291" spans="1:7" x14ac:dyDescent="0.2">
      <c r="A291" s="24">
        <v>289</v>
      </c>
      <c r="B291" s="28">
        <v>86.992195129394503</v>
      </c>
      <c r="C291" s="28">
        <v>59.888420104980398</v>
      </c>
      <c r="D291" s="28">
        <v>51.834765625000003</v>
      </c>
      <c r="E291" s="28">
        <v>73.223106384277301</v>
      </c>
      <c r="F291" s="28">
        <v>82.664566040039006</v>
      </c>
      <c r="G291" s="87">
        <v>48.0140190124513</v>
      </c>
    </row>
    <row r="292" spans="1:7" x14ac:dyDescent="0.2">
      <c r="A292" s="24">
        <v>290</v>
      </c>
      <c r="B292" s="28">
        <v>86.466621398925696</v>
      </c>
      <c r="C292" s="28">
        <v>59.949798583984297</v>
      </c>
      <c r="D292" s="28">
        <v>52.161004638671798</v>
      </c>
      <c r="E292" s="28">
        <v>75.524688720703097</v>
      </c>
      <c r="F292" s="28">
        <v>82.664566040039006</v>
      </c>
      <c r="G292" s="87">
        <v>48.751304626465</v>
      </c>
    </row>
    <row r="293" spans="1:7" x14ac:dyDescent="0.2">
      <c r="A293" s="24">
        <v>291</v>
      </c>
      <c r="B293" s="28">
        <v>84.194450378417898</v>
      </c>
      <c r="C293" s="28">
        <v>61.428821563720703</v>
      </c>
      <c r="D293" s="28">
        <v>52.161004638671798</v>
      </c>
      <c r="E293" s="28">
        <v>73.475486755371094</v>
      </c>
      <c r="F293" s="28">
        <v>82.578727722167898</v>
      </c>
      <c r="G293" s="87">
        <v>48.4885902404787</v>
      </c>
    </row>
    <row r="294" spans="1:7" x14ac:dyDescent="0.2">
      <c r="A294" s="24">
        <v>292</v>
      </c>
      <c r="B294" s="28">
        <v>84.194450378417898</v>
      </c>
      <c r="C294" s="28">
        <v>62.142360687255803</v>
      </c>
      <c r="D294" s="28">
        <v>52.161004638671798</v>
      </c>
      <c r="E294" s="28">
        <v>73.491661071777301</v>
      </c>
      <c r="F294" s="28">
        <v>82.578727722167898</v>
      </c>
      <c r="G294" s="87">
        <v>48.225875854492401</v>
      </c>
    </row>
    <row r="295" spans="1:7" x14ac:dyDescent="0.2">
      <c r="A295" s="24">
        <v>293</v>
      </c>
      <c r="B295" s="28">
        <v>84.194450378417898</v>
      </c>
      <c r="C295" s="28">
        <v>62.142360687255803</v>
      </c>
      <c r="D295" s="28">
        <v>51.085586547851499</v>
      </c>
      <c r="E295" s="28">
        <v>73.491661071777301</v>
      </c>
      <c r="F295" s="28">
        <v>81.222221374511705</v>
      </c>
      <c r="G295" s="87">
        <v>47.963161468506101</v>
      </c>
    </row>
    <row r="296" spans="1:7" ht="17" thickBot="1" x14ac:dyDescent="0.25">
      <c r="A296" s="15">
        <v>294</v>
      </c>
      <c r="B296" s="86">
        <v>86.556320190429602</v>
      </c>
      <c r="C296" s="86">
        <v>62.142360687255803</v>
      </c>
      <c r="D296" s="86">
        <v>50.418804931640601</v>
      </c>
      <c r="E296" s="86">
        <v>72.557243347167898</v>
      </c>
      <c r="F296" s="86">
        <v>81.222221374511705</v>
      </c>
      <c r="G296" s="88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P86"/>
  <sheetViews>
    <sheetView zoomScale="111" zoomScaleNormal="220" workbookViewId="0"/>
  </sheetViews>
  <sheetFormatPr baseColWidth="10" defaultRowHeight="16" x14ac:dyDescent="0.2"/>
  <cols>
    <col min="1" max="1" width="20.1640625" bestFit="1" customWidth="1"/>
    <col min="2" max="2" width="13.83203125" bestFit="1" customWidth="1"/>
    <col min="3" max="3" width="33.6640625" bestFit="1" customWidth="1"/>
    <col min="4" max="4" width="34.33203125" bestFit="1" customWidth="1"/>
    <col min="5" max="5" width="28.33203125" bestFit="1" customWidth="1"/>
    <col min="6" max="6" width="28.5" bestFit="1" customWidth="1"/>
    <col min="7" max="7" width="31.6640625" bestFit="1" customWidth="1"/>
    <col min="8" max="8" width="7.1640625" customWidth="1"/>
    <col min="9" max="9" width="11.6640625" bestFit="1" customWidth="1"/>
    <col min="10" max="10" width="8.1640625" bestFit="1" customWidth="1"/>
    <col min="11" max="11" width="19.83203125" bestFit="1" customWidth="1"/>
    <col min="12" max="12" width="19.33203125" bestFit="1" customWidth="1"/>
    <col min="13" max="16" width="16.5" bestFit="1" customWidth="1"/>
    <col min="17" max="17" width="12.33203125" bestFit="1" customWidth="1"/>
  </cols>
  <sheetData>
    <row r="1" spans="1:16" ht="17" thickBot="1" x14ac:dyDescent="0.25">
      <c r="A1" s="27"/>
      <c r="B1" s="89" t="s">
        <v>28</v>
      </c>
      <c r="C1" s="9"/>
      <c r="D1" s="9"/>
      <c r="E1" s="9"/>
      <c r="F1" s="9"/>
      <c r="G1" s="71"/>
      <c r="H1" s="82"/>
    </row>
    <row r="2" spans="1:16" ht="17" thickBot="1" x14ac:dyDescent="0.25">
      <c r="A2" s="5"/>
      <c r="B2" s="2" t="s">
        <v>9</v>
      </c>
      <c r="C2" s="2" t="s">
        <v>17</v>
      </c>
      <c r="D2" s="2" t="s">
        <v>18</v>
      </c>
      <c r="E2" s="2" t="s">
        <v>10</v>
      </c>
      <c r="F2" s="2" t="s">
        <v>15</v>
      </c>
      <c r="G2" s="3" t="s">
        <v>19</v>
      </c>
      <c r="I2" s="119" t="s">
        <v>9</v>
      </c>
      <c r="J2" s="120" t="s">
        <v>49</v>
      </c>
      <c r="K2" s="120" t="s">
        <v>51</v>
      </c>
      <c r="L2" s="122" t="s">
        <v>71</v>
      </c>
      <c r="M2" s="77" t="s">
        <v>74</v>
      </c>
      <c r="N2" s="77" t="s">
        <v>75</v>
      </c>
      <c r="O2" s="77" t="s">
        <v>72</v>
      </c>
      <c r="P2" s="77" t="s">
        <v>73</v>
      </c>
    </row>
    <row r="3" spans="1:16" x14ac:dyDescent="0.2">
      <c r="A3" s="90" t="s">
        <v>42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  <c r="I3" s="27" t="str">
        <f>A3</f>
        <v>WF</v>
      </c>
      <c r="J3" s="14">
        <f>B13</f>
        <v>26.846999999999998</v>
      </c>
      <c r="K3" s="117">
        <f>B14</f>
        <v>0.60699990847519081</v>
      </c>
      <c r="L3" s="123">
        <f>K3/2</f>
        <v>0.3034999542375954</v>
      </c>
      <c r="M3">
        <v>16.850380000000001</v>
      </c>
      <c r="N3">
        <v>26.468309999999999</v>
      </c>
      <c r="O3">
        <f>_xlfn.T.DIST.2T(M3,18)</f>
        <v>1.8133545784018622E-12</v>
      </c>
      <c r="P3">
        <f>_xlfn.T.DIST.2T(N3,18)</f>
        <v>7.2853508071679176E-16</v>
      </c>
    </row>
    <row r="4" spans="1:16" x14ac:dyDescent="0.2">
      <c r="A4" s="72"/>
      <c r="B4">
        <v>27.53</v>
      </c>
      <c r="C4">
        <v>1.1599999999999999</v>
      </c>
      <c r="D4">
        <v>-3.17</v>
      </c>
      <c r="E4">
        <v>4.88</v>
      </c>
      <c r="F4">
        <v>-7.85</v>
      </c>
      <c r="G4" s="1">
        <v>0.83499999999999996</v>
      </c>
      <c r="I4" s="24" t="str">
        <f>A15</f>
        <v>NN1</v>
      </c>
      <c r="J4">
        <f>B25</f>
        <v>36.191000000000003</v>
      </c>
      <c r="K4" s="29">
        <f>B26</f>
        <v>0.37670501279736951</v>
      </c>
      <c r="L4" s="83">
        <f t="shared" ref="L4:L9" si="0">K4/2</f>
        <v>0.18835250639868475</v>
      </c>
    </row>
    <row r="5" spans="1:16" x14ac:dyDescent="0.2">
      <c r="A5" s="72"/>
      <c r="B5">
        <v>26.47</v>
      </c>
      <c r="C5">
        <v>1.19</v>
      </c>
      <c r="D5">
        <v>-3.23</v>
      </c>
      <c r="E5">
        <v>4.82</v>
      </c>
      <c r="F5">
        <v>-7.94</v>
      </c>
      <c r="G5" s="1">
        <v>0.84</v>
      </c>
      <c r="I5" s="24" t="str">
        <f>A27</f>
        <v>NN2</v>
      </c>
      <c r="J5">
        <f>B37</f>
        <v>27.747999999999998</v>
      </c>
      <c r="K5" s="29">
        <f>B38</f>
        <v>0.44289953714132446</v>
      </c>
      <c r="L5" s="83">
        <f t="shared" si="0"/>
        <v>0.22144976857066223</v>
      </c>
    </row>
    <row r="6" spans="1:16" x14ac:dyDescent="0.2">
      <c r="A6" s="72"/>
      <c r="B6">
        <v>26.95</v>
      </c>
      <c r="C6">
        <v>1.1599999999999999</v>
      </c>
      <c r="D6">
        <v>-3.24</v>
      </c>
      <c r="E6">
        <v>4.82</v>
      </c>
      <c r="F6">
        <v>-7.93</v>
      </c>
      <c r="G6" s="1">
        <v>0.84</v>
      </c>
      <c r="I6" s="24" t="str">
        <f>A39</f>
        <v>NN3</v>
      </c>
      <c r="J6">
        <f>B49</f>
        <v>29.191000000000003</v>
      </c>
      <c r="K6" s="29">
        <f>B50</f>
        <v>0.35445733170580673</v>
      </c>
      <c r="L6" s="83">
        <f t="shared" si="0"/>
        <v>0.17722866585290337</v>
      </c>
    </row>
    <row r="7" spans="1:16" x14ac:dyDescent="0.2">
      <c r="A7" s="72"/>
      <c r="B7">
        <v>26.81</v>
      </c>
      <c r="C7">
        <v>1.17</v>
      </c>
      <c r="D7">
        <v>-3.19</v>
      </c>
      <c r="E7">
        <v>4.95</v>
      </c>
      <c r="F7">
        <v>-7.88</v>
      </c>
      <c r="G7" s="1">
        <v>0.84</v>
      </c>
      <c r="I7" s="24" t="str">
        <f>A51</f>
        <v>CNN1</v>
      </c>
      <c r="J7">
        <f>B61</f>
        <v>35.271999999999998</v>
      </c>
      <c r="K7" s="29">
        <f>B62</f>
        <v>0.23547587750954016</v>
      </c>
      <c r="L7" s="83">
        <f t="shared" si="0"/>
        <v>0.11773793875477008</v>
      </c>
    </row>
    <row r="8" spans="1:16" x14ac:dyDescent="0.2">
      <c r="A8" s="72"/>
      <c r="B8">
        <v>26.45</v>
      </c>
      <c r="C8">
        <v>1.1599999999999999</v>
      </c>
      <c r="D8">
        <v>-3.18</v>
      </c>
      <c r="E8">
        <v>4.83</v>
      </c>
      <c r="F8">
        <v>-7.91</v>
      </c>
      <c r="G8" s="1">
        <v>0.84</v>
      </c>
      <c r="I8" s="24" t="str">
        <f>A63</f>
        <v>CNN2</v>
      </c>
      <c r="J8">
        <f>B73</f>
        <v>25.149000000000001</v>
      </c>
      <c r="K8" s="29">
        <f>B74</f>
        <v>0.19423925681717674</v>
      </c>
      <c r="L8" s="83">
        <f t="shared" si="0"/>
        <v>9.7119628408588371E-2</v>
      </c>
    </row>
    <row r="9" spans="1:16" ht="17" thickBot="1" x14ac:dyDescent="0.25">
      <c r="A9" s="72"/>
      <c r="B9">
        <v>26.91</v>
      </c>
      <c r="C9">
        <v>1.2</v>
      </c>
      <c r="D9">
        <v>-3.17</v>
      </c>
      <c r="E9">
        <v>4.8099999999999996</v>
      </c>
      <c r="F9">
        <v>-7.92</v>
      </c>
      <c r="G9" s="1">
        <v>0.84</v>
      </c>
      <c r="I9" s="15" t="str">
        <f>A75</f>
        <v>CNN3</v>
      </c>
      <c r="J9" s="2">
        <f>B85</f>
        <v>24.228999999999999</v>
      </c>
      <c r="K9" s="85">
        <f>B86</f>
        <v>0.15127605377072972</v>
      </c>
      <c r="L9" s="84">
        <f t="shared" si="0"/>
        <v>7.5638026885364862E-2</v>
      </c>
    </row>
    <row r="10" spans="1:16" ht="17" thickBot="1" x14ac:dyDescent="0.25">
      <c r="A10" s="72"/>
      <c r="B10">
        <v>26.9</v>
      </c>
      <c r="C10">
        <v>1.18</v>
      </c>
      <c r="D10">
        <v>-3.19</v>
      </c>
      <c r="E10">
        <v>4.8</v>
      </c>
      <c r="F10">
        <v>-7.85</v>
      </c>
      <c r="G10" s="1">
        <v>0.84</v>
      </c>
      <c r="I10" s="24"/>
      <c r="K10" s="29"/>
      <c r="L10" s="1"/>
    </row>
    <row r="11" spans="1:16" ht="17" thickBot="1" x14ac:dyDescent="0.25">
      <c r="A11" s="72"/>
      <c r="B11">
        <v>26.76</v>
      </c>
      <c r="C11">
        <v>1.17</v>
      </c>
      <c r="D11">
        <v>-3.16</v>
      </c>
      <c r="E11">
        <v>4.8899999999999997</v>
      </c>
      <c r="F11">
        <v>-7.86</v>
      </c>
      <c r="G11" s="1">
        <v>0.84</v>
      </c>
      <c r="I11" s="119" t="s">
        <v>52</v>
      </c>
      <c r="J11" s="120" t="s">
        <v>49</v>
      </c>
      <c r="K11" s="121" t="s">
        <v>51</v>
      </c>
      <c r="L11" s="122" t="s">
        <v>71</v>
      </c>
      <c r="M11" s="77" t="s">
        <v>74</v>
      </c>
      <c r="N11" s="77" t="s">
        <v>75</v>
      </c>
      <c r="O11" s="77" t="s">
        <v>72</v>
      </c>
      <c r="P11" s="77" t="s">
        <v>73</v>
      </c>
    </row>
    <row r="12" spans="1:16" ht="17" thickBot="1" x14ac:dyDescent="0.25">
      <c r="A12" s="7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s="27" t="s">
        <v>42</v>
      </c>
      <c r="J12" s="14">
        <f>C13</f>
        <v>1.1709999999999998</v>
      </c>
      <c r="K12" s="117">
        <f>C14</f>
        <v>2.8982753492378902E-2</v>
      </c>
      <c r="L12" s="123">
        <f>K12/2</f>
        <v>1.4491376746189451E-2</v>
      </c>
      <c r="M12">
        <v>63.853920000000002</v>
      </c>
      <c r="N12">
        <v>11.80597</v>
      </c>
      <c r="O12">
        <f>_xlfn.T.DIST.2T(M12,18)</f>
        <v>1.1376135210559215E-22</v>
      </c>
      <c r="P12">
        <f>_xlfn.T.DIST.2T(N12,18)</f>
        <v>6.5579495276820541E-10</v>
      </c>
    </row>
    <row r="13" spans="1:16" x14ac:dyDescent="0.2">
      <c r="A13" s="72" t="s">
        <v>49</v>
      </c>
      <c r="B13" s="29">
        <f>AVERAGE(B3:B12)</f>
        <v>26.846999999999998</v>
      </c>
      <c r="C13" s="29">
        <f t="shared" ref="C13:G13" si="1">AVERAGE(C3:C12)</f>
        <v>1.1709999999999998</v>
      </c>
      <c r="D13" s="29">
        <f t="shared" si="1"/>
        <v>-3.1819999999999999</v>
      </c>
      <c r="E13" s="29">
        <f t="shared" si="1"/>
        <v>4.8480000000000008</v>
      </c>
      <c r="F13" s="29">
        <f t="shared" si="1"/>
        <v>-7.8910000000000009</v>
      </c>
      <c r="G13" s="83">
        <f t="shared" si="1"/>
        <v>0.83949999999999991</v>
      </c>
      <c r="I13" s="24" t="s">
        <v>43</v>
      </c>
      <c r="J13">
        <f>C25</f>
        <v>0.998</v>
      </c>
      <c r="K13" s="29">
        <f>C26</f>
        <v>2.7968235951204064E-2</v>
      </c>
      <c r="L13" s="83">
        <f t="shared" ref="L13:L18" si="2">K13/2</f>
        <v>1.3984117975602032E-2</v>
      </c>
    </row>
    <row r="14" spans="1:16" ht="17" thickBot="1" x14ac:dyDescent="0.25">
      <c r="A14" s="5" t="s">
        <v>50</v>
      </c>
      <c r="B14" s="29">
        <f t="shared" ref="B14:G14" si="3">2*STDEVA(B3:B12)</f>
        <v>0.60699990847519081</v>
      </c>
      <c r="C14" s="29">
        <f t="shared" si="3"/>
        <v>2.8982753492378902E-2</v>
      </c>
      <c r="D14" s="29">
        <f t="shared" si="3"/>
        <v>6.4498061986388439E-2</v>
      </c>
      <c r="E14" s="29">
        <f t="shared" si="3"/>
        <v>9.6055539489748792E-2</v>
      </c>
      <c r="F14" s="29">
        <f t="shared" si="3"/>
        <v>6.6965994687187849E-2</v>
      </c>
      <c r="G14" s="83">
        <f t="shared" si="3"/>
        <v>3.1622776601683829E-3</v>
      </c>
      <c r="I14" s="24" t="s">
        <v>44</v>
      </c>
      <c r="J14">
        <f>C37</f>
        <v>1.3060000000000003</v>
      </c>
      <c r="K14" s="29">
        <f>C38</f>
        <v>3.7947331922020579E-2</v>
      </c>
      <c r="L14" s="83">
        <f t="shared" si="2"/>
        <v>1.8973665961010289E-2</v>
      </c>
    </row>
    <row r="15" spans="1:16" x14ac:dyDescent="0.2">
      <c r="A15" s="90" t="s">
        <v>43</v>
      </c>
      <c r="B15" s="14">
        <v>36.229999999999997</v>
      </c>
      <c r="C15" s="14">
        <v>0.98</v>
      </c>
      <c r="D15" s="14">
        <v>-3.61</v>
      </c>
      <c r="E15" s="14">
        <v>5.39</v>
      </c>
      <c r="F15" s="14">
        <v>-6.51</v>
      </c>
      <c r="G15" s="12">
        <v>0.84</v>
      </c>
      <c r="I15" s="24" t="s">
        <v>45</v>
      </c>
      <c r="J15">
        <f>C49</f>
        <v>0.81799999999999995</v>
      </c>
      <c r="K15" s="29">
        <f>C50</f>
        <v>3.3730961708462646E-2</v>
      </c>
      <c r="L15" s="83">
        <f t="shared" si="2"/>
        <v>1.6865480854231323E-2</v>
      </c>
    </row>
    <row r="16" spans="1:16" x14ac:dyDescent="0.2">
      <c r="A16" s="72"/>
      <c r="B16">
        <v>36.29</v>
      </c>
      <c r="C16">
        <v>0.99</v>
      </c>
      <c r="D16">
        <v>-3.65</v>
      </c>
      <c r="E16">
        <v>5.36</v>
      </c>
      <c r="F16">
        <v>-6.53</v>
      </c>
      <c r="G16" s="1">
        <v>0.84</v>
      </c>
      <c r="I16" s="24" t="s">
        <v>46</v>
      </c>
      <c r="J16">
        <f>C61</f>
        <v>0.81500000000000006</v>
      </c>
      <c r="K16" s="29">
        <f>C62</f>
        <v>2.867441755680868E-2</v>
      </c>
      <c r="L16" s="83">
        <f t="shared" si="2"/>
        <v>1.433720877840434E-2</v>
      </c>
    </row>
    <row r="17" spans="1:16" x14ac:dyDescent="0.2">
      <c r="A17" s="72"/>
      <c r="B17">
        <v>35.67</v>
      </c>
      <c r="C17">
        <v>1.02</v>
      </c>
      <c r="D17">
        <v>-3.59</v>
      </c>
      <c r="E17">
        <v>5.43</v>
      </c>
      <c r="F17">
        <v>-6.51</v>
      </c>
      <c r="G17" s="1">
        <v>0.84</v>
      </c>
      <c r="I17" s="24" t="s">
        <v>47</v>
      </c>
      <c r="J17">
        <f>C73</f>
        <v>0.72199999999999998</v>
      </c>
      <c r="K17" s="29">
        <f>C74</f>
        <v>3.3730961708462751E-2</v>
      </c>
      <c r="L17" s="83">
        <f t="shared" si="2"/>
        <v>1.6865480854231375E-2</v>
      </c>
    </row>
    <row r="18" spans="1:16" ht="17" thickBot="1" x14ac:dyDescent="0.25">
      <c r="A18" s="72"/>
      <c r="B18">
        <v>36.19</v>
      </c>
      <c r="C18">
        <v>1.01</v>
      </c>
      <c r="D18">
        <v>-3.49</v>
      </c>
      <c r="E18">
        <v>5.47</v>
      </c>
      <c r="F18">
        <v>-6.5</v>
      </c>
      <c r="G18" s="1">
        <v>0.84</v>
      </c>
      <c r="I18" s="15" t="s">
        <v>48</v>
      </c>
      <c r="J18" s="2">
        <f>C85</f>
        <v>1.0909</v>
      </c>
      <c r="K18" s="85">
        <f>C86</f>
        <v>3.1643149162004856E-2</v>
      </c>
      <c r="L18" s="84">
        <f t="shared" si="2"/>
        <v>1.5821574581002428E-2</v>
      </c>
    </row>
    <row r="19" spans="1:16" ht="17" thickBot="1" x14ac:dyDescent="0.25">
      <c r="A19" s="72"/>
      <c r="B19">
        <v>36.270000000000003</v>
      </c>
      <c r="C19">
        <v>1</v>
      </c>
      <c r="D19">
        <v>-3.63</v>
      </c>
      <c r="E19">
        <v>5.36</v>
      </c>
      <c r="F19">
        <v>-6.49</v>
      </c>
      <c r="G19" s="1">
        <v>0.84</v>
      </c>
      <c r="I19" s="24"/>
      <c r="K19" s="29"/>
      <c r="L19" s="1"/>
    </row>
    <row r="20" spans="1:16" ht="17" thickBot="1" x14ac:dyDescent="0.25">
      <c r="A20" s="72"/>
      <c r="B20">
        <v>36.29</v>
      </c>
      <c r="C20">
        <v>0.98</v>
      </c>
      <c r="D20">
        <v>-3.64</v>
      </c>
      <c r="E20">
        <v>5.39</v>
      </c>
      <c r="F20">
        <v>-6.47</v>
      </c>
      <c r="G20" s="1">
        <v>0.84</v>
      </c>
      <c r="I20" s="119" t="s">
        <v>53</v>
      </c>
      <c r="J20" s="120" t="s">
        <v>49</v>
      </c>
      <c r="K20" s="121" t="s">
        <v>51</v>
      </c>
      <c r="L20" s="122" t="s">
        <v>71</v>
      </c>
      <c r="M20" s="77" t="s">
        <v>74</v>
      </c>
      <c r="N20" s="77" t="s">
        <v>75</v>
      </c>
      <c r="O20" s="77" t="s">
        <v>72</v>
      </c>
      <c r="P20" s="77" t="s">
        <v>73</v>
      </c>
    </row>
    <row r="21" spans="1:16" x14ac:dyDescent="0.2">
      <c r="A21" s="72"/>
      <c r="B21">
        <v>36.270000000000003</v>
      </c>
      <c r="C21">
        <v>0.99</v>
      </c>
      <c r="D21">
        <v>-3.61</v>
      </c>
      <c r="E21">
        <v>5.37</v>
      </c>
      <c r="F21">
        <v>-6.43</v>
      </c>
      <c r="G21" s="1">
        <v>0.84399999999999997</v>
      </c>
      <c r="I21" s="27" t="s">
        <v>42</v>
      </c>
      <c r="J21" s="14">
        <f>D13</f>
        <v>-3.1819999999999999</v>
      </c>
      <c r="K21" s="117">
        <f>D14</f>
        <v>6.4498061986388439E-2</v>
      </c>
      <c r="L21" s="123">
        <f>K21/2</f>
        <v>3.2249030993194219E-2</v>
      </c>
      <c r="M21">
        <v>2.9056799999999998</v>
      </c>
      <c r="N21">
        <v>-65.796430000000001</v>
      </c>
      <c r="O21">
        <f>_xlfn.T.DIST.2T(M21,18)</f>
        <v>9.4289881545779677E-3</v>
      </c>
      <c r="P21">
        <f>_xlfn.T.DIST.2T(ABS(N21),18)</f>
        <v>6.6478089405094528E-23</v>
      </c>
    </row>
    <row r="22" spans="1:16" x14ac:dyDescent="0.2">
      <c r="A22" s="72"/>
      <c r="B22">
        <v>36.200000000000003</v>
      </c>
      <c r="C22">
        <v>0.99</v>
      </c>
      <c r="D22">
        <v>-3.62</v>
      </c>
      <c r="E22">
        <v>5.41</v>
      </c>
      <c r="F22">
        <v>-6.58</v>
      </c>
      <c r="G22" s="1">
        <v>0.84</v>
      </c>
      <c r="I22" s="24" t="s">
        <v>43</v>
      </c>
      <c r="J22">
        <f>D25</f>
        <v>-3.6060000000000003</v>
      </c>
      <c r="K22" s="29">
        <f>D26</f>
        <v>9.0529307716095631E-2</v>
      </c>
      <c r="L22" s="83">
        <f t="shared" ref="L22:L27" si="4">K22/2</f>
        <v>4.5264653858047815E-2</v>
      </c>
    </row>
    <row r="23" spans="1:16" x14ac:dyDescent="0.2">
      <c r="A23" s="72"/>
      <c r="B23">
        <v>36.31</v>
      </c>
      <c r="C23">
        <v>1.01</v>
      </c>
      <c r="D23">
        <v>-3.63</v>
      </c>
      <c r="E23">
        <v>5.4</v>
      </c>
      <c r="F23">
        <v>-6.5</v>
      </c>
      <c r="G23" s="1">
        <v>0.84</v>
      </c>
      <c r="I23" s="24" t="s">
        <v>44</v>
      </c>
      <c r="J23">
        <f>D37</f>
        <v>-3.3379999999999996</v>
      </c>
      <c r="K23" s="29">
        <f>D38</f>
        <v>5.316640543300509E-2</v>
      </c>
      <c r="L23" s="83">
        <f t="shared" si="4"/>
        <v>2.6583202716502545E-2</v>
      </c>
    </row>
    <row r="24" spans="1:16" ht="17" thickBot="1" x14ac:dyDescent="0.25">
      <c r="A24" s="73"/>
      <c r="B24" s="2">
        <v>36.19</v>
      </c>
      <c r="C24" s="2">
        <v>1.01</v>
      </c>
      <c r="D24" s="2">
        <v>-3.59</v>
      </c>
      <c r="E24" s="2">
        <v>5.39</v>
      </c>
      <c r="F24" s="2">
        <v>-6.51</v>
      </c>
      <c r="G24" s="3">
        <v>0.84</v>
      </c>
      <c r="I24" s="24" t="s">
        <v>45</v>
      </c>
      <c r="J24">
        <f>D49</f>
        <v>-4.5529999999999999</v>
      </c>
      <c r="K24" s="29">
        <f>D50</f>
        <v>4.4271887242357089E-2</v>
      </c>
      <c r="L24" s="83">
        <f t="shared" si="4"/>
        <v>2.2135943621178544E-2</v>
      </c>
    </row>
    <row r="25" spans="1:16" x14ac:dyDescent="0.2">
      <c r="A25" s="72" t="s">
        <v>49</v>
      </c>
      <c r="B25" s="29">
        <f>AVERAGE(B15:B24)</f>
        <v>36.191000000000003</v>
      </c>
      <c r="C25" s="29">
        <f t="shared" ref="C25" si="5">AVERAGE(C15:C24)</f>
        <v>0.998</v>
      </c>
      <c r="D25" s="29">
        <f>AVERAGE(D15:D24)</f>
        <v>-3.6060000000000003</v>
      </c>
      <c r="E25" s="29">
        <f t="shared" ref="E25" si="6">AVERAGE(E15:E24)</f>
        <v>5.3969999999999994</v>
      </c>
      <c r="F25" s="29">
        <f t="shared" ref="F25" si="7">AVERAGE(F15:F24)</f>
        <v>-6.5030000000000001</v>
      </c>
      <c r="G25" s="83">
        <f t="shared" ref="G25" si="8">AVERAGE(G15:G24)</f>
        <v>0.84040000000000004</v>
      </c>
      <c r="I25" s="24" t="s">
        <v>46</v>
      </c>
      <c r="J25">
        <f>D61</f>
        <v>-3.4760000000000004</v>
      </c>
      <c r="K25" s="29">
        <f>D62</f>
        <v>6.1246315081897727E-2</v>
      </c>
      <c r="L25" s="83">
        <f t="shared" si="4"/>
        <v>3.0623157540948864E-2</v>
      </c>
    </row>
    <row r="26" spans="1:16" ht="17" thickBot="1" x14ac:dyDescent="0.25">
      <c r="A26" s="5" t="s">
        <v>50</v>
      </c>
      <c r="B26" s="29">
        <f t="shared" ref="B26:G26" si="9">2*STDEVA(B15:B24)</f>
        <v>0.37670501279736951</v>
      </c>
      <c r="C26" s="29">
        <f t="shared" si="9"/>
        <v>2.7968235951204064E-2</v>
      </c>
      <c r="D26" s="29">
        <f t="shared" si="9"/>
        <v>9.0529307716095631E-2</v>
      </c>
      <c r="E26" s="29">
        <f t="shared" si="9"/>
        <v>6.7363029755035053E-2</v>
      </c>
      <c r="F26" s="29">
        <f t="shared" si="9"/>
        <v>7.720103626247532E-2</v>
      </c>
      <c r="G26" s="83">
        <f t="shared" si="9"/>
        <v>2.5298221281347061E-3</v>
      </c>
      <c r="I26" s="24" t="s">
        <v>47</v>
      </c>
      <c r="J26">
        <f>D73</f>
        <v>-3.2299999999999995</v>
      </c>
      <c r="K26" s="29">
        <f>D74</f>
        <v>8.2192186706252973E-2</v>
      </c>
      <c r="L26" s="83">
        <f t="shared" si="4"/>
        <v>4.1096093353126487E-2</v>
      </c>
    </row>
    <row r="27" spans="1:16" ht="17" thickBot="1" x14ac:dyDescent="0.25">
      <c r="A27" s="90" t="s">
        <v>44</v>
      </c>
      <c r="B27" s="14">
        <v>27.8</v>
      </c>
      <c r="C27" s="14">
        <v>1.32</v>
      </c>
      <c r="D27" s="14">
        <v>-3.34</v>
      </c>
      <c r="E27" s="14">
        <v>5.09</v>
      </c>
      <c r="F27" s="14">
        <v>-5.79</v>
      </c>
      <c r="G27" s="12">
        <v>0.82</v>
      </c>
      <c r="I27" s="15" t="s">
        <v>48</v>
      </c>
      <c r="J27" s="2">
        <f>D85</f>
        <v>-2.226</v>
      </c>
      <c r="K27" s="85">
        <f>D86</f>
        <v>6.5455667779379167E-2</v>
      </c>
      <c r="L27" s="84">
        <f t="shared" si="4"/>
        <v>3.2727833889689584E-2</v>
      </c>
    </row>
    <row r="28" spans="1:16" ht="17" thickBot="1" x14ac:dyDescent="0.25">
      <c r="A28" s="72"/>
      <c r="B28">
        <v>27.83</v>
      </c>
      <c r="C28">
        <v>1.3</v>
      </c>
      <c r="D28">
        <v>-3.35</v>
      </c>
      <c r="E28">
        <v>5.0599999999999996</v>
      </c>
      <c r="F28">
        <v>-5.82</v>
      </c>
      <c r="G28" s="1">
        <v>0.82</v>
      </c>
      <c r="I28" s="24"/>
      <c r="K28" s="29"/>
      <c r="L28" s="1"/>
    </row>
    <row r="29" spans="1:16" ht="17" thickBot="1" x14ac:dyDescent="0.25">
      <c r="A29" s="72"/>
      <c r="B29">
        <v>27.79</v>
      </c>
      <c r="C29">
        <v>1.31</v>
      </c>
      <c r="D29">
        <v>-3.36</v>
      </c>
      <c r="E29">
        <v>5.12</v>
      </c>
      <c r="F29">
        <v>-5.78</v>
      </c>
      <c r="G29" s="1">
        <v>0.82</v>
      </c>
      <c r="I29" s="119" t="s">
        <v>54</v>
      </c>
      <c r="J29" s="120" t="s">
        <v>49</v>
      </c>
      <c r="K29" s="121" t="s">
        <v>51</v>
      </c>
      <c r="L29" s="122" t="s">
        <v>71</v>
      </c>
      <c r="M29" s="77" t="s">
        <v>74</v>
      </c>
      <c r="N29" s="77" t="s">
        <v>75</v>
      </c>
      <c r="O29" s="77" t="s">
        <v>72</v>
      </c>
      <c r="P29" s="77" t="s">
        <v>73</v>
      </c>
    </row>
    <row r="30" spans="1:16" x14ac:dyDescent="0.2">
      <c r="A30" s="72"/>
      <c r="B30">
        <v>27.84</v>
      </c>
      <c r="C30">
        <v>1.34</v>
      </c>
      <c r="D30">
        <v>-3.31</v>
      </c>
      <c r="E30">
        <v>5.1100000000000003</v>
      </c>
      <c r="F30">
        <v>-5.75</v>
      </c>
      <c r="G30" s="1">
        <v>0.82</v>
      </c>
      <c r="I30" s="24" t="s">
        <v>42</v>
      </c>
      <c r="J30">
        <f>G13</f>
        <v>0.83949999999999991</v>
      </c>
      <c r="K30" s="118">
        <f>G14</f>
        <v>3.1622776601683829E-3</v>
      </c>
      <c r="L30" s="83">
        <f>K30/2</f>
        <v>1.5811388300841914E-3</v>
      </c>
      <c r="M30">
        <v>36.224299999999999</v>
      </c>
      <c r="N30">
        <v>63.057119999999998</v>
      </c>
      <c r="O30">
        <f>_xlfn.T.DIST.2T(M30,18)</f>
        <v>2.8388104091613161E-18</v>
      </c>
      <c r="P30">
        <f>_xlfn.T.DIST.2T(N30,18)</f>
        <v>1.4247592309438804E-22</v>
      </c>
    </row>
    <row r="31" spans="1:16" x14ac:dyDescent="0.2">
      <c r="A31" s="72"/>
      <c r="B31">
        <v>27.12</v>
      </c>
      <c r="C31">
        <v>1.27</v>
      </c>
      <c r="D31">
        <v>-3.32</v>
      </c>
      <c r="E31">
        <v>5.0999999999999996</v>
      </c>
      <c r="F31">
        <v>-5.82</v>
      </c>
      <c r="G31" s="1">
        <v>0.82899999999999996</v>
      </c>
      <c r="I31" s="24" t="s">
        <v>43</v>
      </c>
      <c r="J31" s="74">
        <f>G25</f>
        <v>0.84040000000000004</v>
      </c>
      <c r="K31" s="118">
        <f>G26</f>
        <v>2.5298221281347061E-3</v>
      </c>
      <c r="L31" s="83">
        <f t="shared" ref="L31:L36" si="10">K31/2</f>
        <v>1.2649110640673531E-3</v>
      </c>
    </row>
    <row r="32" spans="1:16" x14ac:dyDescent="0.2">
      <c r="A32" s="72"/>
      <c r="B32">
        <v>27.82</v>
      </c>
      <c r="C32">
        <v>1.29</v>
      </c>
      <c r="D32">
        <v>-3.33</v>
      </c>
      <c r="E32">
        <v>5.0599999999999996</v>
      </c>
      <c r="F32">
        <v>-5.83</v>
      </c>
      <c r="G32" s="1">
        <v>0.82</v>
      </c>
      <c r="I32" s="24" t="s">
        <v>44</v>
      </c>
      <c r="J32" s="74">
        <f>G37</f>
        <v>0.82090000000000019</v>
      </c>
      <c r="K32" s="118">
        <f>G38</f>
        <v>5.6920997883030877E-3</v>
      </c>
      <c r="L32" s="83">
        <f t="shared" si="10"/>
        <v>2.8460498941515438E-3</v>
      </c>
    </row>
    <row r="33" spans="1:13" x14ac:dyDescent="0.2">
      <c r="A33" s="72"/>
      <c r="B33">
        <v>27.85</v>
      </c>
      <c r="C33">
        <v>1.3</v>
      </c>
      <c r="D33">
        <v>-3.32</v>
      </c>
      <c r="E33">
        <v>5.09</v>
      </c>
      <c r="F33">
        <v>5.8</v>
      </c>
      <c r="G33" s="1">
        <v>0.82</v>
      </c>
      <c r="I33" s="24" t="s">
        <v>45</v>
      </c>
      <c r="J33" s="74">
        <f>G49</f>
        <v>0.81060000000000021</v>
      </c>
      <c r="K33" s="29">
        <f>G50</f>
        <v>3.7947331922019881E-3</v>
      </c>
      <c r="L33" s="83">
        <f t="shared" si="10"/>
        <v>1.897366596100994E-3</v>
      </c>
    </row>
    <row r="34" spans="1:13" x14ac:dyDescent="0.2">
      <c r="A34" s="72"/>
      <c r="B34">
        <v>27.81</v>
      </c>
      <c r="C34">
        <v>1.32</v>
      </c>
      <c r="D34">
        <v>-3.38</v>
      </c>
      <c r="E34">
        <v>5.01</v>
      </c>
      <c r="F34">
        <v>-5.81</v>
      </c>
      <c r="G34" s="1">
        <v>0.82</v>
      </c>
      <c r="I34" s="24" t="s">
        <v>46</v>
      </c>
      <c r="J34" s="74">
        <f>G61</f>
        <v>0.80970000000000031</v>
      </c>
      <c r="K34" s="118">
        <f>G62</f>
        <v>1.8973665961010292E-3</v>
      </c>
      <c r="L34" s="83">
        <f t="shared" si="10"/>
        <v>9.4868329805051458E-4</v>
      </c>
    </row>
    <row r="35" spans="1:13" x14ac:dyDescent="0.2">
      <c r="A35" s="72"/>
      <c r="B35">
        <v>27.82</v>
      </c>
      <c r="C35">
        <v>1.31</v>
      </c>
      <c r="D35">
        <v>-3.3</v>
      </c>
      <c r="E35">
        <v>5.07</v>
      </c>
      <c r="F35">
        <v>-5.82</v>
      </c>
      <c r="G35" s="1">
        <v>0.82</v>
      </c>
      <c r="I35" s="24" t="s">
        <v>47</v>
      </c>
      <c r="J35">
        <f>G73</f>
        <v>0.79899999999999993</v>
      </c>
      <c r="K35" s="29">
        <f>G74</f>
        <v>6.3245553203367657E-3</v>
      </c>
      <c r="L35" s="83">
        <f t="shared" si="10"/>
        <v>3.1622776601683829E-3</v>
      </c>
    </row>
    <row r="36" spans="1:13" ht="17" thickBot="1" x14ac:dyDescent="0.25">
      <c r="A36" s="73"/>
      <c r="B36" s="2">
        <v>27.8</v>
      </c>
      <c r="C36" s="2">
        <v>1.3</v>
      </c>
      <c r="D36" s="2">
        <v>-3.37</v>
      </c>
      <c r="E36" s="2">
        <v>5.09</v>
      </c>
      <c r="F36" s="2">
        <v>-5.8</v>
      </c>
      <c r="G36" s="3">
        <v>0.82</v>
      </c>
      <c r="I36" s="15" t="s">
        <v>48</v>
      </c>
      <c r="J36" s="2">
        <f>G85</f>
        <v>0.76899999999999991</v>
      </c>
      <c r="K36" s="85">
        <f>G86</f>
        <v>6.3245553203367649E-3</v>
      </c>
      <c r="L36" s="84">
        <f t="shared" si="10"/>
        <v>3.1622776601683824E-3</v>
      </c>
      <c r="M36" s="134" t="s">
        <v>84</v>
      </c>
    </row>
    <row r="37" spans="1:13" x14ac:dyDescent="0.2">
      <c r="A37" s="72" t="s">
        <v>49</v>
      </c>
      <c r="B37" s="29">
        <f>AVERAGE(B27:B36)</f>
        <v>27.747999999999998</v>
      </c>
      <c r="C37" s="29">
        <f>AVERAGE(C27:C36)</f>
        <v>1.3060000000000003</v>
      </c>
      <c r="D37" s="29">
        <f t="shared" ref="D37" si="11">AVERAGE(D27:D36)</f>
        <v>-3.3379999999999996</v>
      </c>
      <c r="E37" s="29">
        <f t="shared" ref="E37" si="12">AVERAGE(E27:E36)</f>
        <v>5.08</v>
      </c>
      <c r="F37" s="29">
        <f t="shared" ref="F37" si="13">AVERAGE(F27:F36)</f>
        <v>-4.6419999999999995</v>
      </c>
      <c r="G37" s="83">
        <f t="shared" ref="G37" si="14">AVERAGE(G27:G36)</f>
        <v>0.82090000000000019</v>
      </c>
    </row>
    <row r="38" spans="1:13" ht="17" thickBot="1" x14ac:dyDescent="0.25">
      <c r="A38" s="5" t="s">
        <v>50</v>
      </c>
      <c r="B38" s="29">
        <f t="shared" ref="B38:G38" si="15">2*STDEVA(B27:B36)</f>
        <v>0.44289953714132446</v>
      </c>
      <c r="C38" s="29">
        <f t="shared" si="15"/>
        <v>3.7947331922020579E-2</v>
      </c>
      <c r="D38" s="29">
        <f t="shared" si="15"/>
        <v>5.316640543300509E-2</v>
      </c>
      <c r="E38" s="29">
        <f t="shared" si="15"/>
        <v>6.3245553203367805E-2</v>
      </c>
      <c r="F38" s="29">
        <f t="shared" si="15"/>
        <v>7.3380457586169063</v>
      </c>
      <c r="G38" s="83">
        <f t="shared" si="15"/>
        <v>5.6920997883030877E-3</v>
      </c>
    </row>
    <row r="39" spans="1:13" x14ac:dyDescent="0.2">
      <c r="A39" s="90" t="s">
        <v>45</v>
      </c>
      <c r="B39" s="14">
        <v>29.15</v>
      </c>
      <c r="C39" s="14">
        <v>0.85</v>
      </c>
      <c r="D39" s="14">
        <v>-4.57</v>
      </c>
      <c r="E39" s="14">
        <v>3.46</v>
      </c>
      <c r="F39" s="14">
        <v>-6.7</v>
      </c>
      <c r="G39" s="12">
        <v>0.81</v>
      </c>
    </row>
    <row r="40" spans="1:13" x14ac:dyDescent="0.2">
      <c r="A40" s="72"/>
      <c r="B40">
        <v>29.18</v>
      </c>
      <c r="C40">
        <v>0.81</v>
      </c>
      <c r="D40">
        <v>-4.54</v>
      </c>
      <c r="E40">
        <v>3.49</v>
      </c>
      <c r="F40">
        <v>-6.73</v>
      </c>
      <c r="G40" s="1">
        <v>0.81</v>
      </c>
    </row>
    <row r="41" spans="1:13" x14ac:dyDescent="0.2">
      <c r="A41" s="72"/>
      <c r="B41">
        <v>29.1</v>
      </c>
      <c r="C41">
        <v>0.8</v>
      </c>
      <c r="D41">
        <v>-4.53</v>
      </c>
      <c r="E41">
        <v>3.53</v>
      </c>
      <c r="F41">
        <v>-6.69</v>
      </c>
      <c r="G41" s="1">
        <v>0.81</v>
      </c>
    </row>
    <row r="42" spans="1:13" x14ac:dyDescent="0.2">
      <c r="A42" s="72"/>
      <c r="B42">
        <v>29.12</v>
      </c>
      <c r="C42">
        <v>0.83</v>
      </c>
      <c r="D42">
        <v>-4.59</v>
      </c>
      <c r="E42">
        <v>3.48</v>
      </c>
      <c r="F42">
        <v>-6.72</v>
      </c>
      <c r="G42" s="1">
        <v>0.81</v>
      </c>
    </row>
    <row r="43" spans="1:13" x14ac:dyDescent="0.2">
      <c r="A43" s="72"/>
      <c r="B43">
        <v>29.15</v>
      </c>
      <c r="C43">
        <v>0.81</v>
      </c>
      <c r="D43">
        <v>-4.58</v>
      </c>
      <c r="E43">
        <v>3.51</v>
      </c>
      <c r="F43">
        <v>-6.7</v>
      </c>
      <c r="G43" s="1">
        <v>0.81599999999999995</v>
      </c>
    </row>
    <row r="44" spans="1:13" x14ac:dyDescent="0.2">
      <c r="A44" s="72"/>
      <c r="B44">
        <v>29.69</v>
      </c>
      <c r="C44">
        <v>0.8</v>
      </c>
      <c r="D44">
        <v>-4.53</v>
      </c>
      <c r="E44">
        <v>3.5</v>
      </c>
      <c r="F44">
        <v>-6.75</v>
      </c>
      <c r="G44" s="1">
        <v>0.81</v>
      </c>
    </row>
    <row r="45" spans="1:13" x14ac:dyDescent="0.2">
      <c r="A45" s="72"/>
      <c r="B45">
        <v>29.16</v>
      </c>
      <c r="C45">
        <v>0.84</v>
      </c>
      <c r="D45">
        <v>-4.5599999999999996</v>
      </c>
      <c r="E45">
        <v>3.48</v>
      </c>
      <c r="F45">
        <v>-6.71</v>
      </c>
      <c r="G45" s="1">
        <v>0.81</v>
      </c>
    </row>
    <row r="46" spans="1:13" x14ac:dyDescent="0.2">
      <c r="A46" s="72"/>
      <c r="B46">
        <v>29.12</v>
      </c>
      <c r="C46">
        <v>0.81</v>
      </c>
      <c r="D46">
        <v>-4.5599999999999996</v>
      </c>
      <c r="E46">
        <v>3.51</v>
      </c>
      <c r="F46">
        <v>-6.74</v>
      </c>
      <c r="G46" s="1">
        <v>0.81</v>
      </c>
    </row>
    <row r="47" spans="1:13" x14ac:dyDescent="0.2">
      <c r="A47" s="72"/>
      <c r="B47">
        <v>29.1</v>
      </c>
      <c r="C47">
        <v>0.82</v>
      </c>
      <c r="D47">
        <v>-4.54</v>
      </c>
      <c r="E47">
        <v>3.47</v>
      </c>
      <c r="F47">
        <v>-6.74</v>
      </c>
      <c r="G47" s="1">
        <v>0.81</v>
      </c>
    </row>
    <row r="48" spans="1:13" ht="17" thickBot="1" x14ac:dyDescent="0.25">
      <c r="A48" s="73"/>
      <c r="B48" s="2">
        <v>29.14</v>
      </c>
      <c r="C48" s="2">
        <v>0.81</v>
      </c>
      <c r="D48" s="2">
        <v>-4.53</v>
      </c>
      <c r="E48" s="2">
        <v>3.49</v>
      </c>
      <c r="F48" s="2">
        <v>-6.73</v>
      </c>
      <c r="G48" s="3">
        <v>0.81</v>
      </c>
    </row>
    <row r="49" spans="1:7" x14ac:dyDescent="0.2">
      <c r="A49" s="72" t="s">
        <v>49</v>
      </c>
      <c r="B49" s="29">
        <f>AVERAGE(B39:B48)</f>
        <v>29.191000000000003</v>
      </c>
      <c r="C49" s="29">
        <f t="shared" ref="C49" si="16">AVERAGE(C39:C48)</f>
        <v>0.81799999999999995</v>
      </c>
      <c r="D49" s="29">
        <f t="shared" ref="D49" si="17">AVERAGE(D39:D48)</f>
        <v>-4.5529999999999999</v>
      </c>
      <c r="E49" s="29">
        <f t="shared" ref="E49" si="18">AVERAGE(E39:E48)</f>
        <v>3.492</v>
      </c>
      <c r="F49" s="29">
        <f t="shared" ref="F49" si="19">AVERAGE(F39:F48)</f>
        <v>-6.721000000000001</v>
      </c>
      <c r="G49" s="83">
        <f t="shared" ref="G49" si="20">AVERAGE(G39:G48)</f>
        <v>0.81060000000000021</v>
      </c>
    </row>
    <row r="50" spans="1:7" ht="17" thickBot="1" x14ac:dyDescent="0.25">
      <c r="A50" s="5" t="s">
        <v>50</v>
      </c>
      <c r="B50" s="29">
        <f t="shared" ref="B50:G50" si="21">2*STDEVA(B39:B48)</f>
        <v>0.35445733170580673</v>
      </c>
      <c r="C50" s="29">
        <f t="shared" si="21"/>
        <v>3.3730961708462646E-2</v>
      </c>
      <c r="D50" s="29">
        <f t="shared" si="21"/>
        <v>4.4271887242357089E-2</v>
      </c>
      <c r="E50" s="29">
        <f t="shared" si="21"/>
        <v>4.1952353926805866E-2</v>
      </c>
      <c r="F50" s="29">
        <f t="shared" si="21"/>
        <v>4.0496913462633136E-2</v>
      </c>
      <c r="G50" s="83">
        <f t="shared" si="21"/>
        <v>3.7947331922019881E-3</v>
      </c>
    </row>
    <row r="51" spans="1:7" x14ac:dyDescent="0.2">
      <c r="A51" s="90" t="s">
        <v>46</v>
      </c>
      <c r="B51" s="14">
        <v>35.28</v>
      </c>
      <c r="C51" s="14">
        <v>0.83</v>
      </c>
      <c r="D51" s="14">
        <v>-3.48</v>
      </c>
      <c r="E51" s="14">
        <v>6.34</v>
      </c>
      <c r="F51" s="14">
        <v>-5.56</v>
      </c>
      <c r="G51" s="12">
        <v>0.81</v>
      </c>
    </row>
    <row r="52" spans="1:7" x14ac:dyDescent="0.2">
      <c r="A52" s="72"/>
      <c r="B52">
        <v>35.229999999999997</v>
      </c>
      <c r="C52">
        <v>0.83</v>
      </c>
      <c r="D52">
        <v>-3.45</v>
      </c>
      <c r="E52">
        <v>6.37</v>
      </c>
      <c r="F52">
        <v>-5.58</v>
      </c>
      <c r="G52" s="1">
        <v>0.81</v>
      </c>
    </row>
    <row r="53" spans="1:7" x14ac:dyDescent="0.2">
      <c r="A53" s="72"/>
      <c r="B53">
        <v>35.270000000000003</v>
      </c>
      <c r="C53">
        <v>0.81</v>
      </c>
      <c r="D53">
        <v>-3.48</v>
      </c>
      <c r="E53">
        <v>6.31</v>
      </c>
      <c r="F53">
        <v>-5.54</v>
      </c>
      <c r="G53" s="1">
        <v>0.80700000000000005</v>
      </c>
    </row>
    <row r="54" spans="1:7" x14ac:dyDescent="0.2">
      <c r="A54" s="72"/>
      <c r="B54">
        <v>35.21</v>
      </c>
      <c r="C54">
        <v>0.8</v>
      </c>
      <c r="D54">
        <v>-3.49</v>
      </c>
      <c r="E54">
        <v>6.39</v>
      </c>
      <c r="F54">
        <v>-5.53</v>
      </c>
      <c r="G54" s="1">
        <v>0.81</v>
      </c>
    </row>
    <row r="55" spans="1:7" x14ac:dyDescent="0.2">
      <c r="A55" s="72"/>
      <c r="B55">
        <v>35.22</v>
      </c>
      <c r="C55">
        <v>0.84</v>
      </c>
      <c r="D55">
        <v>-3.46</v>
      </c>
      <c r="E55">
        <v>6.32</v>
      </c>
      <c r="F55">
        <v>-5.56</v>
      </c>
      <c r="G55" s="1">
        <v>0.81</v>
      </c>
    </row>
    <row r="56" spans="1:7" x14ac:dyDescent="0.2">
      <c r="A56" s="72"/>
      <c r="B56">
        <v>35.1</v>
      </c>
      <c r="C56">
        <v>0.81</v>
      </c>
      <c r="D56">
        <v>-3.46</v>
      </c>
      <c r="E56">
        <v>6.36</v>
      </c>
      <c r="F56">
        <v>-5.59</v>
      </c>
      <c r="G56" s="1">
        <v>0.81</v>
      </c>
    </row>
    <row r="57" spans="1:7" x14ac:dyDescent="0.2">
      <c r="A57" s="72"/>
      <c r="B57">
        <v>35.33</v>
      </c>
      <c r="C57">
        <v>0.82</v>
      </c>
      <c r="D57">
        <v>-3.45</v>
      </c>
      <c r="E57">
        <v>6.34</v>
      </c>
      <c r="F57">
        <v>-5.52</v>
      </c>
      <c r="G57" s="1">
        <v>0.81</v>
      </c>
    </row>
    <row r="58" spans="1:7" x14ac:dyDescent="0.2">
      <c r="A58" s="72"/>
      <c r="B58">
        <v>35.32</v>
      </c>
      <c r="C58">
        <v>0.81</v>
      </c>
      <c r="D58">
        <v>-3.55</v>
      </c>
      <c r="E58">
        <v>6.36</v>
      </c>
      <c r="F58">
        <v>-5.59</v>
      </c>
      <c r="G58" s="1">
        <v>0.81</v>
      </c>
    </row>
    <row r="59" spans="1:7" x14ac:dyDescent="0.2">
      <c r="A59" s="72"/>
      <c r="B59">
        <v>35.21</v>
      </c>
      <c r="C59">
        <v>0.8</v>
      </c>
      <c r="D59">
        <v>-3.49</v>
      </c>
      <c r="E59">
        <v>6.35</v>
      </c>
      <c r="F59">
        <v>-5.61</v>
      </c>
      <c r="G59" s="1">
        <v>0.81</v>
      </c>
    </row>
    <row r="60" spans="1:7" ht="17" thickBot="1" x14ac:dyDescent="0.25">
      <c r="A60" s="73"/>
      <c r="B60" s="2">
        <v>35.549999999999997</v>
      </c>
      <c r="C60" s="2">
        <v>0.8</v>
      </c>
      <c r="D60" s="2">
        <v>-3.45</v>
      </c>
      <c r="E60" s="2">
        <v>6.35</v>
      </c>
      <c r="F60" s="2">
        <v>-5.63</v>
      </c>
      <c r="G60" s="3">
        <v>0.81</v>
      </c>
    </row>
    <row r="61" spans="1:7" x14ac:dyDescent="0.2">
      <c r="A61" s="72" t="s">
        <v>49</v>
      </c>
      <c r="B61" s="29">
        <f>AVERAGE(B51:B60)</f>
        <v>35.271999999999998</v>
      </c>
      <c r="C61" s="29">
        <f t="shared" ref="C61" si="22">AVERAGE(C51:C60)</f>
        <v>0.81500000000000006</v>
      </c>
      <c r="D61" s="29">
        <f>AVERAGE(D51:D60)</f>
        <v>-3.4760000000000004</v>
      </c>
      <c r="E61" s="29">
        <f t="shared" ref="E61" si="23">AVERAGE(E51:E60)</f>
        <v>6.3490000000000011</v>
      </c>
      <c r="F61" s="29">
        <f t="shared" ref="F61" si="24">AVERAGE(F51:F60)</f>
        <v>-5.5709999999999997</v>
      </c>
      <c r="G61" s="83">
        <f t="shared" ref="G61" si="25">AVERAGE(G51:G60)</f>
        <v>0.80970000000000031</v>
      </c>
    </row>
    <row r="62" spans="1:7" ht="17" thickBot="1" x14ac:dyDescent="0.25">
      <c r="A62" s="5" t="s">
        <v>50</v>
      </c>
      <c r="B62" s="29">
        <f t="shared" ref="B62:G62" si="26">2*STDEVA(B51:B60)</f>
        <v>0.23547587750954016</v>
      </c>
      <c r="C62" s="29">
        <f t="shared" si="26"/>
        <v>2.867441755680868E-2</v>
      </c>
      <c r="D62" s="29">
        <f t="shared" si="26"/>
        <v>6.1246315081897727E-2</v>
      </c>
      <c r="E62" s="29">
        <f t="shared" si="26"/>
        <v>4.6619023298792285E-2</v>
      </c>
      <c r="F62" s="29">
        <f t="shared" si="26"/>
        <v>7.0836274448744088E-2</v>
      </c>
      <c r="G62" s="83">
        <f t="shared" si="26"/>
        <v>1.8973665961010292E-3</v>
      </c>
    </row>
    <row r="63" spans="1:7" x14ac:dyDescent="0.2">
      <c r="A63" s="90" t="s">
        <v>47</v>
      </c>
      <c r="B63" s="14">
        <v>25.18</v>
      </c>
      <c r="C63" s="14">
        <v>0.73</v>
      </c>
      <c r="D63" s="14">
        <v>-3.2</v>
      </c>
      <c r="E63" s="14">
        <v>4.97</v>
      </c>
      <c r="F63" s="14">
        <v>-6.71</v>
      </c>
      <c r="G63" s="12">
        <v>0.79</v>
      </c>
    </row>
    <row r="64" spans="1:7" x14ac:dyDescent="0.2">
      <c r="A64" s="72"/>
      <c r="B64">
        <v>24.88</v>
      </c>
      <c r="C64">
        <v>0.71</v>
      </c>
      <c r="D64">
        <v>-3.33</v>
      </c>
      <c r="E64">
        <v>5.01</v>
      </c>
      <c r="F64">
        <v>-6.74</v>
      </c>
      <c r="G64" s="1">
        <v>0.8</v>
      </c>
    </row>
    <row r="65" spans="1:7" x14ac:dyDescent="0.2">
      <c r="A65" s="72"/>
      <c r="B65">
        <v>25.15</v>
      </c>
      <c r="C65">
        <v>0.72</v>
      </c>
      <c r="D65">
        <v>-3.23</v>
      </c>
      <c r="E65">
        <v>5.0199999999999996</v>
      </c>
      <c r="F65">
        <v>6.75</v>
      </c>
      <c r="G65" s="1">
        <v>0.8</v>
      </c>
    </row>
    <row r="66" spans="1:7" x14ac:dyDescent="0.2">
      <c r="A66" s="72"/>
      <c r="B66">
        <v>25.2</v>
      </c>
      <c r="C66">
        <v>0.74</v>
      </c>
      <c r="D66">
        <v>-3.21</v>
      </c>
      <c r="E66">
        <v>4.95</v>
      </c>
      <c r="F66">
        <v>-6.69</v>
      </c>
      <c r="G66" s="1">
        <v>0.8</v>
      </c>
    </row>
    <row r="67" spans="1:7" x14ac:dyDescent="0.2">
      <c r="A67" s="72"/>
      <c r="B67">
        <v>25.19</v>
      </c>
      <c r="C67">
        <v>0.69</v>
      </c>
      <c r="D67">
        <v>-3.22</v>
      </c>
      <c r="E67">
        <v>4.9800000000000004</v>
      </c>
      <c r="F67">
        <v>-6.71</v>
      </c>
      <c r="G67" s="1">
        <v>0.8</v>
      </c>
    </row>
    <row r="68" spans="1:7" x14ac:dyDescent="0.2">
      <c r="A68" s="72"/>
      <c r="B68">
        <v>25.17</v>
      </c>
      <c r="C68">
        <v>0.75</v>
      </c>
      <c r="D68">
        <v>-3.23</v>
      </c>
      <c r="E68">
        <v>4.95</v>
      </c>
      <c r="F68">
        <v>-6.73</v>
      </c>
      <c r="G68" s="1">
        <v>0.8</v>
      </c>
    </row>
    <row r="69" spans="1:7" x14ac:dyDescent="0.2">
      <c r="A69" s="72"/>
      <c r="B69">
        <v>25.22</v>
      </c>
      <c r="C69">
        <v>0.72</v>
      </c>
      <c r="D69">
        <v>-3.27</v>
      </c>
      <c r="E69">
        <v>4.9800000000000004</v>
      </c>
      <c r="F69">
        <v>-6.72</v>
      </c>
      <c r="G69" s="1">
        <v>0.8</v>
      </c>
    </row>
    <row r="70" spans="1:7" x14ac:dyDescent="0.2">
      <c r="A70" s="72"/>
      <c r="B70">
        <v>25.19</v>
      </c>
      <c r="C70">
        <v>0.71</v>
      </c>
      <c r="D70">
        <v>-3.2</v>
      </c>
      <c r="E70">
        <v>4.99</v>
      </c>
      <c r="F70">
        <v>-6.73</v>
      </c>
      <c r="G70" s="1">
        <v>0.8</v>
      </c>
    </row>
    <row r="71" spans="1:7" x14ac:dyDescent="0.2">
      <c r="A71" s="72"/>
      <c r="B71">
        <v>25.15</v>
      </c>
      <c r="C71">
        <v>0.73</v>
      </c>
      <c r="D71">
        <v>-3.21</v>
      </c>
      <c r="E71">
        <v>5.01</v>
      </c>
      <c r="F71">
        <v>-6.71</v>
      </c>
      <c r="G71" s="1">
        <v>0.8</v>
      </c>
    </row>
    <row r="72" spans="1:7" ht="17" thickBot="1" x14ac:dyDescent="0.25">
      <c r="A72" s="73"/>
      <c r="B72" s="2">
        <v>25.16</v>
      </c>
      <c r="C72" s="2">
        <v>0.72</v>
      </c>
      <c r="D72" s="2">
        <v>-3.2</v>
      </c>
      <c r="E72" s="2">
        <v>5</v>
      </c>
      <c r="F72" s="2">
        <v>-6.73</v>
      </c>
      <c r="G72" s="3">
        <v>0.8</v>
      </c>
    </row>
    <row r="73" spans="1:7" x14ac:dyDescent="0.2">
      <c r="A73" s="72" t="s">
        <v>49</v>
      </c>
      <c r="B73" s="29">
        <f>AVERAGE(B63:B72)</f>
        <v>25.149000000000001</v>
      </c>
      <c r="C73" s="29">
        <f>AVERAGE(C63:C72)</f>
        <v>0.72199999999999998</v>
      </c>
      <c r="D73" s="29">
        <f t="shared" ref="D73" si="27">AVERAGE(D63:D72)</f>
        <v>-3.2299999999999995</v>
      </c>
      <c r="E73" s="29">
        <f t="shared" ref="E73" si="28">AVERAGE(E63:E72)</f>
        <v>4.9859999999999998</v>
      </c>
      <c r="F73" s="29">
        <f t="shared" ref="F73" si="29">AVERAGE(F63:F72)</f>
        <v>-5.3719999999999999</v>
      </c>
      <c r="G73" s="83">
        <f t="shared" ref="G73" si="30">AVERAGE(G63:G72)</f>
        <v>0.79899999999999993</v>
      </c>
    </row>
    <row r="74" spans="1:7" ht="17" thickBot="1" x14ac:dyDescent="0.25">
      <c r="A74" s="5" t="s">
        <v>50</v>
      </c>
      <c r="B74" s="29">
        <f t="shared" ref="B74:G74" si="31">2*STDEVA(B63:B72)</f>
        <v>0.19423925681717674</v>
      </c>
      <c r="C74" s="29">
        <f t="shared" si="31"/>
        <v>3.3730961708462751E-2</v>
      </c>
      <c r="D74" s="29">
        <f t="shared" si="31"/>
        <v>8.2192186706252973E-2</v>
      </c>
      <c r="E74" s="29">
        <f t="shared" si="31"/>
        <v>4.9170903772228394E-2</v>
      </c>
      <c r="F74" s="29">
        <f t="shared" si="31"/>
        <v>8.5185225636061244</v>
      </c>
      <c r="G74" s="83">
        <f t="shared" si="31"/>
        <v>6.3245553203367657E-3</v>
      </c>
    </row>
    <row r="75" spans="1:7" x14ac:dyDescent="0.2">
      <c r="A75" s="91" t="s">
        <v>48</v>
      </c>
      <c r="B75" s="14">
        <v>24.23</v>
      </c>
      <c r="C75" s="14">
        <v>1.07</v>
      </c>
      <c r="D75" s="14">
        <v>-2.23</v>
      </c>
      <c r="E75" s="14">
        <v>5.39</v>
      </c>
      <c r="F75" s="14">
        <v>-6.54</v>
      </c>
      <c r="G75" s="12">
        <v>0.77</v>
      </c>
    </row>
    <row r="76" spans="1:7" x14ac:dyDescent="0.2">
      <c r="A76" s="75"/>
      <c r="B76">
        <v>24.21</v>
      </c>
      <c r="C76">
        <v>1.0900000000000001</v>
      </c>
      <c r="D76">
        <v>-2.21</v>
      </c>
      <c r="E76">
        <v>5.41</v>
      </c>
      <c r="F76">
        <v>-6.55</v>
      </c>
      <c r="G76" s="1">
        <v>0.77</v>
      </c>
    </row>
    <row r="77" spans="1:7" x14ac:dyDescent="0.2">
      <c r="A77" s="75"/>
      <c r="B77">
        <v>24.22</v>
      </c>
      <c r="C77">
        <v>1.0900000000000001</v>
      </c>
      <c r="D77">
        <v>-2.2200000000000002</v>
      </c>
      <c r="E77">
        <v>5.36</v>
      </c>
      <c r="F77">
        <v>-6.58</v>
      </c>
      <c r="G77" s="1">
        <v>0.77</v>
      </c>
    </row>
    <row r="78" spans="1:7" x14ac:dyDescent="0.2">
      <c r="A78" s="75"/>
      <c r="B78">
        <v>24.2</v>
      </c>
      <c r="C78">
        <v>1.1200000000000001</v>
      </c>
      <c r="D78">
        <v>-2.31</v>
      </c>
      <c r="E78">
        <v>5.34</v>
      </c>
      <c r="F78">
        <v>-6.5</v>
      </c>
      <c r="G78" s="1">
        <v>0.76</v>
      </c>
    </row>
    <row r="79" spans="1:7" x14ac:dyDescent="0.2">
      <c r="A79" s="75"/>
      <c r="B79">
        <v>24.19</v>
      </c>
      <c r="C79">
        <v>1.0900000000000001</v>
      </c>
      <c r="D79">
        <v>-2.19</v>
      </c>
      <c r="E79">
        <v>5.38</v>
      </c>
      <c r="F79">
        <v>-6.51</v>
      </c>
      <c r="G79" s="1">
        <v>0.77</v>
      </c>
    </row>
    <row r="80" spans="1:7" x14ac:dyDescent="0.2">
      <c r="A80" s="75"/>
      <c r="B80">
        <v>24.2</v>
      </c>
      <c r="C80">
        <v>1.1000000000000001</v>
      </c>
      <c r="D80">
        <v>-2.2400000000000002</v>
      </c>
      <c r="E80">
        <v>5.39</v>
      </c>
      <c r="F80">
        <v>-6.54</v>
      </c>
      <c r="G80" s="1">
        <v>0.77</v>
      </c>
    </row>
    <row r="81" spans="1:7" x14ac:dyDescent="0.2">
      <c r="A81" s="75"/>
      <c r="B81">
        <v>24.44</v>
      </c>
      <c r="C81">
        <v>1.109</v>
      </c>
      <c r="D81">
        <v>-2.23</v>
      </c>
      <c r="E81">
        <v>5.4</v>
      </c>
      <c r="F81">
        <v>-6.51</v>
      </c>
      <c r="G81" s="1">
        <v>0.77</v>
      </c>
    </row>
    <row r="82" spans="1:7" x14ac:dyDescent="0.2">
      <c r="A82" s="75"/>
      <c r="B82">
        <v>24.22</v>
      </c>
      <c r="C82">
        <v>1.0900000000000001</v>
      </c>
      <c r="D82">
        <v>-2.21</v>
      </c>
      <c r="E82">
        <v>5.4</v>
      </c>
      <c r="F82">
        <v>-6.57</v>
      </c>
      <c r="G82" s="1">
        <v>0.77</v>
      </c>
    </row>
    <row r="83" spans="1:7" x14ac:dyDescent="0.2">
      <c r="A83" s="75"/>
      <c r="B83">
        <v>24.2</v>
      </c>
      <c r="C83">
        <v>1.08</v>
      </c>
      <c r="D83">
        <v>-2.21</v>
      </c>
      <c r="E83">
        <v>5.37</v>
      </c>
      <c r="F83">
        <v>-6.54</v>
      </c>
      <c r="G83" s="1">
        <v>0.77</v>
      </c>
    </row>
    <row r="84" spans="1:7" ht="17" thickBot="1" x14ac:dyDescent="0.25">
      <c r="A84" s="76"/>
      <c r="B84" s="2">
        <v>24.18</v>
      </c>
      <c r="C84" s="2">
        <v>1.07</v>
      </c>
      <c r="D84" s="2">
        <v>-2.21</v>
      </c>
      <c r="E84" s="2">
        <v>5.41</v>
      </c>
      <c r="F84" s="2">
        <v>-6.55</v>
      </c>
      <c r="G84" s="3">
        <v>0.77</v>
      </c>
    </row>
    <row r="85" spans="1:7" x14ac:dyDescent="0.2">
      <c r="A85" s="72" t="s">
        <v>49</v>
      </c>
      <c r="B85" s="29">
        <f>AVERAGE(B75:B84)</f>
        <v>24.228999999999999</v>
      </c>
      <c r="C85" s="29">
        <f t="shared" ref="C85" si="32">AVERAGE(C75:C84)</f>
        <v>1.0909</v>
      </c>
      <c r="D85" s="29">
        <f t="shared" ref="D85" si="33">AVERAGE(D75:D84)</f>
        <v>-2.226</v>
      </c>
      <c r="E85" s="29">
        <f t="shared" ref="E85" si="34">AVERAGE(E75:E84)</f>
        <v>5.3849999999999998</v>
      </c>
      <c r="F85" s="29">
        <f t="shared" ref="F85" si="35">AVERAGE(F75:F84)</f>
        <v>-6.5389999999999997</v>
      </c>
      <c r="G85" s="83">
        <f t="shared" ref="G85" si="36">AVERAGE(G75:G84)</f>
        <v>0.76899999999999991</v>
      </c>
    </row>
    <row r="86" spans="1:7" ht="17" thickBot="1" x14ac:dyDescent="0.25">
      <c r="A86" s="81" t="s">
        <v>50</v>
      </c>
      <c r="B86" s="85">
        <f>2*STDEVA(B75:B84)</f>
        <v>0.15127605377072972</v>
      </c>
      <c r="C86" s="85">
        <f t="shared" ref="C86:G86" si="37">2*STDEVA(C75:C84)</f>
        <v>3.1643149162004856E-2</v>
      </c>
      <c r="D86" s="85">
        <f t="shared" si="37"/>
        <v>6.5455667779379167E-2</v>
      </c>
      <c r="E86" s="85">
        <f t="shared" si="37"/>
        <v>4.5460605656619635E-2</v>
      </c>
      <c r="F86" s="85">
        <f t="shared" si="37"/>
        <v>5.2025634707004637E-2</v>
      </c>
      <c r="G86" s="84">
        <f t="shared" si="37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:P53"/>
  <sheetViews>
    <sheetView zoomScale="89" zoomScaleNormal="100" workbookViewId="0"/>
  </sheetViews>
  <sheetFormatPr baseColWidth="10" defaultRowHeight="16" x14ac:dyDescent="0.2"/>
  <cols>
    <col min="1" max="1" width="20.83203125" bestFit="1" customWidth="1"/>
    <col min="2" max="2" width="8" bestFit="1" customWidth="1"/>
    <col min="3" max="3" width="33.33203125" bestFit="1" customWidth="1"/>
    <col min="4" max="4" width="34.1640625" bestFit="1" customWidth="1"/>
    <col min="5" max="5" width="28" bestFit="1" customWidth="1"/>
    <col min="6" max="6" width="28.33203125" bestFit="1" customWidth="1"/>
    <col min="7" max="7" width="31.33203125" bestFit="1" customWidth="1"/>
    <col min="8" max="8" width="7" customWidth="1"/>
    <col min="9" max="9" width="20.33203125" bestFit="1" customWidth="1"/>
    <col min="10" max="10" width="8.33203125" bestFit="1" customWidth="1"/>
    <col min="11" max="11" width="19.83203125" bestFit="1" customWidth="1"/>
    <col min="12" max="12" width="19" bestFit="1" customWidth="1"/>
    <col min="13" max="14" width="24.1640625" bestFit="1" customWidth="1"/>
    <col min="15" max="16" width="24.33203125" bestFit="1" customWidth="1"/>
  </cols>
  <sheetData>
    <row r="1" spans="1:16" ht="17" thickBot="1" x14ac:dyDescent="0.25">
      <c r="A1" s="27"/>
      <c r="B1" s="89" t="s">
        <v>63</v>
      </c>
      <c r="C1" s="9"/>
      <c r="D1" s="9"/>
      <c r="E1" s="9"/>
      <c r="F1" s="9"/>
      <c r="G1" s="71"/>
    </row>
    <row r="2" spans="1:16" ht="17" thickBot="1" x14ac:dyDescent="0.25">
      <c r="A2" s="24"/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25" t="s">
        <v>9</v>
      </c>
      <c r="J2" s="125" t="s">
        <v>49</v>
      </c>
      <c r="K2" s="125" t="s">
        <v>51</v>
      </c>
      <c r="L2" s="126" t="s">
        <v>71</v>
      </c>
      <c r="M2" s="119" t="s">
        <v>80</v>
      </c>
      <c r="N2" s="120" t="s">
        <v>81</v>
      </c>
      <c r="O2" s="120" t="s">
        <v>82</v>
      </c>
      <c r="P2" s="122" t="s">
        <v>83</v>
      </c>
    </row>
    <row r="3" spans="1:16" x14ac:dyDescent="0.2">
      <c r="A3" s="90" t="s">
        <v>76</v>
      </c>
      <c r="B3" s="112">
        <v>46.72</v>
      </c>
      <c r="C3" s="113">
        <v>0.87</v>
      </c>
      <c r="D3" s="113">
        <v>-1.28</v>
      </c>
      <c r="E3" s="113">
        <v>5.22</v>
      </c>
      <c r="F3" s="101">
        <v>-6.6499999999999995</v>
      </c>
      <c r="G3" s="97">
        <v>0.81</v>
      </c>
      <c r="H3" s="28"/>
      <c r="I3" s="27" t="str">
        <f>A3</f>
        <v>CNN2 Monaco Trained</v>
      </c>
      <c r="J3" s="14">
        <f>B13</f>
        <v>42.281999999999996</v>
      </c>
      <c r="K3" s="117">
        <f>B14</f>
        <v>6.2857864353726173E-2</v>
      </c>
      <c r="L3" s="123">
        <f>K3/2</f>
        <v>3.1428932176863086E-2</v>
      </c>
      <c r="M3" s="24">
        <v>-9.8700000000000003E-3</v>
      </c>
      <c r="N3" s="127">
        <v>0.46706999999999999</v>
      </c>
      <c r="O3" s="127">
        <f>_xlfn.T.DIST.2T(ABS(M3),18)</f>
        <v>0.99223357782207033</v>
      </c>
      <c r="P3" s="1">
        <f>_xlfn.T.DIST.2T(ABS(N3),18)</f>
        <v>0.64605391421863745</v>
      </c>
    </row>
    <row r="4" spans="1:16" x14ac:dyDescent="0.2">
      <c r="A4" s="72"/>
      <c r="B4" s="108">
        <v>46.74</v>
      </c>
      <c r="C4" s="107">
        <v>0.91</v>
      </c>
      <c r="D4" s="107">
        <v>-1.26</v>
      </c>
      <c r="E4" s="107">
        <v>5.26</v>
      </c>
      <c r="F4" s="103">
        <v>-6.68</v>
      </c>
      <c r="G4" s="35">
        <v>0.79</v>
      </c>
      <c r="H4" s="28"/>
      <c r="I4" s="24" t="str">
        <f>A15</f>
        <v>CNN3 Monaco Trained</v>
      </c>
      <c r="J4" s="127">
        <f>B25</f>
        <v>40.909999999999997</v>
      </c>
      <c r="K4" s="129">
        <f>B26</f>
        <v>8.4459063062133244E-2</v>
      </c>
      <c r="L4" s="83">
        <f t="shared" ref="L4" si="0">K4/2</f>
        <v>4.2229531531066622E-2</v>
      </c>
      <c r="M4" s="24"/>
      <c r="N4" s="127"/>
      <c r="O4" s="127"/>
      <c r="P4" s="1"/>
    </row>
    <row r="5" spans="1:16" x14ac:dyDescent="0.2">
      <c r="A5" s="72"/>
      <c r="B5" s="108">
        <v>46.77</v>
      </c>
      <c r="C5" s="107">
        <v>0.9</v>
      </c>
      <c r="D5" s="107">
        <v>-1.27</v>
      </c>
      <c r="E5" s="107">
        <v>5.27</v>
      </c>
      <c r="F5" s="103">
        <v>-6.64</v>
      </c>
      <c r="G5" s="35">
        <v>0.83</v>
      </c>
      <c r="H5" s="28"/>
      <c r="I5" s="24" t="str">
        <f>A30</f>
        <v>CNN2 RedBull Trained</v>
      </c>
      <c r="J5" s="128">
        <f>B40</f>
        <v>46.742000000000004</v>
      </c>
      <c r="K5" s="128">
        <f>B41</f>
        <v>0.27853585446441514</v>
      </c>
      <c r="L5" s="83">
        <f>K5/2</f>
        <v>0.13926792723220757</v>
      </c>
      <c r="M5" s="24"/>
      <c r="N5" s="127"/>
      <c r="O5" s="127"/>
      <c r="P5" s="1"/>
    </row>
    <row r="6" spans="1:16" ht="17" thickBot="1" x14ac:dyDescent="0.25">
      <c r="A6" s="72"/>
      <c r="B6" s="108">
        <v>46.69</v>
      </c>
      <c r="C6" s="107">
        <v>0.91</v>
      </c>
      <c r="D6" s="107">
        <v>-1.31</v>
      </c>
      <c r="E6" s="107">
        <v>5.21</v>
      </c>
      <c r="F6" s="103">
        <v>-6.7</v>
      </c>
      <c r="G6" s="35">
        <v>0.8</v>
      </c>
      <c r="H6" s="28"/>
      <c r="I6" s="15" t="str">
        <f>A42</f>
        <v>CNN3 RedBull Trained</v>
      </c>
      <c r="J6" s="86">
        <f>B52</f>
        <v>44.98</v>
      </c>
      <c r="K6" s="86">
        <f>B53</f>
        <v>6.5319726474218132E-2</v>
      </c>
      <c r="L6" s="84">
        <f>K6/2</f>
        <v>3.2659863237109066E-2</v>
      </c>
      <c r="M6" s="24"/>
      <c r="N6" s="127"/>
      <c r="O6" s="127"/>
      <c r="P6" s="1"/>
    </row>
    <row r="7" spans="1:16" ht="17" thickBot="1" x14ac:dyDescent="0.25">
      <c r="A7" s="72"/>
      <c r="B7" s="108">
        <v>46.74</v>
      </c>
      <c r="C7" s="107">
        <v>0.89</v>
      </c>
      <c r="D7" s="107">
        <v>-1.34</v>
      </c>
      <c r="E7" s="107">
        <v>5.26</v>
      </c>
      <c r="F7" s="103">
        <v>-6.71</v>
      </c>
      <c r="G7" s="35">
        <v>0.79</v>
      </c>
      <c r="H7" s="28"/>
      <c r="I7" s="130" t="s">
        <v>52</v>
      </c>
      <c r="J7" s="131" t="s">
        <v>49</v>
      </c>
      <c r="K7" s="132" t="s">
        <v>51</v>
      </c>
      <c r="L7" s="133" t="s">
        <v>71</v>
      </c>
      <c r="M7" s="119" t="s">
        <v>80</v>
      </c>
      <c r="N7" s="120" t="s">
        <v>81</v>
      </c>
      <c r="O7" s="120" t="s">
        <v>82</v>
      </c>
      <c r="P7" s="122" t="s">
        <v>83</v>
      </c>
    </row>
    <row r="8" spans="1:16" x14ac:dyDescent="0.2">
      <c r="A8" s="72"/>
      <c r="B8" s="108">
        <v>46.73</v>
      </c>
      <c r="C8" s="107">
        <v>0.88</v>
      </c>
      <c r="D8" s="107">
        <v>-1.32</v>
      </c>
      <c r="E8" s="107">
        <v>5.2</v>
      </c>
      <c r="F8" s="103">
        <v>-6.64</v>
      </c>
      <c r="G8" s="35">
        <v>0.81</v>
      </c>
      <c r="H8" s="28"/>
      <c r="I8" s="27" t="str">
        <f>A3</f>
        <v>CNN2 Monaco Trained</v>
      </c>
      <c r="J8" s="114">
        <f>C13</f>
        <v>0.93</v>
      </c>
      <c r="K8" s="117">
        <f>C14</f>
        <v>3.7058512292499485E-2</v>
      </c>
      <c r="L8" s="123">
        <f>K8/2</f>
        <v>1.8529256146249742E-2</v>
      </c>
      <c r="M8" s="24">
        <v>0.33834999999999998</v>
      </c>
      <c r="N8" s="127">
        <v>-1.814E-2</v>
      </c>
      <c r="O8" s="127">
        <f>_xlfn.T.DIST.2T(ABS(M8),18)</f>
        <v>0.73901402382915027</v>
      </c>
      <c r="P8" s="1">
        <f>_xlfn.T.DIST.2T(ABS(N8),18)</f>
        <v>0.98572673177467229</v>
      </c>
    </row>
    <row r="9" spans="1:16" x14ac:dyDescent="0.2">
      <c r="A9" s="72"/>
      <c r="B9" s="108">
        <v>46.78</v>
      </c>
      <c r="C9" s="107">
        <v>0.91</v>
      </c>
      <c r="D9" s="107">
        <v>-1.33</v>
      </c>
      <c r="E9" s="107">
        <v>5.28</v>
      </c>
      <c r="F9" s="103">
        <v>-6.72</v>
      </c>
      <c r="G9" s="35">
        <v>0.78</v>
      </c>
      <c r="H9" s="28"/>
      <c r="I9" s="24" t="str">
        <f>A15</f>
        <v>CNN3 Monaco Trained</v>
      </c>
      <c r="J9" s="128">
        <f>C25</f>
        <v>0.84</v>
      </c>
      <c r="K9" s="129">
        <f>C26</f>
        <v>7.1460945044595256E-2</v>
      </c>
      <c r="L9" s="83">
        <f>K9/2</f>
        <v>3.5730472522297628E-2</v>
      </c>
      <c r="M9" s="24"/>
      <c r="N9" s="127"/>
      <c r="O9" s="127"/>
      <c r="P9" s="1"/>
    </row>
    <row r="10" spans="1:16" x14ac:dyDescent="0.2">
      <c r="A10" s="72"/>
      <c r="B10" s="108">
        <v>46.77</v>
      </c>
      <c r="C10" s="107">
        <v>0.93</v>
      </c>
      <c r="D10" s="107">
        <v>-1.26</v>
      </c>
      <c r="E10" s="107">
        <v>5.22</v>
      </c>
      <c r="F10" s="103">
        <v>-6.6499999999999995</v>
      </c>
      <c r="G10" s="35">
        <v>0.79</v>
      </c>
      <c r="H10" s="28"/>
      <c r="I10" s="24" t="str">
        <f>A30</f>
        <v>CNN2 RedBull Trained</v>
      </c>
      <c r="J10" s="128">
        <f>C40</f>
        <v>0.9</v>
      </c>
      <c r="K10" s="129">
        <f>C41</f>
        <v>0.15405626677721793</v>
      </c>
      <c r="L10" s="83">
        <f>K10/2</f>
        <v>7.7028133388608963E-2</v>
      </c>
      <c r="M10" s="24"/>
      <c r="N10" s="127"/>
      <c r="O10" s="127"/>
      <c r="P10" s="1"/>
    </row>
    <row r="11" spans="1:16" ht="17" thickBot="1" x14ac:dyDescent="0.25">
      <c r="A11" s="72"/>
      <c r="B11" s="108">
        <v>46.77</v>
      </c>
      <c r="C11" s="107">
        <v>0.91</v>
      </c>
      <c r="D11" s="107">
        <v>-1.27</v>
      </c>
      <c r="E11" s="107">
        <v>5.25</v>
      </c>
      <c r="F11" s="103">
        <v>-6.67</v>
      </c>
      <c r="G11" s="35">
        <v>0.8</v>
      </c>
      <c r="H11" s="28"/>
      <c r="I11" s="15" t="str">
        <f>A42</f>
        <v>CNN3 RedBull Trained</v>
      </c>
      <c r="J11" s="86">
        <f>C52</f>
        <v>0.89</v>
      </c>
      <c r="K11" s="85">
        <f>C53</f>
        <v>5.0815570667092011E-2</v>
      </c>
      <c r="L11" s="84">
        <f>K11/2</f>
        <v>2.5407785333546005E-2</v>
      </c>
      <c r="M11" s="24"/>
      <c r="N11" s="127"/>
      <c r="O11" s="127"/>
      <c r="P11" s="1"/>
    </row>
    <row r="12" spans="1:16" ht="17" thickBot="1" x14ac:dyDescent="0.25">
      <c r="A12" s="73"/>
      <c r="B12" s="109">
        <v>46.7</v>
      </c>
      <c r="C12" s="110">
        <v>0.88</v>
      </c>
      <c r="D12" s="110">
        <v>-1.29</v>
      </c>
      <c r="E12" s="110">
        <v>5.26</v>
      </c>
      <c r="F12" s="105">
        <v>-6.66</v>
      </c>
      <c r="G12" s="111">
        <v>0.8</v>
      </c>
      <c r="H12" s="28"/>
      <c r="I12" s="130" t="s">
        <v>53</v>
      </c>
      <c r="J12" s="131" t="s">
        <v>49</v>
      </c>
      <c r="K12" s="132" t="s">
        <v>51</v>
      </c>
      <c r="L12" s="133" t="s">
        <v>71</v>
      </c>
      <c r="M12" s="119" t="s">
        <v>80</v>
      </c>
      <c r="N12" s="120" t="s">
        <v>81</v>
      </c>
      <c r="O12" s="120" t="s">
        <v>82</v>
      </c>
      <c r="P12" s="122" t="s">
        <v>83</v>
      </c>
    </row>
    <row r="13" spans="1:16" x14ac:dyDescent="0.2">
      <c r="A13" s="92" t="s">
        <v>49</v>
      </c>
      <c r="B13" s="107">
        <f>46.742-4.46</f>
        <v>42.281999999999996</v>
      </c>
      <c r="C13" s="107">
        <f>0.9+0.03</f>
        <v>0.93</v>
      </c>
      <c r="D13" s="107">
        <f>-1.29+0.04</f>
        <v>-1.25</v>
      </c>
      <c r="E13" s="107">
        <f>5.24-0.06</f>
        <v>5.1800000000000006</v>
      </c>
      <c r="F13" s="107">
        <f>-6.58-0.09</f>
        <v>-6.67</v>
      </c>
      <c r="G13" s="35">
        <f>0.78+0.02</f>
        <v>0.8</v>
      </c>
      <c r="H13" s="29"/>
      <c r="I13" s="27" t="str">
        <f>A3</f>
        <v>CNN2 Monaco Trained</v>
      </c>
      <c r="J13" s="114">
        <f>D13</f>
        <v>-1.25</v>
      </c>
      <c r="K13" s="117">
        <f>D14</f>
        <v>5.9665735560705244E-2</v>
      </c>
      <c r="L13" s="123">
        <f>K13/2</f>
        <v>2.9832867780352622E-2</v>
      </c>
      <c r="M13" s="24">
        <v>-0.29488999999999999</v>
      </c>
      <c r="N13" s="127">
        <v>0.98465000000000003</v>
      </c>
      <c r="O13" s="127">
        <f>_xlfn.T.DIST.2T(ABS(M13),18)</f>
        <v>0.77145209779435697</v>
      </c>
      <c r="P13" s="1">
        <f>_xlfn.T.DIST.2T(ABS(N13),18)</f>
        <v>0.3378472786456852</v>
      </c>
    </row>
    <row r="14" spans="1:16" ht="17" thickBot="1" x14ac:dyDescent="0.25">
      <c r="A14" s="81" t="s">
        <v>50</v>
      </c>
      <c r="B14" s="124">
        <f t="shared" ref="B14:G14" si="1">2*STDEVA(B3:B12)</f>
        <v>6.2857864353726173E-2</v>
      </c>
      <c r="C14" s="107">
        <f t="shared" si="1"/>
        <v>3.7058512292499485E-2</v>
      </c>
      <c r="D14" s="107">
        <f t="shared" si="1"/>
        <v>5.9665735560705244E-2</v>
      </c>
      <c r="E14" s="107">
        <f t="shared" si="1"/>
        <v>5.5817161837158548E-2</v>
      </c>
      <c r="F14" s="107">
        <f t="shared" si="1"/>
        <v>5.8727241454787547E-2</v>
      </c>
      <c r="G14" s="35">
        <f t="shared" si="1"/>
        <v>2.8284271247461877E-2</v>
      </c>
      <c r="H14" s="29"/>
      <c r="I14" s="24" t="str">
        <f>A15</f>
        <v>CNN3 Monaco Trained</v>
      </c>
      <c r="J14" s="128">
        <f>D25</f>
        <v>-1.1399999999999999</v>
      </c>
      <c r="K14" s="129">
        <f>D26</f>
        <v>5.4201270997807464E-2</v>
      </c>
      <c r="L14" s="83">
        <f>K14/2</f>
        <v>2.7100635498903732E-2</v>
      </c>
      <c r="M14" s="24"/>
      <c r="N14" s="127"/>
      <c r="O14" s="127"/>
      <c r="P14" s="1"/>
    </row>
    <row r="15" spans="1:16" x14ac:dyDescent="0.2">
      <c r="A15" s="91" t="s">
        <v>77</v>
      </c>
      <c r="B15" s="101">
        <v>40.869999999999997</v>
      </c>
      <c r="C15" s="101">
        <v>0.85</v>
      </c>
      <c r="D15" s="101">
        <v>-1.1100000000000001</v>
      </c>
      <c r="E15" s="101">
        <v>4.3099999999999996</v>
      </c>
      <c r="F15" s="101">
        <v>-2.73</v>
      </c>
      <c r="G15" s="102">
        <v>0.81</v>
      </c>
      <c r="I15" s="24" t="str">
        <f>A30</f>
        <v>CNN2 RedBull Trained</v>
      </c>
      <c r="J15" s="128">
        <f>D40</f>
        <v>-1.29</v>
      </c>
      <c r="K15" s="129">
        <f>D41</f>
        <v>0.10549354903921318</v>
      </c>
      <c r="L15" s="83">
        <f>K15/2</f>
        <v>5.274677451960659E-2</v>
      </c>
      <c r="M15" s="24"/>
      <c r="N15" s="127"/>
      <c r="O15" s="127"/>
      <c r="P15" s="1"/>
    </row>
    <row r="16" spans="1:16" ht="17" thickBot="1" x14ac:dyDescent="0.25">
      <c r="A16" s="75"/>
      <c r="B16" s="103">
        <v>40.89</v>
      </c>
      <c r="C16" s="103">
        <v>0.87</v>
      </c>
      <c r="D16" s="103">
        <v>-1.1499999999999999</v>
      </c>
      <c r="E16" s="103">
        <v>4.34</v>
      </c>
      <c r="F16" s="103">
        <v>-2.67</v>
      </c>
      <c r="G16" s="104">
        <v>0.82</v>
      </c>
      <c r="I16" s="15" t="str">
        <f>A42</f>
        <v>CNN3 RedBull Trained</v>
      </c>
      <c r="J16" s="86">
        <f>D52</f>
        <v>-1.1000000000000001</v>
      </c>
      <c r="K16" s="85">
        <f>D53</f>
        <v>4.5264653858047815E-2</v>
      </c>
      <c r="L16" s="84">
        <f>K16/2</f>
        <v>2.2632326929023908E-2</v>
      </c>
      <c r="M16" s="24"/>
      <c r="N16" s="127"/>
      <c r="O16" s="127"/>
      <c r="P16" s="1"/>
    </row>
    <row r="17" spans="1:16" ht="17" thickBot="1" x14ac:dyDescent="0.25">
      <c r="A17" s="75"/>
      <c r="B17" s="103">
        <v>40.93</v>
      </c>
      <c r="C17" s="103">
        <v>0.81</v>
      </c>
      <c r="D17" s="103">
        <v>-1.1200000000000001</v>
      </c>
      <c r="E17" s="103">
        <v>4.3600000000000003</v>
      </c>
      <c r="F17" s="103">
        <v>-2.68</v>
      </c>
      <c r="G17" s="104">
        <v>0.83</v>
      </c>
      <c r="I17" s="130" t="s">
        <v>54</v>
      </c>
      <c r="J17" s="131" t="s">
        <v>49</v>
      </c>
      <c r="K17" s="132" t="s">
        <v>51</v>
      </c>
      <c r="L17" s="133" t="s">
        <v>71</v>
      </c>
      <c r="M17" s="119" t="s">
        <v>80</v>
      </c>
      <c r="N17" s="120" t="s">
        <v>81</v>
      </c>
      <c r="O17" s="120" t="s">
        <v>82</v>
      </c>
      <c r="P17" s="122" t="s">
        <v>83</v>
      </c>
    </row>
    <row r="18" spans="1:16" ht="17" thickBot="1" x14ac:dyDescent="0.25">
      <c r="A18" s="75"/>
      <c r="B18" s="103">
        <v>40.94</v>
      </c>
      <c r="C18" s="103">
        <v>0.76</v>
      </c>
      <c r="D18" s="103">
        <v>-1.18</v>
      </c>
      <c r="E18" s="103">
        <v>4.32</v>
      </c>
      <c r="F18" s="103">
        <v>-2.65</v>
      </c>
      <c r="G18" s="104">
        <v>0.81</v>
      </c>
      <c r="I18" s="27" t="str">
        <f>A3</f>
        <v>CNN2 Monaco Trained</v>
      </c>
      <c r="J18" s="114">
        <f>G13</f>
        <v>0.8</v>
      </c>
      <c r="K18" s="117">
        <f>G14</f>
        <v>2.8284271247461877E-2</v>
      </c>
      <c r="L18" s="123">
        <f>K18/2</f>
        <v>1.4142135623730939E-2</v>
      </c>
      <c r="M18" s="15">
        <v>0.11366</v>
      </c>
      <c r="N18" s="2">
        <v>-8.7779999999999997E-2</v>
      </c>
      <c r="O18" s="2">
        <f>_xlfn.T.DIST.2T(ABS(M18),18)</f>
        <v>0.91076545415952226</v>
      </c>
      <c r="P18" s="3">
        <f>_xlfn.T.DIST.2T(ABS(N18),18)</f>
        <v>0.9310207384219773</v>
      </c>
    </row>
    <row r="19" spans="1:16" x14ac:dyDescent="0.2">
      <c r="A19" s="75"/>
      <c r="B19" s="103">
        <v>40.869999999999997</v>
      </c>
      <c r="C19" s="103">
        <v>0.78</v>
      </c>
      <c r="D19" s="103">
        <v>-1.1399999999999999</v>
      </c>
      <c r="E19" s="103">
        <v>4.3099999999999996</v>
      </c>
      <c r="F19" s="103">
        <v>-2.74</v>
      </c>
      <c r="G19" s="104">
        <v>0.81</v>
      </c>
      <c r="I19" s="24" t="str">
        <f>A15</f>
        <v>CNN3 Monaco Trained</v>
      </c>
      <c r="J19" s="128">
        <f>G25</f>
        <v>0.83</v>
      </c>
      <c r="K19" s="129">
        <f>G26</f>
        <v>3.0110906108363176E-2</v>
      </c>
      <c r="L19" s="83">
        <f t="shared" ref="L19" si="2">K19/2</f>
        <v>1.5055453054181588E-2</v>
      </c>
    </row>
    <row r="20" spans="1:16" x14ac:dyDescent="0.2">
      <c r="A20" s="75"/>
      <c r="B20" s="103">
        <v>40.93</v>
      </c>
      <c r="C20" s="103">
        <v>0.79</v>
      </c>
      <c r="D20" s="103">
        <v>-1.17</v>
      </c>
      <c r="E20" s="103">
        <v>4.3</v>
      </c>
      <c r="F20" s="103">
        <v>-2.73</v>
      </c>
      <c r="G20" s="104">
        <v>0.8</v>
      </c>
      <c r="I20" s="24" t="str">
        <f>A30</f>
        <v>CNN2 RedBull Trained</v>
      </c>
      <c r="J20" s="128">
        <f>G40</f>
        <v>0.78</v>
      </c>
      <c r="K20" s="129">
        <f>G41</f>
        <v>6.9570108523704363E-2</v>
      </c>
      <c r="L20" s="83">
        <f>K20/2</f>
        <v>3.4785054261852182E-2</v>
      </c>
    </row>
    <row r="21" spans="1:16" ht="17" thickBot="1" x14ac:dyDescent="0.25">
      <c r="A21" s="75"/>
      <c r="B21" s="103">
        <v>40.9</v>
      </c>
      <c r="C21" s="103">
        <v>0.81</v>
      </c>
      <c r="D21" s="103">
        <v>-1.1299999999999999</v>
      </c>
      <c r="E21" s="103">
        <v>4.3099999999999996</v>
      </c>
      <c r="F21" s="103">
        <v>-2.65</v>
      </c>
      <c r="G21" s="104">
        <v>0.81</v>
      </c>
      <c r="I21" s="15" t="str">
        <f>A42</f>
        <v>CNN3 RedBull Trained</v>
      </c>
      <c r="J21" s="86">
        <f>G52</f>
        <v>0.77</v>
      </c>
      <c r="K21" s="85">
        <f>G53</f>
        <v>5.006662228138295E-2</v>
      </c>
      <c r="L21" s="84">
        <f>K21/2</f>
        <v>2.5033311140691475E-2</v>
      </c>
    </row>
    <row r="22" spans="1:16" x14ac:dyDescent="0.2">
      <c r="A22" s="75"/>
      <c r="B22" s="103">
        <v>40.840000000000003</v>
      </c>
      <c r="C22" s="103">
        <v>0.78</v>
      </c>
      <c r="D22" s="103">
        <v>-1.0900000000000001</v>
      </c>
      <c r="E22" s="103">
        <v>4.29</v>
      </c>
      <c r="F22" s="103">
        <v>-2.7</v>
      </c>
      <c r="G22" s="104">
        <v>0.82</v>
      </c>
      <c r="I22" s="134" t="s">
        <v>84</v>
      </c>
    </row>
    <row r="23" spans="1:16" x14ac:dyDescent="0.2">
      <c r="A23" s="75"/>
      <c r="B23" s="103">
        <v>40.83</v>
      </c>
      <c r="C23" s="103">
        <v>0.85</v>
      </c>
      <c r="D23" s="103">
        <v>-1.1299999999999999</v>
      </c>
      <c r="E23" s="103">
        <v>4.37</v>
      </c>
      <c r="F23" s="103">
        <v>-2.69</v>
      </c>
      <c r="G23" s="104">
        <v>0.8</v>
      </c>
    </row>
    <row r="24" spans="1:16" ht="17" thickBot="1" x14ac:dyDescent="0.25">
      <c r="A24" s="76"/>
      <c r="B24" s="105">
        <v>40.950000000000003</v>
      </c>
      <c r="C24" s="105">
        <v>0.81</v>
      </c>
      <c r="D24" s="105">
        <v>-1.1499999999999999</v>
      </c>
      <c r="E24" s="105">
        <v>4.3499999999999996</v>
      </c>
      <c r="F24" s="105">
        <v>-2.71</v>
      </c>
      <c r="G24" s="106">
        <v>0.85</v>
      </c>
    </row>
    <row r="25" spans="1:16" x14ac:dyDescent="0.2">
      <c r="A25" s="92" t="s">
        <v>49</v>
      </c>
      <c r="B25" s="43">
        <v>40.909999999999997</v>
      </c>
      <c r="C25" s="43">
        <v>0.84</v>
      </c>
      <c r="D25" s="43">
        <v>-1.1399999999999999</v>
      </c>
      <c r="E25" s="43">
        <v>4.34</v>
      </c>
      <c r="F25" s="43">
        <v>-2.69</v>
      </c>
      <c r="G25" s="41">
        <v>0.83</v>
      </c>
      <c r="H25" s="29"/>
    </row>
    <row r="26" spans="1:16" ht="17" thickBot="1" x14ac:dyDescent="0.25">
      <c r="A26" s="81" t="s">
        <v>50</v>
      </c>
      <c r="B26" s="99">
        <f>2*STDEVA(B15:B24)</f>
        <v>8.4459063062133244E-2</v>
      </c>
      <c r="C26" s="99">
        <f t="shared" ref="C26:G26" si="3">2*STDEVA(C15:C24)</f>
        <v>7.1460945044595256E-2</v>
      </c>
      <c r="D26" s="99">
        <f t="shared" si="3"/>
        <v>5.4201270997807464E-2</v>
      </c>
      <c r="E26" s="99">
        <f t="shared" si="3"/>
        <v>5.4324130099902508E-2</v>
      </c>
      <c r="F26" s="99">
        <f t="shared" si="3"/>
        <v>6.5489609014628442E-2</v>
      </c>
      <c r="G26" s="100">
        <f t="shared" si="3"/>
        <v>3.0110906108363176E-2</v>
      </c>
      <c r="H26" s="29"/>
    </row>
    <row r="27" spans="1:16" ht="31" customHeight="1" thickBot="1" x14ac:dyDescent="0.25"/>
    <row r="28" spans="1:16" ht="17" thickBot="1" x14ac:dyDescent="0.25">
      <c r="A28" s="27"/>
      <c r="B28" s="89" t="s">
        <v>66</v>
      </c>
      <c r="C28" s="9"/>
      <c r="D28" s="9"/>
      <c r="E28" s="9"/>
      <c r="F28" s="9"/>
      <c r="G28" s="71"/>
    </row>
    <row r="29" spans="1:16" ht="17" thickBot="1" x14ac:dyDescent="0.25">
      <c r="A29" s="24"/>
      <c r="B29" s="6" t="s">
        <v>9</v>
      </c>
      <c r="C29" s="7" t="s">
        <v>17</v>
      </c>
      <c r="D29" s="7" t="s">
        <v>18</v>
      </c>
      <c r="E29" s="7" t="s">
        <v>10</v>
      </c>
      <c r="F29" s="7" t="s">
        <v>15</v>
      </c>
      <c r="G29" s="8" t="s">
        <v>19</v>
      </c>
    </row>
    <row r="30" spans="1:16" x14ac:dyDescent="0.2">
      <c r="A30" s="90" t="s">
        <v>78</v>
      </c>
      <c r="B30" s="43">
        <v>46.71</v>
      </c>
      <c r="C30" s="43">
        <v>0.98</v>
      </c>
      <c r="D30" s="43">
        <v>-1.32</v>
      </c>
      <c r="E30" s="43">
        <v>5.29</v>
      </c>
      <c r="F30" s="43">
        <v>-6.55</v>
      </c>
      <c r="G30" s="41">
        <v>0.79</v>
      </c>
    </row>
    <row r="31" spans="1:16" x14ac:dyDescent="0.2">
      <c r="A31" s="72"/>
      <c r="B31" s="43">
        <v>46.81</v>
      </c>
      <c r="C31" s="43">
        <v>0.79</v>
      </c>
      <c r="D31" s="43">
        <v>-1.27</v>
      </c>
      <c r="E31" s="43">
        <v>5.2</v>
      </c>
      <c r="F31" s="43">
        <v>-6.61</v>
      </c>
      <c r="G31" s="41">
        <v>0.77</v>
      </c>
    </row>
    <row r="32" spans="1:16" x14ac:dyDescent="0.2">
      <c r="A32" s="72"/>
      <c r="B32" s="43">
        <v>46.52</v>
      </c>
      <c r="C32" s="43">
        <v>0.82</v>
      </c>
      <c r="D32" s="43">
        <v>-1.37</v>
      </c>
      <c r="E32" s="43">
        <v>5.25</v>
      </c>
      <c r="F32" s="43">
        <v>-6.64</v>
      </c>
      <c r="G32" s="41">
        <v>0.74</v>
      </c>
    </row>
    <row r="33" spans="1:7" x14ac:dyDescent="0.2">
      <c r="A33" s="72"/>
      <c r="B33" s="43">
        <v>46.86</v>
      </c>
      <c r="C33" s="43">
        <v>0.86</v>
      </c>
      <c r="D33" s="43">
        <v>-1.41</v>
      </c>
      <c r="E33" s="43">
        <v>5.19</v>
      </c>
      <c r="F33" s="43">
        <v>-6.52</v>
      </c>
      <c r="G33" s="41">
        <v>0.81</v>
      </c>
    </row>
    <row r="34" spans="1:7" x14ac:dyDescent="0.2">
      <c r="A34" s="72"/>
      <c r="B34" s="43">
        <v>46.95</v>
      </c>
      <c r="C34" s="43">
        <v>0.98</v>
      </c>
      <c r="D34" s="43">
        <v>-1.33</v>
      </c>
      <c r="E34" s="43">
        <v>5.33</v>
      </c>
      <c r="F34" s="43">
        <v>-6.55</v>
      </c>
      <c r="G34" s="41">
        <v>0.82</v>
      </c>
    </row>
    <row r="35" spans="1:7" x14ac:dyDescent="0.2">
      <c r="A35" s="72"/>
      <c r="B35" s="43">
        <v>46.71</v>
      </c>
      <c r="C35" s="43">
        <v>1.01</v>
      </c>
      <c r="D35" s="43">
        <v>-1.26</v>
      </c>
      <c r="E35" s="43">
        <v>5.27</v>
      </c>
      <c r="F35" s="43">
        <v>-6.59</v>
      </c>
      <c r="G35" s="41">
        <v>0.81</v>
      </c>
    </row>
    <row r="36" spans="1:7" x14ac:dyDescent="0.2">
      <c r="A36" s="72"/>
      <c r="B36" s="43">
        <v>46.53</v>
      </c>
      <c r="C36" s="43">
        <v>0.95</v>
      </c>
      <c r="D36" s="43">
        <v>-1.29</v>
      </c>
      <c r="E36" s="43">
        <v>5.23</v>
      </c>
      <c r="F36" s="43">
        <v>-6.63</v>
      </c>
      <c r="G36" s="41">
        <v>0.74</v>
      </c>
    </row>
    <row r="37" spans="1:7" x14ac:dyDescent="0.2">
      <c r="A37" s="72"/>
      <c r="B37" s="43">
        <v>46.77</v>
      </c>
      <c r="C37" s="43">
        <v>0.87</v>
      </c>
      <c r="D37" s="43">
        <v>-1.33</v>
      </c>
      <c r="E37" s="43">
        <v>5.27</v>
      </c>
      <c r="F37" s="43">
        <v>-6.66</v>
      </c>
      <c r="G37" s="41">
        <v>0.76</v>
      </c>
    </row>
    <row r="38" spans="1:7" x14ac:dyDescent="0.2">
      <c r="A38" s="72"/>
      <c r="B38" s="43">
        <v>46.86</v>
      </c>
      <c r="C38" s="43">
        <v>0.83</v>
      </c>
      <c r="D38" s="43">
        <v>-1.39</v>
      </c>
      <c r="E38" s="43">
        <v>5.24</v>
      </c>
      <c r="F38" s="43">
        <v>-6.64</v>
      </c>
      <c r="G38" s="41">
        <v>0.72</v>
      </c>
    </row>
    <row r="39" spans="1:7" ht="17" thickBot="1" x14ac:dyDescent="0.25">
      <c r="A39" s="73"/>
      <c r="B39" s="43">
        <v>46.7</v>
      </c>
      <c r="C39" s="43">
        <v>0.91</v>
      </c>
      <c r="D39" s="43">
        <v>-1.27</v>
      </c>
      <c r="E39" s="43">
        <v>5.2</v>
      </c>
      <c r="F39" s="43">
        <v>-6.55</v>
      </c>
      <c r="G39" s="41">
        <v>0.75</v>
      </c>
    </row>
    <row r="40" spans="1:7" x14ac:dyDescent="0.2">
      <c r="A40" s="93" t="s">
        <v>49</v>
      </c>
      <c r="B40" s="95">
        <f>AVERAGE(B30:B39)</f>
        <v>46.742000000000004</v>
      </c>
      <c r="C40" s="96">
        <v>0.9</v>
      </c>
      <c r="D40" s="96">
        <v>-1.29</v>
      </c>
      <c r="E40" s="96">
        <v>5.24</v>
      </c>
      <c r="F40" s="96">
        <v>-6.58</v>
      </c>
      <c r="G40" s="97">
        <v>0.78</v>
      </c>
    </row>
    <row r="41" spans="1:7" ht="17" thickBot="1" x14ac:dyDescent="0.25">
      <c r="A41" s="94" t="s">
        <v>50</v>
      </c>
      <c r="B41" s="98">
        <f t="shared" ref="B41:G41" si="4">2*STDEVA(B30:B39)</f>
        <v>0.27853585446441514</v>
      </c>
      <c r="C41" s="99">
        <f t="shared" si="4"/>
        <v>0.15405626677721793</v>
      </c>
      <c r="D41" s="99">
        <f t="shared" si="4"/>
        <v>0.10549354903921318</v>
      </c>
      <c r="E41" s="99">
        <f t="shared" si="4"/>
        <v>8.89694079757503E-2</v>
      </c>
      <c r="F41" s="99">
        <f t="shared" si="4"/>
        <v>9.7616027827856847E-2</v>
      </c>
      <c r="G41" s="100">
        <f t="shared" si="4"/>
        <v>6.9570108523704363E-2</v>
      </c>
    </row>
    <row r="42" spans="1:7" x14ac:dyDescent="0.2">
      <c r="A42" s="91" t="s">
        <v>79</v>
      </c>
      <c r="B42" s="43">
        <v>44.95</v>
      </c>
      <c r="C42" s="101">
        <v>0.88</v>
      </c>
      <c r="D42" s="101">
        <v>-1.1100000000000001</v>
      </c>
      <c r="E42" s="101">
        <v>4.32</v>
      </c>
      <c r="F42" s="101">
        <v>-2.92</v>
      </c>
      <c r="G42" s="102">
        <v>0.76</v>
      </c>
    </row>
    <row r="43" spans="1:7" x14ac:dyDescent="0.2">
      <c r="A43" s="75"/>
      <c r="B43" s="103">
        <v>44.99</v>
      </c>
      <c r="C43" s="103">
        <v>0.89</v>
      </c>
      <c r="D43" s="103">
        <v>-1.1200000000000001</v>
      </c>
      <c r="E43" s="103">
        <v>4.3099999999999996</v>
      </c>
      <c r="F43" s="103">
        <v>-2.97</v>
      </c>
      <c r="G43" s="104">
        <v>0.79</v>
      </c>
    </row>
    <row r="44" spans="1:7" x14ac:dyDescent="0.2">
      <c r="A44" s="75"/>
      <c r="B44" s="103">
        <v>45.02</v>
      </c>
      <c r="C44" s="103">
        <v>0.91</v>
      </c>
      <c r="D44" s="103">
        <v>-1.0900000000000001</v>
      </c>
      <c r="E44" s="103">
        <v>4.28</v>
      </c>
      <c r="F44" s="103">
        <v>-2.96</v>
      </c>
      <c r="G44" s="104">
        <v>0.8</v>
      </c>
    </row>
    <row r="45" spans="1:7" x14ac:dyDescent="0.2">
      <c r="A45" s="75"/>
      <c r="B45" s="103">
        <v>44.94</v>
      </c>
      <c r="C45" s="103">
        <v>0.86</v>
      </c>
      <c r="D45" s="103">
        <v>-1.08</v>
      </c>
      <c r="E45" s="103">
        <v>4.3</v>
      </c>
      <c r="F45" s="103">
        <v>-2.91</v>
      </c>
      <c r="G45" s="104">
        <v>0.75</v>
      </c>
    </row>
    <row r="46" spans="1:7" x14ac:dyDescent="0.2">
      <c r="A46" s="75"/>
      <c r="B46" s="103">
        <v>45.01</v>
      </c>
      <c r="C46" s="103">
        <v>0.94</v>
      </c>
      <c r="D46" s="103">
        <v>-1.0900000000000001</v>
      </c>
      <c r="E46" s="103">
        <v>4.2699999999999996</v>
      </c>
      <c r="F46" s="103">
        <v>-2.92</v>
      </c>
      <c r="G46" s="104">
        <v>0.76</v>
      </c>
    </row>
    <row r="47" spans="1:7" x14ac:dyDescent="0.2">
      <c r="A47" s="75"/>
      <c r="B47" s="103">
        <v>44.95</v>
      </c>
      <c r="C47" s="103">
        <v>0.9</v>
      </c>
      <c r="D47" s="103">
        <v>-1.1100000000000001</v>
      </c>
      <c r="E47" s="103">
        <v>4.34</v>
      </c>
      <c r="F47" s="103">
        <v>-2.97</v>
      </c>
      <c r="G47" s="104">
        <v>0.77</v>
      </c>
    </row>
    <row r="48" spans="1:7" x14ac:dyDescent="0.2">
      <c r="A48" s="75"/>
      <c r="B48" s="103">
        <v>44.97</v>
      </c>
      <c r="C48" s="103">
        <v>0.92</v>
      </c>
      <c r="D48" s="103">
        <v>-1.1000000000000001</v>
      </c>
      <c r="E48" s="103">
        <v>4.3099999999999996</v>
      </c>
      <c r="F48" s="103">
        <v>-2.89</v>
      </c>
      <c r="G48" s="104">
        <v>0.79</v>
      </c>
    </row>
    <row r="49" spans="1:7" x14ac:dyDescent="0.2">
      <c r="A49" s="75"/>
      <c r="B49" s="103">
        <v>44.99</v>
      </c>
      <c r="C49" s="103">
        <v>0.87</v>
      </c>
      <c r="D49" s="103">
        <v>-1.1499999999999999</v>
      </c>
      <c r="E49" s="103">
        <v>4.28</v>
      </c>
      <c r="F49" s="103">
        <v>-2.88</v>
      </c>
      <c r="G49" s="104">
        <v>0.72</v>
      </c>
    </row>
    <row r="50" spans="1:7" x14ac:dyDescent="0.2">
      <c r="A50" s="75"/>
      <c r="B50" s="103">
        <v>45.03</v>
      </c>
      <c r="C50" s="103">
        <v>0.92</v>
      </c>
      <c r="D50" s="103">
        <v>-1.07</v>
      </c>
      <c r="E50" s="103">
        <v>4.3</v>
      </c>
      <c r="F50" s="103">
        <v>-2.86</v>
      </c>
      <c r="G50" s="104">
        <v>0.74</v>
      </c>
    </row>
    <row r="51" spans="1:7" ht="17" thickBot="1" x14ac:dyDescent="0.25">
      <c r="A51" s="76"/>
      <c r="B51" s="105">
        <v>44.95</v>
      </c>
      <c r="C51" s="105">
        <v>0.88</v>
      </c>
      <c r="D51" s="105">
        <v>-1.1100000000000001</v>
      </c>
      <c r="E51" s="105">
        <v>4.32</v>
      </c>
      <c r="F51" s="105">
        <v>-2.87</v>
      </c>
      <c r="G51" s="106">
        <v>0.78</v>
      </c>
    </row>
    <row r="52" spans="1:7" x14ac:dyDescent="0.2">
      <c r="A52" s="93" t="s">
        <v>49</v>
      </c>
      <c r="B52" s="43">
        <v>44.98</v>
      </c>
      <c r="C52" s="43">
        <v>0.89</v>
      </c>
      <c r="D52" s="43">
        <v>-1.1000000000000001</v>
      </c>
      <c r="E52" s="43">
        <v>4.3</v>
      </c>
      <c r="F52" s="43">
        <v>-2.94</v>
      </c>
      <c r="G52" s="41">
        <v>0.77</v>
      </c>
    </row>
    <row r="53" spans="1:7" ht="17" thickBot="1" x14ac:dyDescent="0.25">
      <c r="A53" s="94" t="s">
        <v>50</v>
      </c>
      <c r="B53" s="99">
        <f>2*STDEVA(B42:B51)</f>
        <v>6.5319726474218132E-2</v>
      </c>
      <c r="C53" s="99">
        <f t="shared" ref="C53:G53" si="5">2*STDEVA(C42:C51)</f>
        <v>5.0815570667092011E-2</v>
      </c>
      <c r="D53" s="99">
        <f t="shared" si="5"/>
        <v>4.5264653858047815E-2</v>
      </c>
      <c r="E53" s="99">
        <f t="shared" si="5"/>
        <v>4.3256341860022252E-2</v>
      </c>
      <c r="F53" s="99">
        <f t="shared" si="5"/>
        <v>8.1785627642568762E-2</v>
      </c>
      <c r="G53" s="100">
        <f t="shared" si="5"/>
        <v>5.006662228138295E-2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B290-D44F-714D-9508-21C4774F61E9}">
  <dimension ref="A1:J64"/>
  <sheetViews>
    <sheetView tabSelected="1" workbookViewId="0">
      <selection activeCell="G15" sqref="G15"/>
    </sheetView>
  </sheetViews>
  <sheetFormatPr baseColWidth="10" defaultRowHeight="16" x14ac:dyDescent="0.2"/>
  <cols>
    <col min="1" max="1" width="7.83203125" bestFit="1" customWidth="1"/>
    <col min="2" max="2" width="5.33203125" bestFit="1" customWidth="1"/>
    <col min="3" max="3" width="5.1640625" bestFit="1" customWidth="1"/>
    <col min="4" max="4" width="20.33203125" bestFit="1" customWidth="1"/>
    <col min="5" max="5" width="5.33203125" bestFit="1" customWidth="1"/>
    <col min="6" max="6" width="20.33203125" bestFit="1" customWidth="1"/>
    <col min="7" max="7" width="17" bestFit="1" customWidth="1"/>
    <col min="8" max="8" width="18.83203125" bestFit="1" customWidth="1"/>
    <col min="9" max="9" width="17" bestFit="1" customWidth="1"/>
    <col min="10" max="10" width="18.83203125" bestFit="1" customWidth="1"/>
  </cols>
  <sheetData>
    <row r="1" spans="1:10" ht="17" thickBot="1" x14ac:dyDescent="0.25">
      <c r="A1" s="92"/>
      <c r="B1" s="135" t="s">
        <v>70</v>
      </c>
      <c r="C1" s="9"/>
      <c r="D1" s="9"/>
      <c r="E1" s="9"/>
      <c r="F1" s="71"/>
    </row>
    <row r="2" spans="1:10" ht="17" thickBot="1" x14ac:dyDescent="0.25">
      <c r="A2" s="5"/>
      <c r="B2" s="89" t="s">
        <v>93</v>
      </c>
      <c r="C2" s="9"/>
      <c r="D2" s="71"/>
      <c r="E2" s="89" t="s">
        <v>94</v>
      </c>
      <c r="F2" s="71"/>
      <c r="G2" s="25" t="s">
        <v>85</v>
      </c>
      <c r="H2" s="125" t="s">
        <v>86</v>
      </c>
      <c r="I2" s="125" t="s">
        <v>87</v>
      </c>
      <c r="J2" s="126" t="s">
        <v>88</v>
      </c>
    </row>
    <row r="3" spans="1:10" ht="17" thickBot="1" x14ac:dyDescent="0.25">
      <c r="A3" s="5"/>
      <c r="B3" s="6" t="s">
        <v>65</v>
      </c>
      <c r="C3" s="7" t="s">
        <v>69</v>
      </c>
      <c r="D3" s="8" t="s">
        <v>64</v>
      </c>
      <c r="E3" s="6" t="s">
        <v>65</v>
      </c>
      <c r="F3" s="8" t="s">
        <v>64</v>
      </c>
      <c r="G3" s="24">
        <v>2.5739100000000001</v>
      </c>
      <c r="H3" s="127">
        <v>-3.23847</v>
      </c>
      <c r="I3" s="127">
        <f>_xlfn.T.DIST.2T(ABS(G3),18)</f>
        <v>1.9118380890328055E-2</v>
      </c>
      <c r="J3" s="1">
        <f>_xlfn.T.DIST.2T(ABS(H3),18)</f>
        <v>4.5597475004099464E-3</v>
      </c>
    </row>
    <row r="4" spans="1:10" x14ac:dyDescent="0.2">
      <c r="A4" s="5"/>
      <c r="B4" s="136">
        <v>0.2</v>
      </c>
      <c r="C4" s="128">
        <v>0.11</v>
      </c>
      <c r="D4" s="87">
        <v>0.75</v>
      </c>
      <c r="E4" s="137">
        <v>0.2</v>
      </c>
      <c r="F4" s="115">
        <v>0.75750000000000006</v>
      </c>
      <c r="G4" s="24"/>
      <c r="H4" s="127"/>
      <c r="I4" s="127"/>
      <c r="J4" s="1"/>
    </row>
    <row r="5" spans="1:10" x14ac:dyDescent="0.2">
      <c r="A5" s="5"/>
      <c r="B5" s="136">
        <v>0.23</v>
      </c>
      <c r="C5" s="128">
        <v>0.11</v>
      </c>
      <c r="D5" s="87">
        <v>0.75</v>
      </c>
      <c r="E5" s="136">
        <v>0.23</v>
      </c>
      <c r="F5" s="87">
        <v>0.75750000000000006</v>
      </c>
      <c r="G5" s="24"/>
      <c r="H5" s="127"/>
      <c r="I5" s="127"/>
      <c r="J5" s="1"/>
    </row>
    <row r="6" spans="1:10" x14ac:dyDescent="0.2">
      <c r="A6" s="5"/>
      <c r="B6" s="136">
        <v>0.45</v>
      </c>
      <c r="C6" s="128">
        <v>0.1</v>
      </c>
      <c r="D6" s="87">
        <v>0.75</v>
      </c>
      <c r="E6" s="136">
        <v>0.45</v>
      </c>
      <c r="F6" s="87">
        <v>0.75750000000000006</v>
      </c>
      <c r="G6" s="24"/>
      <c r="H6" s="127"/>
      <c r="I6" s="127"/>
      <c r="J6" s="1"/>
    </row>
    <row r="7" spans="1:10" x14ac:dyDescent="0.2">
      <c r="A7" s="5"/>
      <c r="B7" s="136">
        <v>0.67</v>
      </c>
      <c r="C7" s="128">
        <v>0.08</v>
      </c>
      <c r="D7" s="87">
        <v>0.72</v>
      </c>
      <c r="E7" s="136">
        <v>0.67</v>
      </c>
      <c r="F7" s="87">
        <v>0.72719999999999996</v>
      </c>
      <c r="G7" s="130" t="s">
        <v>89</v>
      </c>
      <c r="H7" s="131" t="s">
        <v>90</v>
      </c>
      <c r="I7" s="131" t="s">
        <v>91</v>
      </c>
      <c r="J7" s="133" t="s">
        <v>92</v>
      </c>
    </row>
    <row r="8" spans="1:10" ht="17" thickBot="1" x14ac:dyDescent="0.25">
      <c r="A8" s="5"/>
      <c r="B8" s="136">
        <v>0.89</v>
      </c>
      <c r="C8" s="128">
        <v>0.23</v>
      </c>
      <c r="D8" s="87">
        <v>0.76</v>
      </c>
      <c r="E8" s="136">
        <v>0.89</v>
      </c>
      <c r="F8" s="87">
        <v>0.76760000000000006</v>
      </c>
      <c r="G8" s="15">
        <v>2.22925</v>
      </c>
      <c r="H8" s="2">
        <v>2.3162400000000001</v>
      </c>
      <c r="I8" s="2">
        <f>_xlfn.T.DIST.2T(ABS(G8),18)</f>
        <v>3.8775604248154662E-2</v>
      </c>
      <c r="J8" s="3">
        <f>_xlfn.T.DIST.2T(ABS(H8),18)</f>
        <v>3.2539547525772684E-2</v>
      </c>
    </row>
    <row r="9" spans="1:10" x14ac:dyDescent="0.2">
      <c r="A9" s="5"/>
      <c r="B9" s="136">
        <v>1.1100000000000001</v>
      </c>
      <c r="C9" s="128">
        <v>0.33</v>
      </c>
      <c r="D9" s="87">
        <v>0.82</v>
      </c>
      <c r="E9" s="136">
        <v>1.1100000000000001</v>
      </c>
      <c r="F9" s="87">
        <v>0.82819999999999994</v>
      </c>
      <c r="G9" s="134" t="s">
        <v>84</v>
      </c>
    </row>
    <row r="10" spans="1:10" x14ac:dyDescent="0.2">
      <c r="A10" s="5"/>
      <c r="B10" s="136">
        <v>1.33</v>
      </c>
      <c r="C10" s="128">
        <v>1.49</v>
      </c>
      <c r="D10" s="87">
        <v>0.98</v>
      </c>
      <c r="E10" s="136">
        <v>1.33</v>
      </c>
      <c r="F10" s="87">
        <v>0.98980000000000001</v>
      </c>
    </row>
    <row r="11" spans="1:10" x14ac:dyDescent="0.2">
      <c r="A11" s="5"/>
      <c r="B11" s="136">
        <v>1.55</v>
      </c>
      <c r="C11" s="128">
        <v>0.27</v>
      </c>
      <c r="D11" s="87">
        <v>0.85</v>
      </c>
      <c r="E11" s="136">
        <v>1.55</v>
      </c>
      <c r="F11" s="87">
        <v>0.85849999999999993</v>
      </c>
    </row>
    <row r="12" spans="1:10" x14ac:dyDescent="0.2">
      <c r="A12" s="5"/>
      <c r="B12" s="136">
        <v>1.77</v>
      </c>
      <c r="C12" s="128">
        <v>0.04</v>
      </c>
      <c r="D12" s="87">
        <v>0.7</v>
      </c>
      <c r="E12" s="136">
        <v>1.77</v>
      </c>
      <c r="F12" s="87">
        <v>0.70699999999999996</v>
      </c>
    </row>
    <row r="13" spans="1:10" x14ac:dyDescent="0.2">
      <c r="A13" s="5"/>
      <c r="B13" s="136">
        <v>2</v>
      </c>
      <c r="C13" s="128">
        <v>0.09</v>
      </c>
      <c r="D13" s="87">
        <v>0.61</v>
      </c>
      <c r="E13" s="136">
        <v>2</v>
      </c>
      <c r="F13" s="87">
        <v>0.61609999999999998</v>
      </c>
    </row>
    <row r="14" spans="1:10" x14ac:dyDescent="0.2">
      <c r="A14" s="5"/>
      <c r="B14" s="136">
        <v>2.2200000000000002</v>
      </c>
      <c r="C14" s="128">
        <v>0.24</v>
      </c>
      <c r="D14" s="87">
        <v>0.77</v>
      </c>
      <c r="E14" s="136">
        <v>2.2200000000000002</v>
      </c>
      <c r="F14" s="87">
        <v>0.77770000000000006</v>
      </c>
    </row>
    <row r="15" spans="1:10" x14ac:dyDescent="0.2">
      <c r="A15" s="5"/>
      <c r="B15" s="136">
        <v>2.44</v>
      </c>
      <c r="C15" s="128">
        <v>0.28000000000000003</v>
      </c>
      <c r="D15" s="87">
        <v>0.82</v>
      </c>
      <c r="E15" s="136">
        <v>2.44</v>
      </c>
      <c r="F15" s="87">
        <v>0.82819999999999994</v>
      </c>
    </row>
    <row r="16" spans="1:10" x14ac:dyDescent="0.2">
      <c r="A16" s="5"/>
      <c r="B16" s="136">
        <v>2.66</v>
      </c>
      <c r="C16" s="128">
        <v>0.26</v>
      </c>
      <c r="D16" s="87">
        <v>0.83</v>
      </c>
      <c r="E16" s="136">
        <v>2.66</v>
      </c>
      <c r="F16" s="87">
        <v>0.83829999999999993</v>
      </c>
    </row>
    <row r="17" spans="1:7" x14ac:dyDescent="0.2">
      <c r="A17" s="5"/>
      <c r="B17" s="136">
        <v>2.88</v>
      </c>
      <c r="C17" s="128">
        <v>0.22</v>
      </c>
      <c r="D17" s="87">
        <v>0.72</v>
      </c>
      <c r="E17" s="136">
        <v>2.88</v>
      </c>
      <c r="F17" s="87">
        <v>0.72719999999999996</v>
      </c>
    </row>
    <row r="18" spans="1:7" x14ac:dyDescent="0.2">
      <c r="A18" s="5"/>
      <c r="B18" s="136">
        <v>3.1</v>
      </c>
      <c r="C18" s="128">
        <v>0.18</v>
      </c>
      <c r="D18" s="87">
        <v>0.65999999999999992</v>
      </c>
      <c r="E18" s="136">
        <v>3.1</v>
      </c>
      <c r="F18" s="87">
        <v>0.66659999999999997</v>
      </c>
    </row>
    <row r="19" spans="1:7" x14ac:dyDescent="0.2">
      <c r="A19" s="5"/>
      <c r="B19" s="136">
        <v>3.32</v>
      </c>
      <c r="C19" s="128">
        <v>0.2</v>
      </c>
      <c r="D19" s="87">
        <v>0.67999999999999994</v>
      </c>
      <c r="E19" s="136">
        <v>3.32</v>
      </c>
      <c r="F19" s="87">
        <v>0.68679999999999997</v>
      </c>
    </row>
    <row r="20" spans="1:7" x14ac:dyDescent="0.2">
      <c r="A20" s="5"/>
      <c r="B20" s="136">
        <v>3.55</v>
      </c>
      <c r="C20" s="128">
        <v>2.4500000000000002</v>
      </c>
      <c r="D20" s="87">
        <v>0.76</v>
      </c>
      <c r="E20" s="136">
        <v>3.55</v>
      </c>
      <c r="F20" s="87">
        <v>0.76760000000000006</v>
      </c>
    </row>
    <row r="21" spans="1:7" ht="17" thickBot="1" x14ac:dyDescent="0.25">
      <c r="A21" s="5"/>
      <c r="B21" s="138">
        <v>3.77</v>
      </c>
      <c r="C21" s="86">
        <v>0.24</v>
      </c>
      <c r="D21" s="88">
        <v>0.77</v>
      </c>
      <c r="E21" s="138">
        <v>3.77</v>
      </c>
      <c r="F21" s="88">
        <v>0.79</v>
      </c>
    </row>
    <row r="22" spans="1:7" ht="17" thickBot="1" x14ac:dyDescent="0.25">
      <c r="A22" s="5"/>
      <c r="B22" s="139" t="s">
        <v>93</v>
      </c>
      <c r="C22" s="140"/>
      <c r="D22" s="141"/>
      <c r="E22" s="139" t="s">
        <v>94</v>
      </c>
      <c r="F22" s="141"/>
    </row>
    <row r="23" spans="1:7" ht="17" thickBot="1" x14ac:dyDescent="0.25">
      <c r="A23" s="5"/>
      <c r="B23" s="142" t="s">
        <v>65</v>
      </c>
      <c r="C23" s="143" t="s">
        <v>69</v>
      </c>
      <c r="D23" s="144" t="s">
        <v>64</v>
      </c>
      <c r="E23" s="142" t="s">
        <v>65</v>
      </c>
      <c r="F23" s="144" t="s">
        <v>64</v>
      </c>
    </row>
    <row r="24" spans="1:7" x14ac:dyDescent="0.2">
      <c r="A24" s="5"/>
      <c r="B24" s="136">
        <v>0.20400000000000001</v>
      </c>
      <c r="C24" s="128">
        <v>0.11220000000000001</v>
      </c>
      <c r="D24" s="128">
        <v>0.77249999999999996</v>
      </c>
      <c r="E24" s="136">
        <v>0.2</v>
      </c>
      <c r="F24" s="87">
        <v>0.75750000000000006</v>
      </c>
      <c r="G24" s="28"/>
    </row>
    <row r="25" spans="1:7" x14ac:dyDescent="0.2">
      <c r="A25" s="5"/>
      <c r="B25" s="136">
        <v>0.2346</v>
      </c>
      <c r="C25" s="128">
        <v>0.11220000000000001</v>
      </c>
      <c r="D25" s="128">
        <v>0.77249999999999996</v>
      </c>
      <c r="E25" s="136">
        <v>0.23</v>
      </c>
      <c r="F25" s="87">
        <v>0.75750000000000006</v>
      </c>
      <c r="G25" s="28"/>
    </row>
    <row r="26" spans="1:7" x14ac:dyDescent="0.2">
      <c r="A26" s="5"/>
      <c r="B26" s="136">
        <v>0.45900000000000002</v>
      </c>
      <c r="C26" s="128">
        <v>0.10200000000000001</v>
      </c>
      <c r="D26" s="128">
        <v>0.77249999999999996</v>
      </c>
      <c r="E26" s="136">
        <v>0.45</v>
      </c>
      <c r="F26" s="87">
        <v>0.75750000000000006</v>
      </c>
      <c r="G26" s="28"/>
    </row>
    <row r="27" spans="1:7" x14ac:dyDescent="0.2">
      <c r="A27" s="5"/>
      <c r="B27" s="136">
        <v>0.68340000000000001</v>
      </c>
      <c r="C27" s="128">
        <v>8.1600000000000006E-2</v>
      </c>
      <c r="D27" s="128">
        <v>0.74160000000000004</v>
      </c>
      <c r="E27" s="136">
        <v>0.67</v>
      </c>
      <c r="F27" s="87">
        <v>0.72719999999999996</v>
      </c>
      <c r="G27" s="28"/>
    </row>
    <row r="28" spans="1:7" x14ac:dyDescent="0.2">
      <c r="A28" s="5"/>
      <c r="B28" s="136">
        <v>0.90780000000000005</v>
      </c>
      <c r="C28" s="128">
        <v>0.2346</v>
      </c>
      <c r="D28" s="128">
        <v>0.78280000000000005</v>
      </c>
      <c r="E28" s="136">
        <v>0.89</v>
      </c>
      <c r="F28" s="87">
        <v>0.76760000000000006</v>
      </c>
      <c r="G28" s="28"/>
    </row>
    <row r="29" spans="1:7" x14ac:dyDescent="0.2">
      <c r="A29" s="5"/>
      <c r="B29" s="136">
        <v>1.1322000000000001</v>
      </c>
      <c r="C29" s="128">
        <v>0.33660000000000001</v>
      </c>
      <c r="D29" s="128">
        <v>0.84460000000000002</v>
      </c>
      <c r="E29" s="136">
        <v>1.1100000000000001</v>
      </c>
      <c r="F29" s="87">
        <v>0.82819999999999994</v>
      </c>
      <c r="G29" s="28"/>
    </row>
    <row r="30" spans="1:7" x14ac:dyDescent="0.2">
      <c r="A30" s="5"/>
      <c r="B30" s="136">
        <v>1.3566</v>
      </c>
      <c r="C30" s="128">
        <v>1.5198</v>
      </c>
      <c r="D30" s="128">
        <v>1.0094000000000001</v>
      </c>
      <c r="E30" s="136">
        <v>1.33</v>
      </c>
      <c r="F30" s="87">
        <v>0.98980000000000001</v>
      </c>
      <c r="G30" s="28"/>
    </row>
    <row r="31" spans="1:7" x14ac:dyDescent="0.2">
      <c r="A31" s="5"/>
      <c r="B31" s="136">
        <v>1.5810000000000002</v>
      </c>
      <c r="C31" s="128">
        <v>0.27540000000000003</v>
      </c>
      <c r="D31" s="128">
        <v>0.87549999999999994</v>
      </c>
      <c r="E31" s="136">
        <v>1.55</v>
      </c>
      <c r="F31" s="87">
        <v>0.85849999999999993</v>
      </c>
      <c r="G31" s="28"/>
    </row>
    <row r="32" spans="1:7" x14ac:dyDescent="0.2">
      <c r="A32" s="5"/>
      <c r="B32" s="136">
        <v>1.8054000000000001</v>
      </c>
      <c r="C32" s="128">
        <v>4.0800000000000003E-2</v>
      </c>
      <c r="D32" s="128">
        <v>0.72099999999999997</v>
      </c>
      <c r="E32" s="136">
        <v>1.77</v>
      </c>
      <c r="F32" s="87">
        <v>0.70699999999999996</v>
      </c>
      <c r="G32" s="28"/>
    </row>
    <row r="33" spans="1:9" x14ac:dyDescent="0.2">
      <c r="A33" s="5"/>
      <c r="B33" s="136">
        <v>2.04</v>
      </c>
      <c r="C33" s="128">
        <v>9.1799999999999993E-2</v>
      </c>
      <c r="D33" s="128">
        <v>0.62829999999999997</v>
      </c>
      <c r="E33" s="136">
        <v>2</v>
      </c>
      <c r="F33" s="87">
        <v>0.61609999999999998</v>
      </c>
      <c r="G33" s="28"/>
    </row>
    <row r="34" spans="1:9" x14ac:dyDescent="0.2">
      <c r="A34" s="5"/>
      <c r="B34" s="136">
        <v>2.2644000000000002</v>
      </c>
      <c r="C34" s="128">
        <v>0.24479999999999999</v>
      </c>
      <c r="D34" s="128">
        <v>0.79310000000000003</v>
      </c>
      <c r="E34" s="136">
        <v>2.2200000000000002</v>
      </c>
      <c r="F34" s="87">
        <v>0.77770000000000006</v>
      </c>
      <c r="G34" s="28"/>
    </row>
    <row r="35" spans="1:9" x14ac:dyDescent="0.2">
      <c r="A35" s="5"/>
      <c r="B35" s="136">
        <v>2.4887999999999999</v>
      </c>
      <c r="C35" s="128">
        <v>0.28560000000000002</v>
      </c>
      <c r="D35" s="128">
        <v>0.84460000000000002</v>
      </c>
      <c r="E35" s="136">
        <v>2.44</v>
      </c>
      <c r="F35" s="87">
        <v>0.82819999999999994</v>
      </c>
      <c r="G35" s="28"/>
    </row>
    <row r="36" spans="1:9" x14ac:dyDescent="0.2">
      <c r="A36" s="5"/>
      <c r="B36" s="136">
        <v>2.7132000000000001</v>
      </c>
      <c r="C36" s="128">
        <v>0.26519999999999999</v>
      </c>
      <c r="D36" s="128">
        <v>0.85489999999999999</v>
      </c>
      <c r="E36" s="136">
        <v>2.66</v>
      </c>
      <c r="F36" s="87">
        <v>0.83829999999999993</v>
      </c>
      <c r="G36" s="28"/>
    </row>
    <row r="37" spans="1:9" x14ac:dyDescent="0.2">
      <c r="A37" s="5"/>
      <c r="B37" s="136">
        <v>2.9375999999999998</v>
      </c>
      <c r="C37" s="128">
        <v>0.22440000000000002</v>
      </c>
      <c r="D37" s="128">
        <v>0.74160000000000004</v>
      </c>
      <c r="E37" s="136">
        <v>2.88</v>
      </c>
      <c r="F37" s="87">
        <v>0.72719999999999996</v>
      </c>
      <c r="G37" s="28"/>
    </row>
    <row r="38" spans="1:9" x14ac:dyDescent="0.2">
      <c r="A38" s="5"/>
      <c r="B38" s="136">
        <v>3.1620000000000004</v>
      </c>
      <c r="C38" s="128">
        <v>0.18359999999999999</v>
      </c>
      <c r="D38" s="128">
        <v>0.67979999999999996</v>
      </c>
      <c r="E38" s="136">
        <v>3.1</v>
      </c>
      <c r="F38" s="87">
        <v>0.66659999999999997</v>
      </c>
      <c r="G38" s="28"/>
    </row>
    <row r="39" spans="1:9" x14ac:dyDescent="0.2">
      <c r="A39" s="5"/>
      <c r="B39" s="136">
        <v>3.3864000000000001</v>
      </c>
      <c r="C39" s="128">
        <v>0.20400000000000001</v>
      </c>
      <c r="D39" s="128">
        <v>0.70039999999999991</v>
      </c>
      <c r="E39" s="136">
        <v>3.32</v>
      </c>
      <c r="F39" s="87">
        <v>0.68679999999999997</v>
      </c>
      <c r="G39" s="28"/>
    </row>
    <row r="40" spans="1:9" x14ac:dyDescent="0.2">
      <c r="A40" s="5"/>
      <c r="B40" s="136">
        <v>3.621</v>
      </c>
      <c r="C40" s="128">
        <v>2.4990000000000001</v>
      </c>
      <c r="D40" s="128">
        <v>0.78280000000000005</v>
      </c>
      <c r="E40" s="136">
        <v>3.55</v>
      </c>
      <c r="F40" s="87">
        <v>0.76760000000000006</v>
      </c>
      <c r="G40" s="28"/>
    </row>
    <row r="41" spans="1:9" ht="17" thickBot="1" x14ac:dyDescent="0.25">
      <c r="A41" s="5"/>
      <c r="B41" s="136">
        <v>3.8454000000000002</v>
      </c>
      <c r="C41" s="128">
        <v>0.24479999999999999</v>
      </c>
      <c r="D41" s="128">
        <v>0.79310000000000003</v>
      </c>
      <c r="E41" s="136">
        <v>3.77</v>
      </c>
      <c r="F41" s="87">
        <v>0.77770000000000006</v>
      </c>
      <c r="G41" s="28"/>
    </row>
    <row r="42" spans="1:9" ht="17" thickBot="1" x14ac:dyDescent="0.25">
      <c r="A42" s="5"/>
      <c r="B42" s="139" t="s">
        <v>93</v>
      </c>
      <c r="C42" s="140"/>
      <c r="D42" s="141"/>
      <c r="E42" s="139" t="s">
        <v>94</v>
      </c>
      <c r="F42" s="141"/>
      <c r="G42" s="28"/>
    </row>
    <row r="43" spans="1:9" ht="17" thickBot="1" x14ac:dyDescent="0.25">
      <c r="A43" s="5"/>
      <c r="B43" s="142" t="s">
        <v>65</v>
      </c>
      <c r="C43" s="143" t="s">
        <v>69</v>
      </c>
      <c r="D43" s="144" t="s">
        <v>64</v>
      </c>
      <c r="E43" s="142" t="s">
        <v>65</v>
      </c>
      <c r="F43" s="144" t="s">
        <v>64</v>
      </c>
      <c r="G43" s="28"/>
    </row>
    <row r="44" spans="1:9" x14ac:dyDescent="0.2">
      <c r="A44" s="5"/>
      <c r="B44" s="136">
        <v>0.19208</v>
      </c>
      <c r="C44" s="128">
        <v>0.1067</v>
      </c>
      <c r="D44" s="128">
        <v>0.78</v>
      </c>
      <c r="E44">
        <v>0.197184</v>
      </c>
      <c r="F44" s="87">
        <v>0.72524999999999995</v>
      </c>
      <c r="G44" s="28"/>
      <c r="I44" s="28"/>
    </row>
    <row r="45" spans="1:9" x14ac:dyDescent="0.2">
      <c r="A45" s="5"/>
      <c r="B45" s="136">
        <v>0.22089200000000001</v>
      </c>
      <c r="C45" s="128">
        <v>0.1067</v>
      </c>
      <c r="D45" s="128">
        <v>0.78</v>
      </c>
      <c r="E45">
        <v>0.22676160000000001</v>
      </c>
      <c r="F45" s="87">
        <v>0.72524999999999995</v>
      </c>
      <c r="G45" s="28"/>
      <c r="I45" s="28"/>
    </row>
    <row r="46" spans="1:9" x14ac:dyDescent="0.2">
      <c r="A46" s="5"/>
      <c r="B46" s="136">
        <v>0.43218000000000001</v>
      </c>
      <c r="C46" s="128">
        <v>9.7000000000000003E-2</v>
      </c>
      <c r="D46" s="128">
        <v>0.78</v>
      </c>
      <c r="E46">
        <v>0.44366399999999995</v>
      </c>
      <c r="F46" s="87">
        <v>0.72524999999999995</v>
      </c>
      <c r="G46" s="28"/>
      <c r="I46" s="28"/>
    </row>
    <row r="47" spans="1:9" x14ac:dyDescent="0.2">
      <c r="A47" s="5"/>
      <c r="B47" s="136">
        <v>0.64346800000000004</v>
      </c>
      <c r="C47" s="128">
        <v>7.7600000000000002E-2</v>
      </c>
      <c r="D47" s="128">
        <v>0.74880000000000002</v>
      </c>
      <c r="E47">
        <v>0.6605664</v>
      </c>
      <c r="F47" s="87">
        <v>0.69623999999999997</v>
      </c>
      <c r="G47" s="28"/>
      <c r="I47" s="28"/>
    </row>
    <row r="48" spans="1:9" x14ac:dyDescent="0.2">
      <c r="A48" s="5"/>
      <c r="B48" s="136">
        <v>0.85475599999999996</v>
      </c>
      <c r="C48" s="128">
        <v>0.22309999999999999</v>
      </c>
      <c r="D48" s="128">
        <v>0.79039999999999999</v>
      </c>
      <c r="E48">
        <v>0.87746879999999983</v>
      </c>
      <c r="F48" s="87">
        <v>0.73492000000000002</v>
      </c>
      <c r="G48" s="28"/>
      <c r="I48" s="28"/>
    </row>
    <row r="49" spans="1:9" x14ac:dyDescent="0.2">
      <c r="A49" s="5"/>
      <c r="B49" s="136">
        <v>1.066044</v>
      </c>
      <c r="C49" s="128">
        <v>0.3201</v>
      </c>
      <c r="D49" s="128">
        <v>0.8528</v>
      </c>
      <c r="E49">
        <v>1.0943711999999999</v>
      </c>
      <c r="F49" s="87">
        <v>0.79293999999999998</v>
      </c>
      <c r="G49" s="28"/>
      <c r="I49" s="28"/>
    </row>
    <row r="50" spans="1:9" x14ac:dyDescent="0.2">
      <c r="A50" s="5"/>
      <c r="B50" s="136">
        <v>1.2773320000000001</v>
      </c>
      <c r="C50" s="128">
        <v>1.4453</v>
      </c>
      <c r="D50" s="128">
        <v>1.0192000000000001</v>
      </c>
      <c r="E50">
        <v>1.3112735999999998</v>
      </c>
      <c r="F50" s="87">
        <v>0.94765999999999995</v>
      </c>
      <c r="G50" s="28"/>
      <c r="I50" s="28"/>
    </row>
    <row r="51" spans="1:9" x14ac:dyDescent="0.2">
      <c r="A51" s="5"/>
      <c r="B51" s="136">
        <v>1.4886199999999998</v>
      </c>
      <c r="C51" s="128">
        <v>0.26190000000000002</v>
      </c>
      <c r="D51" s="128">
        <v>0.88400000000000001</v>
      </c>
      <c r="E51">
        <v>1.528176</v>
      </c>
      <c r="F51" s="87">
        <v>0.82194999999999996</v>
      </c>
      <c r="G51" s="28"/>
      <c r="I51" s="28"/>
    </row>
    <row r="52" spans="1:9" x14ac:dyDescent="0.2">
      <c r="A52" s="5"/>
      <c r="B52" s="136">
        <v>1.699908</v>
      </c>
      <c r="C52" s="128">
        <v>3.8800000000000001E-2</v>
      </c>
      <c r="D52" s="128">
        <v>0.72799999999999998</v>
      </c>
      <c r="E52">
        <v>1.7450783999999997</v>
      </c>
      <c r="F52" s="87">
        <v>0.67689999999999995</v>
      </c>
      <c r="G52" s="28"/>
      <c r="I52" s="28"/>
    </row>
    <row r="53" spans="1:9" x14ac:dyDescent="0.2">
      <c r="A53" s="5"/>
      <c r="B53" s="136">
        <v>1.9207999999999998</v>
      </c>
      <c r="C53" s="128">
        <v>8.7299999999999989E-2</v>
      </c>
      <c r="D53" s="128">
        <v>0.63439999999999996</v>
      </c>
      <c r="E53">
        <v>1.9718399999999998</v>
      </c>
      <c r="F53" s="87">
        <v>0.58987000000000001</v>
      </c>
      <c r="G53" s="28"/>
      <c r="I53" s="28"/>
    </row>
    <row r="54" spans="1:9" x14ac:dyDescent="0.2">
      <c r="A54" s="5"/>
      <c r="B54" s="136">
        <v>2.132088</v>
      </c>
      <c r="C54" s="128">
        <v>0.23279999999999998</v>
      </c>
      <c r="D54" s="128">
        <v>0.80080000000000007</v>
      </c>
      <c r="E54">
        <v>2.1887423999999998</v>
      </c>
      <c r="F54" s="87">
        <v>0.74458999999999997</v>
      </c>
      <c r="G54" s="28"/>
      <c r="I54" s="28"/>
    </row>
    <row r="55" spans="1:9" x14ac:dyDescent="0.2">
      <c r="A55" s="5"/>
      <c r="B55" s="136">
        <v>2.3433760000000001</v>
      </c>
      <c r="C55" s="128">
        <v>0.27160000000000001</v>
      </c>
      <c r="D55" s="128">
        <v>0.8528</v>
      </c>
      <c r="E55">
        <v>2.4056447999999997</v>
      </c>
      <c r="F55" s="87">
        <v>0.79293999999999998</v>
      </c>
      <c r="G55" s="28"/>
      <c r="I55" s="28"/>
    </row>
    <row r="56" spans="1:9" x14ac:dyDescent="0.2">
      <c r="A56" s="5"/>
      <c r="B56" s="136">
        <v>2.5546640000000003</v>
      </c>
      <c r="C56" s="128">
        <v>0.25219999999999998</v>
      </c>
      <c r="D56" s="128">
        <v>0.86319999999999997</v>
      </c>
      <c r="E56">
        <v>2.6225471999999996</v>
      </c>
      <c r="F56" s="87">
        <v>0.80260999999999993</v>
      </c>
      <c r="G56" s="28"/>
      <c r="I56" s="28"/>
    </row>
    <row r="57" spans="1:9" x14ac:dyDescent="0.2">
      <c r="A57" s="5"/>
      <c r="B57" s="136">
        <v>2.765952</v>
      </c>
      <c r="C57" s="128">
        <v>0.21340000000000001</v>
      </c>
      <c r="D57" s="128">
        <v>0.74880000000000002</v>
      </c>
      <c r="E57">
        <v>2.8394495999999996</v>
      </c>
      <c r="F57" s="87">
        <v>0.69623999999999997</v>
      </c>
      <c r="G57" s="28"/>
      <c r="I57" s="28"/>
    </row>
    <row r="58" spans="1:9" x14ac:dyDescent="0.2">
      <c r="A58" s="5"/>
      <c r="B58" s="136">
        <v>2.9772399999999997</v>
      </c>
      <c r="C58" s="128">
        <v>0.17459999999999998</v>
      </c>
      <c r="D58" s="128">
        <v>0.6863999999999999</v>
      </c>
      <c r="E58">
        <v>3.056352</v>
      </c>
      <c r="F58" s="87">
        <v>0.6382199999999999</v>
      </c>
      <c r="G58" s="28"/>
      <c r="I58" s="28"/>
    </row>
    <row r="59" spans="1:9" x14ac:dyDescent="0.2">
      <c r="A59" s="5"/>
      <c r="B59" s="136">
        <v>3.1885279999999994</v>
      </c>
      <c r="C59" s="128">
        <v>0.19400000000000001</v>
      </c>
      <c r="D59" s="128">
        <v>0.70719999999999994</v>
      </c>
      <c r="E59">
        <v>3.2732543999999995</v>
      </c>
      <c r="F59" s="87">
        <v>0.65755999999999992</v>
      </c>
      <c r="G59" s="28"/>
      <c r="I59" s="28"/>
    </row>
    <row r="60" spans="1:9" x14ac:dyDescent="0.2">
      <c r="A60" s="5"/>
      <c r="B60" s="136">
        <v>3.4094199999999995</v>
      </c>
      <c r="C60" s="128">
        <v>2.3765000000000001</v>
      </c>
      <c r="D60" s="128">
        <v>0.79039999999999999</v>
      </c>
      <c r="E60">
        <v>3.5000159999999991</v>
      </c>
      <c r="F60" s="87">
        <v>0.73492000000000002</v>
      </c>
      <c r="G60" s="28"/>
      <c r="I60" s="28"/>
    </row>
    <row r="61" spans="1:9" ht="17" thickBot="1" x14ac:dyDescent="0.25">
      <c r="A61" s="5"/>
      <c r="B61" s="136">
        <v>3.620708</v>
      </c>
      <c r="C61" s="128">
        <v>0.23279999999999998</v>
      </c>
      <c r="D61" s="128">
        <v>0.80080000000000007</v>
      </c>
      <c r="E61">
        <v>3.7169183999999995</v>
      </c>
      <c r="F61" s="87">
        <v>0.74458999999999997</v>
      </c>
      <c r="G61" s="28"/>
      <c r="I61" s="28"/>
    </row>
    <row r="62" spans="1:9" x14ac:dyDescent="0.2">
      <c r="A62" s="92" t="s">
        <v>49</v>
      </c>
      <c r="B62" s="137">
        <f>AVERAGE(MAX(B4:B21),MAX(B24:B41),MAX(B44:B61))</f>
        <v>3.7453693333333331</v>
      </c>
      <c r="C62" s="14" t="s">
        <v>20</v>
      </c>
      <c r="D62" s="114">
        <f>AVERAGE(AVERAGE(D4:D21),AVERAGE(D24:D41),AVERAGE(D44:D61))</f>
        <v>0.77887037037037032</v>
      </c>
      <c r="E62" s="114">
        <f>AVERAGE(E61,E41,E21)+AVERAGE(E61,E41,E21)/3</f>
        <v>5.0030748444444439</v>
      </c>
      <c r="F62" s="115">
        <f>AVERAGE(AVERAGE(F44:F61),AVERAGE(F24:F41),AVERAGE(F4:F21))</f>
        <v>0.75804074074074068</v>
      </c>
      <c r="G62" s="28"/>
    </row>
    <row r="63" spans="1:9" ht="17" thickBot="1" x14ac:dyDescent="0.25">
      <c r="A63" s="81" t="s">
        <v>95</v>
      </c>
      <c r="B63" s="15">
        <f>STDEVA(B61,B41,B21)</f>
        <v>0.11435307613410907</v>
      </c>
      <c r="C63" s="2" t="s">
        <v>20</v>
      </c>
      <c r="D63" s="86">
        <f>STDEVA(D44:D61,D24:D41,D4:D21)</f>
        <v>8.3522236627026472E-2</v>
      </c>
      <c r="E63" s="2">
        <f>STDEVA(E61,E21,E41)</f>
        <v>3.064667604901633E-2</v>
      </c>
      <c r="F63" s="88">
        <f>STDEVA(F44:F61,F24:F41,F4:F21)</f>
        <v>8.1840624959615083E-2</v>
      </c>
      <c r="G63" s="28"/>
    </row>
    <row r="64" spans="1:9" x14ac:dyDescent="0.2">
      <c r="A64" s="134"/>
      <c r="E64" s="134" t="s">
        <v>96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K70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5.73</v>
      </c>
      <c r="C3">
        <v>0</v>
      </c>
      <c r="D3" t="s">
        <v>20</v>
      </c>
      <c r="E3">
        <v>0.81</v>
      </c>
      <c r="F3" s="32">
        <f>MAX(A3:A1048576)</f>
        <v>26.86</v>
      </c>
      <c r="G3" s="31">
        <f>AVERAGEIF(D4:D7400,"&gt;0")</f>
        <v>1.1659476150424246</v>
      </c>
      <c r="H3" s="31">
        <f>MAX(D4:D7400)</f>
        <v>4.9146464646464638</v>
      </c>
      <c r="I3" s="31">
        <f>AVERAGEIF(D4:D7400,"&lt;0")</f>
        <v>-3.1063298520923501</v>
      </c>
      <c r="J3" s="31">
        <f>MIN(D4:D7400)</f>
        <v>-7.8464999999999998</v>
      </c>
      <c r="K3" s="30">
        <f>AVERAGE(E3:E9710)</f>
        <v>0.83906976744186013</v>
      </c>
    </row>
    <row r="4" spans="1:11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1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1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1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1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1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1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1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1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1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1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1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1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K25926"/>
  <sheetViews>
    <sheetView zoomScaleNormal="10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0.1</v>
      </c>
      <c r="B3">
        <v>-18.13</v>
      </c>
      <c r="C3">
        <v>0</v>
      </c>
      <c r="D3" t="s">
        <v>20</v>
      </c>
      <c r="E3">
        <v>0.73</v>
      </c>
      <c r="F3" s="32">
        <f>MAX(A3:A1048576)</f>
        <v>50.66</v>
      </c>
      <c r="G3" s="31">
        <f>AVERAGEIF(D4:D74000,"&gt;0")</f>
        <v>1.0796856292372745</v>
      </c>
      <c r="H3" s="31">
        <f>MAX(D4:D7400)</f>
        <v>3.5659090909090922</v>
      </c>
      <c r="I3" s="31">
        <f>AVERAGEIF(D4:D7400,"&lt;0")</f>
        <v>-2.444359508176301</v>
      </c>
      <c r="J3" s="31">
        <f>MIN(D4:D7400)</f>
        <v>-7.7649999999999997</v>
      </c>
      <c r="K3" s="30">
        <f>AVERAGE(E3:E9710)</f>
        <v>0.8441200828157347</v>
      </c>
    </row>
    <row r="4" spans="1:11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1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1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1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1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1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1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1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1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1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1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1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1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K2646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30</v>
      </c>
      <c r="B1" s="10"/>
      <c r="C1" s="37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-14.71</v>
      </c>
      <c r="C3">
        <v>0</v>
      </c>
      <c r="D3" t="s">
        <v>20</v>
      </c>
      <c r="E3">
        <v>0.77</v>
      </c>
      <c r="F3" s="32">
        <f>MAX(A3:A1048576)</f>
        <v>51.9</v>
      </c>
      <c r="G3" s="31">
        <f>AVERAGEIF(D4:D740,"&gt;0")</f>
        <v>0.8729185270375901</v>
      </c>
      <c r="H3" s="31">
        <f>MAX(D4:D740)</f>
        <v>4.0954545454545457</v>
      </c>
      <c r="I3" s="31">
        <f>AVERAGEIF(D4:D740,"&lt;0")</f>
        <v>-3.1108935064935164</v>
      </c>
      <c r="J3" s="31">
        <f>MIN(D4:D740)</f>
        <v>-7.7500000000001545</v>
      </c>
      <c r="K3" s="30">
        <f>AVERAGE(E3:E740)</f>
        <v>0.85803607214428923</v>
      </c>
    </row>
    <row r="4" spans="1:11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1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1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1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1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1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1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1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1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1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1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1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1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K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0.09</v>
      </c>
      <c r="B3" s="28">
        <v>-18.334649444186343</v>
      </c>
      <c r="C3">
        <v>0</v>
      </c>
      <c r="D3" t="s">
        <v>20</v>
      </c>
      <c r="E3">
        <v>0.69</v>
      </c>
      <c r="F3" s="32">
        <f>MAX(A3:A1048576)</f>
        <v>3.83</v>
      </c>
      <c r="G3" s="31">
        <f>AVERAGEIF(D4:SB74,"&gt;0")</f>
        <v>1.2491058122205663</v>
      </c>
      <c r="H3" s="31">
        <f>MAX(D4:D74)</f>
        <v>4.9000000000000012</v>
      </c>
      <c r="I3" s="31">
        <f>AVERAGEIF(D4:D74,"&lt;0")</f>
        <v>-3.830681818181819</v>
      </c>
      <c r="J3" s="31">
        <f>MIN(D4:D74)</f>
        <v>-7.4999999999999938</v>
      </c>
      <c r="K3" s="30">
        <f>AVERAGE(E3:E74)</f>
        <v>0.62135135135135156</v>
      </c>
    </row>
    <row r="4" spans="1:11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>
        <v>0.69</v>
      </c>
    </row>
    <row r="5" spans="1:11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>
        <v>0.69</v>
      </c>
    </row>
    <row r="6" spans="1:11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>
        <v>0.71</v>
      </c>
    </row>
    <row r="7" spans="1:11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>
        <v>0.73</v>
      </c>
    </row>
    <row r="8" spans="1:11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>
        <v>0.77</v>
      </c>
    </row>
    <row r="9" spans="1:11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>
        <v>0.73</v>
      </c>
    </row>
    <row r="10" spans="1:11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>
        <v>0.64</v>
      </c>
    </row>
    <row r="11" spans="1:11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>
        <v>0.55000000000000004</v>
      </c>
    </row>
    <row r="12" spans="1:11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>
        <v>0.48</v>
      </c>
    </row>
    <row r="13" spans="1:11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>
        <v>0.42</v>
      </c>
    </row>
    <row r="14" spans="1:11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>
        <v>0.41</v>
      </c>
    </row>
    <row r="15" spans="1:11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>
        <v>0.4</v>
      </c>
    </row>
    <row r="16" spans="1:11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>
        <v>0.4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>
        <v>0.43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>
        <v>0.46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>
        <v>0.49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>
        <v>0.52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>
        <v>0.54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>
        <v>0.56000000000000005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>
        <v>0.57999999999999996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>
        <v>0.59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>
        <v>0.64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>
        <v>0.75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>
        <v>0.83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>
        <v>0.88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>
        <v>0.9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>
        <v>0.89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>
        <v>0.79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>
        <v>0.66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>
        <v>0.6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>
        <v>0.55000000000000004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>
        <v>0.5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 t="shared" ref="D36:D39" si="1">(C36-C35)/(A36-A35)</f>
        <v>-6.8999999999999959</v>
      </c>
      <c r="E36">
        <v>0.53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 t="shared" si="1"/>
        <v>0.45454545454545547</v>
      </c>
      <c r="E37">
        <v>0.61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 t="shared" si="1"/>
        <v>3.4999999999999978</v>
      </c>
      <c r="E38">
        <v>0.67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 t="shared" si="1"/>
        <v>3.0999999999999979</v>
      </c>
      <c r="E39">
        <v>0.71</v>
      </c>
    </row>
    <row r="40" spans="1:5" x14ac:dyDescent="0.2">
      <c r="B40" s="28"/>
      <c r="D40" s="28"/>
    </row>
    <row r="41" spans="1:5" x14ac:dyDescent="0.2">
      <c r="B41" s="28"/>
      <c r="D41" s="28"/>
    </row>
    <row r="42" spans="1:5" x14ac:dyDescent="0.2">
      <c r="B42" s="28"/>
      <c r="D42" s="28"/>
    </row>
    <row r="43" spans="1:5" x14ac:dyDescent="0.2">
      <c r="B43" s="28"/>
      <c r="D43" s="28"/>
    </row>
    <row r="44" spans="1:5" x14ac:dyDescent="0.2">
      <c r="B44" s="28"/>
      <c r="D44" s="28"/>
    </row>
    <row r="45" spans="1:5" x14ac:dyDescent="0.2">
      <c r="B45" s="28"/>
      <c r="D45" s="28"/>
    </row>
    <row r="46" spans="1:5" x14ac:dyDescent="0.2">
      <c r="B46" s="28"/>
      <c r="D46" s="28"/>
    </row>
    <row r="47" spans="1:5" x14ac:dyDescent="0.2">
      <c r="B47" s="28"/>
      <c r="D47" s="28"/>
    </row>
    <row r="48" spans="1:5" x14ac:dyDescent="0.2">
      <c r="B48" s="28"/>
      <c r="D48" s="28"/>
    </row>
    <row r="49" spans="2:4" x14ac:dyDescent="0.2">
      <c r="B49" s="28"/>
      <c r="D49" s="28"/>
    </row>
    <row r="50" spans="2:4" x14ac:dyDescent="0.2">
      <c r="B50" s="28"/>
      <c r="D50" s="28"/>
    </row>
    <row r="51" spans="2:4" x14ac:dyDescent="0.2">
      <c r="B51" s="28"/>
      <c r="D51" s="28"/>
    </row>
    <row r="52" spans="2:4" x14ac:dyDescent="0.2">
      <c r="B52" s="28"/>
      <c r="D52" s="28"/>
    </row>
    <row r="53" spans="2:4" x14ac:dyDescent="0.2">
      <c r="B53" s="28"/>
      <c r="D53" s="28"/>
    </row>
    <row r="54" spans="2:4" x14ac:dyDescent="0.2">
      <c r="B54" s="28"/>
      <c r="D54" s="28"/>
    </row>
    <row r="55" spans="2:4" x14ac:dyDescent="0.2">
      <c r="B55" s="28"/>
      <c r="D55" s="28"/>
    </row>
    <row r="56" spans="2:4" x14ac:dyDescent="0.2">
      <c r="B56" s="28"/>
      <c r="D56" s="28"/>
    </row>
    <row r="57" spans="2:4" x14ac:dyDescent="0.2">
      <c r="B57" s="28"/>
      <c r="D57" s="28"/>
    </row>
    <row r="58" spans="2:4" x14ac:dyDescent="0.2">
      <c r="B58" s="28"/>
      <c r="D58" s="28"/>
    </row>
    <row r="59" spans="2:4" x14ac:dyDescent="0.2">
      <c r="B59" s="28"/>
      <c r="D59" s="28"/>
    </row>
    <row r="60" spans="2:4" x14ac:dyDescent="0.2">
      <c r="B60" s="28"/>
      <c r="D60" s="28"/>
    </row>
    <row r="61" spans="2:4" x14ac:dyDescent="0.2">
      <c r="B61" s="28"/>
      <c r="D61" s="28"/>
    </row>
    <row r="62" spans="2:4" x14ac:dyDescent="0.2">
      <c r="B62" s="28"/>
      <c r="D62" s="28"/>
    </row>
    <row r="63" spans="2:4" x14ac:dyDescent="0.2">
      <c r="B63" s="28"/>
      <c r="D63" s="28"/>
    </row>
    <row r="64" spans="2:4" x14ac:dyDescent="0.2">
      <c r="B64" s="28"/>
      <c r="D64" s="28"/>
    </row>
    <row r="65" spans="2:4" x14ac:dyDescent="0.2">
      <c r="B65" s="28"/>
      <c r="D65" s="28"/>
    </row>
    <row r="66" spans="2:4" x14ac:dyDescent="0.2">
      <c r="B66" s="28"/>
      <c r="D66" s="28"/>
    </row>
    <row r="67" spans="2:4" x14ac:dyDescent="0.2">
      <c r="B67" s="28"/>
      <c r="D67" s="28"/>
    </row>
    <row r="68" spans="2:4" x14ac:dyDescent="0.2">
      <c r="B68" s="28"/>
      <c r="D68" s="28"/>
    </row>
    <row r="69" spans="2:4" x14ac:dyDescent="0.2">
      <c r="B69" s="28"/>
      <c r="D69" s="28"/>
    </row>
    <row r="70" spans="2:4" x14ac:dyDescent="0.2">
      <c r="B70" s="28"/>
      <c r="D70" s="28"/>
    </row>
    <row r="71" spans="2:4" x14ac:dyDescent="0.2">
      <c r="B71" s="28"/>
      <c r="D71" s="28"/>
    </row>
    <row r="72" spans="2:4" x14ac:dyDescent="0.2">
      <c r="B72" s="28"/>
      <c r="D72" s="28"/>
    </row>
    <row r="73" spans="2:4" x14ac:dyDescent="0.2">
      <c r="B73" s="28"/>
      <c r="D73" s="28"/>
    </row>
    <row r="74" spans="2:4" x14ac:dyDescent="0.2">
      <c r="B74" s="28"/>
      <c r="D7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7" t="s">
        <v>24</v>
      </c>
      <c r="E2" s="27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0.59</v>
      </c>
      <c r="E3" s="79">
        <v>35.271999999999998</v>
      </c>
      <c r="F3" s="31">
        <v>0.81500000000000006</v>
      </c>
      <c r="G3" s="31">
        <v>-3.4760000000000004</v>
      </c>
      <c r="H3" s="31">
        <v>6.3490000000000011</v>
      </c>
      <c r="I3" s="31">
        <v>-5.5709999999999997</v>
      </c>
      <c r="J3" s="80">
        <v>0.80970000000000031</v>
      </c>
    </row>
    <row r="4" spans="1:10" x14ac:dyDescent="0.2">
      <c r="A4">
        <v>0.2</v>
      </c>
      <c r="B4">
        <v>0.77</v>
      </c>
      <c r="C4" s="28">
        <f>((B4-B3)/(A4-A3)+(B5-B4)/(A5-A4))/2</f>
        <v>4.3250000000000002</v>
      </c>
      <c r="D4">
        <v>0.6</v>
      </c>
    </row>
    <row r="5" spans="1:10" x14ac:dyDescent="0.2">
      <c r="A5">
        <v>0.4</v>
      </c>
      <c r="B5">
        <v>1.73</v>
      </c>
      <c r="C5" s="28">
        <f t="shared" ref="C5:C68" si="0">((B5-B4)/(A5-A4)+(B6-B5)/(A6-A5))/2</f>
        <v>3.9952380952380953</v>
      </c>
      <c r="D5">
        <v>0.61</v>
      </c>
    </row>
    <row r="6" spans="1:10" x14ac:dyDescent="0.2">
      <c r="A6">
        <v>0.61</v>
      </c>
      <c r="B6">
        <v>2.4</v>
      </c>
      <c r="C6" s="28">
        <f t="shared" si="0"/>
        <v>3.1202380952380944</v>
      </c>
      <c r="D6">
        <v>0.71000000000000008</v>
      </c>
    </row>
    <row r="7" spans="1:10" x14ac:dyDescent="0.2">
      <c r="A7">
        <v>0.81</v>
      </c>
      <c r="B7">
        <v>3.01</v>
      </c>
      <c r="C7" s="28">
        <f t="shared" si="0"/>
        <v>2.5999999999999996</v>
      </c>
      <c r="D7">
        <v>0.81</v>
      </c>
    </row>
    <row r="8" spans="1:10" x14ac:dyDescent="0.2">
      <c r="A8">
        <v>1.01</v>
      </c>
      <c r="B8">
        <v>3.44</v>
      </c>
      <c r="C8" s="28">
        <f t="shared" si="0"/>
        <v>1.5988095238095239</v>
      </c>
      <c r="D8">
        <v>0.95000000000000007</v>
      </c>
    </row>
    <row r="9" spans="1:10" x14ac:dyDescent="0.2">
      <c r="A9">
        <v>1.22</v>
      </c>
      <c r="B9">
        <v>3.6599999999999997</v>
      </c>
      <c r="C9" s="28">
        <f t="shared" si="0"/>
        <v>0.49880952380952381</v>
      </c>
      <c r="D9">
        <v>0.85</v>
      </c>
    </row>
    <row r="10" spans="1:10" x14ac:dyDescent="0.2">
      <c r="A10">
        <v>1.42</v>
      </c>
      <c r="B10">
        <v>3.65</v>
      </c>
      <c r="C10" s="28">
        <f t="shared" si="0"/>
        <v>0.12500000000000053</v>
      </c>
      <c r="D10">
        <v>0.71000000000000008</v>
      </c>
    </row>
    <row r="11" spans="1:10" x14ac:dyDescent="0.2">
      <c r="A11">
        <v>1.62</v>
      </c>
      <c r="B11">
        <v>3.71</v>
      </c>
      <c r="C11" s="28">
        <f t="shared" si="0"/>
        <v>4.9999999999999878E-2</v>
      </c>
      <c r="D11">
        <v>0.70000000000000007</v>
      </c>
    </row>
    <row r="12" spans="1:10" x14ac:dyDescent="0.2">
      <c r="A12">
        <v>1.82</v>
      </c>
      <c r="B12">
        <v>3.67</v>
      </c>
      <c r="C12" s="28">
        <f t="shared" si="0"/>
        <v>0.54285714285714359</v>
      </c>
      <c r="D12">
        <v>0.96000000000000008</v>
      </c>
    </row>
    <row r="13" spans="1:10" x14ac:dyDescent="0.2">
      <c r="A13">
        <v>2.0299999999999998</v>
      </c>
      <c r="B13">
        <v>3.94</v>
      </c>
      <c r="C13" s="28">
        <f t="shared" si="0"/>
        <v>1.217857142857143</v>
      </c>
      <c r="D13">
        <v>0.91</v>
      </c>
    </row>
    <row r="14" spans="1:10" x14ac:dyDescent="0.2">
      <c r="A14">
        <v>2.23</v>
      </c>
      <c r="B14">
        <v>4.17</v>
      </c>
      <c r="C14" s="28">
        <f t="shared" si="0"/>
        <v>1.0273809523809507</v>
      </c>
      <c r="D14">
        <v>0.87</v>
      </c>
    </row>
    <row r="15" spans="1:10" x14ac:dyDescent="0.2">
      <c r="A15">
        <v>2.44</v>
      </c>
      <c r="B15">
        <v>4.3599999999999994</v>
      </c>
      <c r="C15" s="28">
        <f t="shared" si="0"/>
        <v>0.82738095238095188</v>
      </c>
      <c r="D15">
        <v>0.85</v>
      </c>
    </row>
    <row r="16" spans="1:10" x14ac:dyDescent="0.2">
      <c r="A16">
        <v>2.64</v>
      </c>
      <c r="B16">
        <v>4.51</v>
      </c>
      <c r="C16" s="28">
        <f t="shared" si="0"/>
        <v>-1.7750000000000021</v>
      </c>
      <c r="D16">
        <v>0.8</v>
      </c>
    </row>
    <row r="17" spans="1:4" x14ac:dyDescent="0.2">
      <c r="A17">
        <v>2.84</v>
      </c>
      <c r="B17">
        <v>3.65</v>
      </c>
      <c r="C17" s="28">
        <f t="shared" si="0"/>
        <v>-1.7690476190476223</v>
      </c>
      <c r="D17">
        <v>0.72</v>
      </c>
    </row>
    <row r="18" spans="1:4" x14ac:dyDescent="0.2">
      <c r="A18">
        <v>3.05</v>
      </c>
      <c r="B18">
        <v>3.8099999999999996</v>
      </c>
      <c r="C18" s="28">
        <f t="shared" si="0"/>
        <v>1.0309523809523793</v>
      </c>
      <c r="D18">
        <v>0.69000000000000006</v>
      </c>
    </row>
    <row r="19" spans="1:4" x14ac:dyDescent="0.2">
      <c r="A19">
        <v>3.25</v>
      </c>
      <c r="B19">
        <v>4.0699999999999994</v>
      </c>
      <c r="C19" s="28">
        <f t="shared" si="0"/>
        <v>-0.44523809523809532</v>
      </c>
      <c r="D19">
        <v>0.84000000000000008</v>
      </c>
    </row>
    <row r="20" spans="1:4" x14ac:dyDescent="0.2">
      <c r="A20">
        <v>3.46</v>
      </c>
      <c r="B20">
        <v>3.61</v>
      </c>
      <c r="C20" s="28">
        <f t="shared" si="0"/>
        <v>-0.57023809523809477</v>
      </c>
      <c r="D20">
        <v>0.92</v>
      </c>
    </row>
    <row r="21" spans="1:4" x14ac:dyDescent="0.2">
      <c r="A21">
        <v>3.66</v>
      </c>
      <c r="B21">
        <v>3.82</v>
      </c>
      <c r="C21" s="28">
        <f t="shared" si="0"/>
        <v>1.1202380952380937</v>
      </c>
      <c r="D21">
        <v>0.74</v>
      </c>
    </row>
    <row r="22" spans="1:4" x14ac:dyDescent="0.2">
      <c r="A22">
        <v>3.87</v>
      </c>
      <c r="B22">
        <v>4.0699999999999994</v>
      </c>
      <c r="C22" s="28">
        <f t="shared" si="0"/>
        <v>-0.38095238095238138</v>
      </c>
      <c r="D22">
        <v>0.8</v>
      </c>
    </row>
    <row r="23" spans="1:4" x14ac:dyDescent="0.2">
      <c r="A23">
        <v>4.08</v>
      </c>
      <c r="B23">
        <v>3.6599999999999997</v>
      </c>
      <c r="C23" s="28">
        <f t="shared" si="0"/>
        <v>-0.87619047619047563</v>
      </c>
      <c r="D23">
        <v>0.88</v>
      </c>
    </row>
    <row r="24" spans="1:4" x14ac:dyDescent="0.2">
      <c r="A24">
        <v>4.28</v>
      </c>
      <c r="B24">
        <v>3.6999999999999997</v>
      </c>
      <c r="C24" s="28">
        <f t="shared" si="0"/>
        <v>0.92499999999999827</v>
      </c>
      <c r="D24">
        <v>0.67</v>
      </c>
    </row>
    <row r="25" spans="1:4" x14ac:dyDescent="0.2">
      <c r="A25">
        <v>4.4800000000000004</v>
      </c>
      <c r="B25">
        <v>4.0299999999999994</v>
      </c>
      <c r="C25" s="28">
        <f t="shared" si="0"/>
        <v>-0.22045454545454735</v>
      </c>
      <c r="D25">
        <v>0.74</v>
      </c>
    </row>
    <row r="26" spans="1:4" x14ac:dyDescent="0.2">
      <c r="A26">
        <v>4.7</v>
      </c>
      <c r="B26">
        <v>3.57</v>
      </c>
      <c r="C26" s="28">
        <f t="shared" si="0"/>
        <v>-0.32045454545454621</v>
      </c>
      <c r="D26">
        <v>0.87</v>
      </c>
    </row>
    <row r="27" spans="1:4" x14ac:dyDescent="0.2">
      <c r="A27">
        <v>4.9000000000000004</v>
      </c>
      <c r="B27">
        <v>3.86</v>
      </c>
      <c r="C27" s="28">
        <f t="shared" si="0"/>
        <v>1.3500000000000005</v>
      </c>
      <c r="D27">
        <v>0.94000000000000006</v>
      </c>
    </row>
    <row r="28" spans="1:4" x14ac:dyDescent="0.2">
      <c r="A28">
        <v>5.0999999999999996</v>
      </c>
      <c r="B28">
        <v>4.1099999999999994</v>
      </c>
      <c r="C28" s="28">
        <f t="shared" si="0"/>
        <v>1.0773809523809545</v>
      </c>
      <c r="D28">
        <v>0.9</v>
      </c>
    </row>
    <row r="29" spans="1:4" x14ac:dyDescent="0.2">
      <c r="A29">
        <v>5.31</v>
      </c>
      <c r="B29">
        <v>4.3</v>
      </c>
      <c r="C29" s="28">
        <f t="shared" si="0"/>
        <v>-1.422619047619045</v>
      </c>
      <c r="D29">
        <v>0.96000000000000008</v>
      </c>
    </row>
    <row r="30" spans="1:4" x14ac:dyDescent="0.2">
      <c r="A30">
        <v>5.51</v>
      </c>
      <c r="B30">
        <v>3.55</v>
      </c>
      <c r="C30" s="28">
        <f t="shared" si="0"/>
        <v>-1.4249999999999985</v>
      </c>
      <c r="D30">
        <v>0.67</v>
      </c>
    </row>
    <row r="31" spans="1:4" x14ac:dyDescent="0.2">
      <c r="A31">
        <v>5.71</v>
      </c>
      <c r="B31">
        <v>3.73</v>
      </c>
      <c r="C31" s="28">
        <f t="shared" si="0"/>
        <v>9.2857142857141972E-2</v>
      </c>
      <c r="D31">
        <v>0.52</v>
      </c>
    </row>
    <row r="32" spans="1:4" x14ac:dyDescent="0.2">
      <c r="A32">
        <v>5.92</v>
      </c>
      <c r="B32">
        <v>3.5799999999999996</v>
      </c>
      <c r="C32" s="28">
        <f t="shared" si="0"/>
        <v>-0.20714285714285804</v>
      </c>
      <c r="D32">
        <v>0.75</v>
      </c>
    </row>
    <row r="33" spans="1:4" x14ac:dyDescent="0.2">
      <c r="A33">
        <v>6.12</v>
      </c>
      <c r="B33">
        <v>3.6399999999999997</v>
      </c>
      <c r="C33" s="28">
        <f t="shared" si="0"/>
        <v>0.97499999999999942</v>
      </c>
      <c r="D33">
        <v>0.91</v>
      </c>
    </row>
    <row r="34" spans="1:4" x14ac:dyDescent="0.2">
      <c r="A34">
        <v>6.32</v>
      </c>
      <c r="B34">
        <v>3.9699999999999998</v>
      </c>
      <c r="C34" s="28">
        <f t="shared" si="0"/>
        <v>1.3726190476190481</v>
      </c>
      <c r="D34">
        <v>0.89</v>
      </c>
    </row>
    <row r="35" spans="1:4" x14ac:dyDescent="0.2">
      <c r="A35">
        <v>6.53</v>
      </c>
      <c r="B35">
        <v>4.2</v>
      </c>
      <c r="C35" s="28">
        <f t="shared" si="0"/>
        <v>0.91125541125541121</v>
      </c>
      <c r="D35">
        <v>0.96000000000000008</v>
      </c>
    </row>
    <row r="36" spans="1:4" x14ac:dyDescent="0.2">
      <c r="A36">
        <v>6.75</v>
      </c>
      <c r="B36">
        <v>4.3599999999999994</v>
      </c>
      <c r="C36" s="28">
        <f t="shared" si="0"/>
        <v>-1.0863636363636353</v>
      </c>
      <c r="D36">
        <v>0.83000000000000007</v>
      </c>
    </row>
    <row r="37" spans="1:4" x14ac:dyDescent="0.2">
      <c r="A37">
        <v>6.95</v>
      </c>
      <c r="B37">
        <v>3.78</v>
      </c>
      <c r="C37" s="28">
        <f t="shared" si="0"/>
        <v>-1.4999999999999978</v>
      </c>
      <c r="D37">
        <v>0.70000000000000007</v>
      </c>
    </row>
    <row r="38" spans="1:4" x14ac:dyDescent="0.2">
      <c r="A38">
        <v>7.15</v>
      </c>
      <c r="B38">
        <v>3.76</v>
      </c>
      <c r="C38" s="28">
        <f t="shared" si="0"/>
        <v>0.5452380952380953</v>
      </c>
      <c r="D38">
        <v>0.54</v>
      </c>
    </row>
    <row r="39" spans="1:4" x14ac:dyDescent="0.2">
      <c r="A39">
        <v>7.36</v>
      </c>
      <c r="B39">
        <v>4.01</v>
      </c>
      <c r="C39" s="28">
        <f t="shared" si="0"/>
        <v>0.26190476190476164</v>
      </c>
      <c r="D39">
        <v>0.66</v>
      </c>
    </row>
    <row r="40" spans="1:4" x14ac:dyDescent="0.2">
      <c r="A40">
        <v>7.57</v>
      </c>
      <c r="B40">
        <v>3.8699999999999997</v>
      </c>
      <c r="C40" s="28">
        <f t="shared" si="0"/>
        <v>-0.75833333333333508</v>
      </c>
      <c r="D40">
        <v>0.86</v>
      </c>
    </row>
    <row r="41" spans="1:4" x14ac:dyDescent="0.2">
      <c r="A41">
        <v>7.77</v>
      </c>
      <c r="B41">
        <v>3.6999999999999997</v>
      </c>
      <c r="C41" s="28">
        <f t="shared" si="0"/>
        <v>0.27499999999999863</v>
      </c>
      <c r="D41">
        <v>0.82000000000000006</v>
      </c>
    </row>
    <row r="42" spans="1:4" x14ac:dyDescent="0.2">
      <c r="A42">
        <v>7.97</v>
      </c>
      <c r="B42">
        <v>3.98</v>
      </c>
      <c r="C42" s="28">
        <f t="shared" si="0"/>
        <v>1.1761904761904756</v>
      </c>
      <c r="D42">
        <v>0.71000000000000008</v>
      </c>
    </row>
    <row r="43" spans="1:4" x14ac:dyDescent="0.2">
      <c r="A43">
        <v>8.18</v>
      </c>
      <c r="B43">
        <v>4.18</v>
      </c>
      <c r="C43" s="28">
        <f t="shared" si="0"/>
        <v>0.95119047619047403</v>
      </c>
      <c r="D43">
        <v>0.70000000000000007</v>
      </c>
    </row>
    <row r="44" spans="1:4" x14ac:dyDescent="0.2">
      <c r="A44">
        <v>8.3800000000000008</v>
      </c>
      <c r="B44">
        <v>4.37</v>
      </c>
      <c r="C44" s="28">
        <f t="shared" si="0"/>
        <v>0.82499999999999885</v>
      </c>
      <c r="D44">
        <v>0.67</v>
      </c>
    </row>
    <row r="45" spans="1:4" x14ac:dyDescent="0.2">
      <c r="A45">
        <v>8.58</v>
      </c>
      <c r="B45">
        <v>4.51</v>
      </c>
      <c r="C45" s="28">
        <f t="shared" si="0"/>
        <v>4.0476190476189777E-2</v>
      </c>
      <c r="D45">
        <v>0.66</v>
      </c>
    </row>
    <row r="46" spans="1:4" x14ac:dyDescent="0.2">
      <c r="A46">
        <v>8.7899999999999991</v>
      </c>
      <c r="B46">
        <v>4.38</v>
      </c>
      <c r="C46" s="28">
        <f t="shared" si="0"/>
        <v>-1.8571428571428519</v>
      </c>
      <c r="D46">
        <v>0.66</v>
      </c>
    </row>
    <row r="47" spans="1:4" x14ac:dyDescent="0.2">
      <c r="A47">
        <v>9</v>
      </c>
      <c r="B47">
        <v>3.73</v>
      </c>
      <c r="C47" s="28">
        <f t="shared" si="0"/>
        <v>-0.79761904761904012</v>
      </c>
      <c r="D47">
        <v>0.6</v>
      </c>
    </row>
    <row r="48" spans="1:4" x14ac:dyDescent="0.2">
      <c r="A48">
        <v>9.1999999999999993</v>
      </c>
      <c r="B48">
        <v>4.0299999999999994</v>
      </c>
      <c r="C48" s="28">
        <f t="shared" si="0"/>
        <v>1.2738095238095242</v>
      </c>
      <c r="D48">
        <v>0.75</v>
      </c>
    </row>
    <row r="49" spans="1:4" x14ac:dyDescent="0.2">
      <c r="A49">
        <v>9.41</v>
      </c>
      <c r="B49">
        <v>4.25</v>
      </c>
      <c r="C49" s="28">
        <f t="shared" si="0"/>
        <v>-1.0000000000000075</v>
      </c>
      <c r="D49">
        <v>0.85</v>
      </c>
    </row>
    <row r="50" spans="1:4" x14ac:dyDescent="0.2">
      <c r="A50">
        <v>9.6199999999999992</v>
      </c>
      <c r="B50">
        <v>3.61</v>
      </c>
      <c r="C50" s="28">
        <f t="shared" si="0"/>
        <v>-0.80952380952381986</v>
      </c>
      <c r="D50">
        <v>0.95000000000000007</v>
      </c>
    </row>
    <row r="51" spans="1:4" x14ac:dyDescent="0.2">
      <c r="A51">
        <v>9.83</v>
      </c>
      <c r="B51">
        <v>3.9099999999999997</v>
      </c>
      <c r="C51" s="28">
        <f t="shared" si="0"/>
        <v>1.3142857142857125</v>
      </c>
      <c r="D51">
        <v>0.87</v>
      </c>
    </row>
    <row r="52" spans="1:4" x14ac:dyDescent="0.2">
      <c r="A52">
        <v>10.029999999999999</v>
      </c>
      <c r="B52">
        <v>4.1499999999999995</v>
      </c>
      <c r="C52" s="28">
        <f t="shared" si="0"/>
        <v>1.0500000000000007</v>
      </c>
      <c r="D52">
        <v>0.94000000000000006</v>
      </c>
    </row>
    <row r="53" spans="1:4" x14ac:dyDescent="0.2">
      <c r="A53">
        <v>10.23</v>
      </c>
      <c r="B53">
        <v>4.33</v>
      </c>
      <c r="C53" s="28">
        <f t="shared" si="0"/>
        <v>0.8071428571428565</v>
      </c>
      <c r="D53">
        <v>0.9</v>
      </c>
    </row>
    <row r="54" spans="1:4" x14ac:dyDescent="0.2">
      <c r="A54">
        <v>10.44</v>
      </c>
      <c r="B54">
        <v>4.4799999999999995</v>
      </c>
      <c r="C54" s="28">
        <f t="shared" si="0"/>
        <v>-1.0928571428571339</v>
      </c>
      <c r="D54">
        <v>0.79</v>
      </c>
    </row>
    <row r="55" spans="1:4" x14ac:dyDescent="0.2">
      <c r="A55">
        <v>10.64</v>
      </c>
      <c r="B55">
        <v>3.9</v>
      </c>
      <c r="C55" s="28">
        <f t="shared" si="0"/>
        <v>-0.90238095238094129</v>
      </c>
      <c r="D55">
        <v>0.71000000000000008</v>
      </c>
    </row>
    <row r="56" spans="1:4" x14ac:dyDescent="0.2">
      <c r="A56">
        <v>10.85</v>
      </c>
      <c r="B56">
        <v>4.13</v>
      </c>
      <c r="C56" s="28">
        <f t="shared" si="0"/>
        <v>1.0476190476190479</v>
      </c>
      <c r="D56">
        <v>0.70000000000000007</v>
      </c>
    </row>
    <row r="57" spans="1:4" x14ac:dyDescent="0.2">
      <c r="A57">
        <v>11.05</v>
      </c>
      <c r="B57">
        <v>4.33</v>
      </c>
      <c r="C57" s="28">
        <f t="shared" si="0"/>
        <v>0.82499999999999862</v>
      </c>
      <c r="D57">
        <v>0.76</v>
      </c>
    </row>
    <row r="58" spans="1:4" x14ac:dyDescent="0.2">
      <c r="A58">
        <v>11.25</v>
      </c>
      <c r="B58">
        <v>4.46</v>
      </c>
      <c r="C58" s="28">
        <f t="shared" si="0"/>
        <v>0.61071428571428577</v>
      </c>
      <c r="D58">
        <v>0.87</v>
      </c>
    </row>
    <row r="59" spans="1:4" x14ac:dyDescent="0.2">
      <c r="A59">
        <v>11.46</v>
      </c>
      <c r="B59">
        <v>4.58</v>
      </c>
      <c r="C59" s="28">
        <f t="shared" si="0"/>
        <v>-2.2142857142857255</v>
      </c>
      <c r="D59">
        <v>0.96000000000000008</v>
      </c>
    </row>
    <row r="60" spans="1:4" x14ac:dyDescent="0.2">
      <c r="A60">
        <v>11.66</v>
      </c>
      <c r="B60">
        <v>3.5799999999999996</v>
      </c>
      <c r="C60" s="28">
        <f t="shared" si="0"/>
        <v>-1.8000000000000071</v>
      </c>
      <c r="D60">
        <v>0.95000000000000007</v>
      </c>
    </row>
    <row r="61" spans="1:4" x14ac:dyDescent="0.2">
      <c r="A61">
        <v>11.86</v>
      </c>
      <c r="B61">
        <v>3.86</v>
      </c>
      <c r="C61" s="28">
        <f t="shared" si="0"/>
        <v>1.2999999999999994</v>
      </c>
      <c r="D61">
        <v>0.82000000000000006</v>
      </c>
    </row>
    <row r="62" spans="1:4" x14ac:dyDescent="0.2">
      <c r="A62">
        <v>12.06</v>
      </c>
      <c r="B62">
        <v>4.0999999999999996</v>
      </c>
      <c r="C62" s="28">
        <f t="shared" si="0"/>
        <v>1.0999999999999983</v>
      </c>
      <c r="D62">
        <v>0.93</v>
      </c>
    </row>
    <row r="63" spans="1:4" x14ac:dyDescent="0.2">
      <c r="A63">
        <v>12.27</v>
      </c>
      <c r="B63">
        <v>4.3099999999999996</v>
      </c>
      <c r="C63" s="28">
        <f t="shared" si="0"/>
        <v>-1.3249999999999882</v>
      </c>
      <c r="D63">
        <v>0.81</v>
      </c>
    </row>
    <row r="64" spans="1:4" x14ac:dyDescent="0.2">
      <c r="A64">
        <v>12.47</v>
      </c>
      <c r="B64">
        <v>3.5799999999999996</v>
      </c>
      <c r="C64" s="28">
        <f t="shared" si="0"/>
        <v>-1.7499999999999893</v>
      </c>
      <c r="D64">
        <v>0.76</v>
      </c>
    </row>
    <row r="65" spans="1:4" x14ac:dyDescent="0.2">
      <c r="A65">
        <v>12.67</v>
      </c>
      <c r="B65">
        <v>3.61</v>
      </c>
      <c r="C65" s="28">
        <f t="shared" si="0"/>
        <v>0.80000000000000349</v>
      </c>
      <c r="D65">
        <v>0.96000000000000008</v>
      </c>
    </row>
    <row r="66" spans="1:4" x14ac:dyDescent="0.2">
      <c r="A66">
        <v>12.87</v>
      </c>
      <c r="B66">
        <v>3.9</v>
      </c>
      <c r="C66" s="28">
        <f t="shared" si="0"/>
        <v>1.1000000000000005</v>
      </c>
      <c r="D66">
        <v>0.94000000000000006</v>
      </c>
    </row>
    <row r="67" spans="1:4" x14ac:dyDescent="0.2">
      <c r="A67">
        <v>13.07</v>
      </c>
      <c r="B67">
        <v>4.05</v>
      </c>
      <c r="C67" s="28">
        <f t="shared" si="0"/>
        <v>-0.2678571428571479</v>
      </c>
      <c r="D67">
        <v>0.88</v>
      </c>
    </row>
    <row r="68" spans="1:4" x14ac:dyDescent="0.2">
      <c r="A68">
        <v>13.28</v>
      </c>
      <c r="B68">
        <v>3.78</v>
      </c>
      <c r="C68" s="28">
        <f t="shared" si="0"/>
        <v>3.2142857142850811E-2</v>
      </c>
      <c r="D68">
        <v>0.78</v>
      </c>
    </row>
    <row r="69" spans="1:4" x14ac:dyDescent="0.2">
      <c r="A69">
        <v>13.48</v>
      </c>
      <c r="B69">
        <v>4.05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4.26</v>
      </c>
      <c r="C70" s="28">
        <f t="shared" si="1"/>
        <v>-1.1178571428571344</v>
      </c>
      <c r="D70">
        <v>0.81</v>
      </c>
    </row>
    <row r="71" spans="1:4" x14ac:dyDescent="0.2">
      <c r="A71">
        <v>13.89</v>
      </c>
      <c r="B71">
        <v>3.57</v>
      </c>
      <c r="C71" s="28">
        <f t="shared" si="1"/>
        <v>-1.2142857142857053</v>
      </c>
      <c r="D71">
        <v>0.85</v>
      </c>
    </row>
    <row r="72" spans="1:4" x14ac:dyDescent="0.2">
      <c r="A72">
        <v>14.1</v>
      </c>
      <c r="B72">
        <v>3.75</v>
      </c>
      <c r="C72" s="28">
        <f t="shared" si="1"/>
        <v>1.1190476190476186</v>
      </c>
      <c r="D72">
        <v>0.89</v>
      </c>
    </row>
    <row r="73" spans="1:4" x14ac:dyDescent="0.2">
      <c r="A73">
        <v>14.31</v>
      </c>
      <c r="B73">
        <v>4.04</v>
      </c>
      <c r="C73" s="28">
        <f t="shared" si="1"/>
        <v>1.1904761904761898</v>
      </c>
      <c r="D73">
        <v>0.72</v>
      </c>
    </row>
    <row r="74" spans="1:4" x14ac:dyDescent="0.2">
      <c r="A74">
        <v>14.52</v>
      </c>
      <c r="B74">
        <v>4.25</v>
      </c>
      <c r="C74" s="28">
        <f t="shared" si="1"/>
        <v>0.14285714285714557</v>
      </c>
      <c r="D74">
        <v>0.74</v>
      </c>
    </row>
    <row r="75" spans="1:4" x14ac:dyDescent="0.2">
      <c r="A75">
        <v>14.73</v>
      </c>
      <c r="B75">
        <v>4.0999999999999996</v>
      </c>
      <c r="C75" s="28">
        <f t="shared" si="1"/>
        <v>-1.2071428571428591</v>
      </c>
      <c r="D75">
        <v>0.96000000000000008</v>
      </c>
    </row>
    <row r="76" spans="1:4" x14ac:dyDescent="0.2">
      <c r="A76">
        <v>14.93</v>
      </c>
      <c r="B76">
        <v>3.76</v>
      </c>
      <c r="C76" s="28">
        <f t="shared" si="1"/>
        <v>-0.20000000000000662</v>
      </c>
      <c r="D76">
        <v>0.75</v>
      </c>
    </row>
    <row r="77" spans="1:4" x14ac:dyDescent="0.2">
      <c r="A77">
        <v>15.13</v>
      </c>
      <c r="B77">
        <v>4.0199999999999996</v>
      </c>
      <c r="C77" s="28">
        <f t="shared" si="1"/>
        <v>1.1976190476190469</v>
      </c>
      <c r="D77">
        <v>0.76</v>
      </c>
    </row>
    <row r="78" spans="1:4" x14ac:dyDescent="0.2">
      <c r="A78">
        <v>15.34</v>
      </c>
      <c r="B78">
        <v>4.25</v>
      </c>
      <c r="C78" s="28">
        <f t="shared" si="1"/>
        <v>-1.0273809523809554</v>
      </c>
      <c r="D78">
        <v>0.84000000000000008</v>
      </c>
    </row>
    <row r="79" spans="1:4" x14ac:dyDescent="0.2">
      <c r="A79">
        <v>15.54</v>
      </c>
      <c r="B79">
        <v>3.6199999999999997</v>
      </c>
      <c r="C79" s="28">
        <f t="shared" si="1"/>
        <v>-0.85000000000001019</v>
      </c>
      <c r="D79">
        <v>0.9</v>
      </c>
    </row>
    <row r="80" spans="1:4" x14ac:dyDescent="0.2">
      <c r="A80">
        <v>15.74</v>
      </c>
      <c r="B80">
        <v>3.9099999999999997</v>
      </c>
      <c r="C80" s="28">
        <f t="shared" si="1"/>
        <v>1.3249999999999977</v>
      </c>
      <c r="D80">
        <v>0.79</v>
      </c>
    </row>
    <row r="81" spans="1:4" x14ac:dyDescent="0.2">
      <c r="A81">
        <v>15.94</v>
      </c>
      <c r="B81">
        <v>4.1499999999999995</v>
      </c>
      <c r="C81" s="28">
        <f t="shared" si="1"/>
        <v>1.0761904761904804</v>
      </c>
      <c r="D81">
        <v>0.88</v>
      </c>
    </row>
    <row r="82" spans="1:4" x14ac:dyDescent="0.2">
      <c r="A82">
        <v>16.149999999999999</v>
      </c>
      <c r="B82">
        <v>4.3499999999999996</v>
      </c>
      <c r="C82" s="28">
        <f t="shared" si="1"/>
        <v>-1.2857142857142754</v>
      </c>
      <c r="D82">
        <v>0.89</v>
      </c>
    </row>
    <row r="83" spans="1:4" x14ac:dyDescent="0.2">
      <c r="A83">
        <v>16.36</v>
      </c>
      <c r="B83">
        <v>3.61</v>
      </c>
      <c r="C83" s="28">
        <f t="shared" si="1"/>
        <v>-1.0119047619047519</v>
      </c>
      <c r="D83">
        <v>0.70000000000000007</v>
      </c>
    </row>
    <row r="84" spans="1:4" x14ac:dyDescent="0.2">
      <c r="A84">
        <v>16.559999999999999</v>
      </c>
      <c r="B84">
        <v>3.9099999999999997</v>
      </c>
      <c r="C84" s="28">
        <f t="shared" si="1"/>
        <v>1.349999999999993</v>
      </c>
      <c r="D84">
        <v>0.58000000000000007</v>
      </c>
    </row>
    <row r="85" spans="1:4" x14ac:dyDescent="0.2">
      <c r="A85">
        <v>16.760000000000002</v>
      </c>
      <c r="B85">
        <v>4.1499999999999995</v>
      </c>
      <c r="C85" s="28">
        <f t="shared" si="1"/>
        <v>-0.80476190476193155</v>
      </c>
      <c r="D85">
        <v>0.72</v>
      </c>
    </row>
    <row r="86" spans="1:4" x14ac:dyDescent="0.2">
      <c r="A86">
        <v>16.97</v>
      </c>
      <c r="B86">
        <v>3.5599999999999996</v>
      </c>
      <c r="C86" s="28">
        <f t="shared" si="1"/>
        <v>-1.4285714285714457</v>
      </c>
      <c r="D86">
        <v>0.89</v>
      </c>
    </row>
    <row r="87" spans="1:4" x14ac:dyDescent="0.2">
      <c r="A87">
        <v>17.18</v>
      </c>
      <c r="B87">
        <v>3.55</v>
      </c>
      <c r="C87" s="28">
        <f t="shared" si="1"/>
        <v>0.15119047619047701</v>
      </c>
      <c r="D87">
        <v>1.08</v>
      </c>
    </row>
    <row r="88" spans="1:4" x14ac:dyDescent="0.2">
      <c r="A88">
        <v>17.38</v>
      </c>
      <c r="B88">
        <v>3.6199999999999997</v>
      </c>
      <c r="C88" s="28">
        <f t="shared" si="1"/>
        <v>0.93690476190475969</v>
      </c>
      <c r="D88">
        <v>1.1500000000000001</v>
      </c>
    </row>
    <row r="89" spans="1:4" x14ac:dyDescent="0.2">
      <c r="A89">
        <v>17.59</v>
      </c>
      <c r="B89">
        <v>3.94</v>
      </c>
      <c r="C89" s="28">
        <f t="shared" si="1"/>
        <v>1.3333333333333282</v>
      </c>
      <c r="D89">
        <v>0.97</v>
      </c>
    </row>
    <row r="90" spans="1:4" x14ac:dyDescent="0.2">
      <c r="A90">
        <v>17.8</v>
      </c>
      <c r="B90">
        <v>4.18</v>
      </c>
      <c r="C90" s="28">
        <f t="shared" si="1"/>
        <v>0.99999999999999467</v>
      </c>
      <c r="D90">
        <v>0.89</v>
      </c>
    </row>
    <row r="91" spans="1:4" x14ac:dyDescent="0.2">
      <c r="A91">
        <v>18.010000000000002</v>
      </c>
      <c r="B91">
        <v>4.3599999999999994</v>
      </c>
      <c r="C91" s="28">
        <f t="shared" si="1"/>
        <v>0.7785714285714288</v>
      </c>
      <c r="D91">
        <v>0.81</v>
      </c>
    </row>
    <row r="92" spans="1:4" x14ac:dyDescent="0.2">
      <c r="A92">
        <v>18.21</v>
      </c>
      <c r="B92">
        <v>4.5</v>
      </c>
      <c r="C92" s="28">
        <f t="shared" si="1"/>
        <v>0.62500000000000222</v>
      </c>
      <c r="D92">
        <v>0.66</v>
      </c>
    </row>
    <row r="93" spans="1:4" x14ac:dyDescent="0.2">
      <c r="A93">
        <v>18.41</v>
      </c>
      <c r="B93">
        <v>4.6099999999999994</v>
      </c>
      <c r="C93" s="28">
        <f t="shared" si="1"/>
        <v>-2.3000000000000091</v>
      </c>
      <c r="D93">
        <v>0.56000000000000005</v>
      </c>
    </row>
    <row r="94" spans="1:4" x14ac:dyDescent="0.2">
      <c r="A94">
        <v>18.61</v>
      </c>
      <c r="B94">
        <v>3.5799999999999996</v>
      </c>
      <c r="C94" s="28">
        <f t="shared" si="1"/>
        <v>-2.5750000000000086</v>
      </c>
      <c r="D94">
        <v>0.61</v>
      </c>
    </row>
    <row r="95" spans="1:4" x14ac:dyDescent="0.2">
      <c r="A95">
        <v>18.82</v>
      </c>
      <c r="B95">
        <v>3.5799999999999996</v>
      </c>
      <c r="C95" s="28">
        <f t="shared" si="1"/>
        <v>0</v>
      </c>
      <c r="D95">
        <v>0.78</v>
      </c>
    </row>
    <row r="96" spans="1:4" x14ac:dyDescent="0.2">
      <c r="A96">
        <v>19.02</v>
      </c>
      <c r="B96">
        <v>3.5799999999999996</v>
      </c>
      <c r="C96" s="28">
        <f t="shared" si="1"/>
        <v>0.11904761904761919</v>
      </c>
      <c r="D96">
        <v>0.86</v>
      </c>
    </row>
    <row r="97" spans="1:4" x14ac:dyDescent="0.2">
      <c r="A97">
        <v>19.23</v>
      </c>
      <c r="B97">
        <v>3.63</v>
      </c>
      <c r="C97" s="28">
        <f t="shared" si="1"/>
        <v>0.81904761904762113</v>
      </c>
      <c r="D97">
        <v>0.88</v>
      </c>
    </row>
    <row r="98" spans="1:4" x14ac:dyDescent="0.2">
      <c r="A98">
        <v>19.43</v>
      </c>
      <c r="B98">
        <v>3.9099999999999997</v>
      </c>
      <c r="C98" s="28">
        <f t="shared" si="1"/>
        <v>-0.2285714285714231</v>
      </c>
      <c r="D98">
        <v>0.85</v>
      </c>
    </row>
    <row r="99" spans="1:4" x14ac:dyDescent="0.2">
      <c r="A99">
        <v>19.64</v>
      </c>
      <c r="B99">
        <v>3.5199999999999996</v>
      </c>
      <c r="C99" s="28">
        <f t="shared" si="1"/>
        <v>-0.7857142857142827</v>
      </c>
      <c r="D99">
        <v>0.91</v>
      </c>
    </row>
    <row r="100" spans="1:4" x14ac:dyDescent="0.2">
      <c r="A100">
        <v>19.850000000000001</v>
      </c>
      <c r="B100">
        <v>3.5799999999999996</v>
      </c>
      <c r="C100" s="28">
        <f t="shared" si="1"/>
        <v>0.14285714285714241</v>
      </c>
      <c r="D100">
        <v>0.85</v>
      </c>
    </row>
    <row r="101" spans="1:4" x14ac:dyDescent="0.2">
      <c r="A101">
        <v>20.05</v>
      </c>
      <c r="B101">
        <v>3.5799999999999996</v>
      </c>
      <c r="C101" s="28">
        <f t="shared" si="1"/>
        <v>2.5000000000000668E-2</v>
      </c>
      <c r="D101">
        <v>0.8</v>
      </c>
    </row>
    <row r="102" spans="1:4" x14ac:dyDescent="0.2">
      <c r="A102">
        <v>20.25</v>
      </c>
      <c r="B102">
        <v>3.59</v>
      </c>
      <c r="C102" s="28">
        <f t="shared" si="1"/>
        <v>0.72500000000000264</v>
      </c>
      <c r="D102">
        <v>0.86</v>
      </c>
    </row>
    <row r="103" spans="1:4" x14ac:dyDescent="0.2">
      <c r="A103">
        <v>20.45</v>
      </c>
      <c r="B103">
        <v>3.8699999999999997</v>
      </c>
      <c r="C103" s="28">
        <f t="shared" si="1"/>
        <v>0.62857142857143122</v>
      </c>
      <c r="D103">
        <v>0.94000000000000006</v>
      </c>
    </row>
    <row r="104" spans="1:4" x14ac:dyDescent="0.2">
      <c r="A104">
        <v>20.66</v>
      </c>
      <c r="B104">
        <v>3.84</v>
      </c>
      <c r="C104" s="28">
        <f t="shared" si="1"/>
        <v>-0.74642857142857322</v>
      </c>
      <c r="D104">
        <v>0.76</v>
      </c>
    </row>
    <row r="105" spans="1:4" x14ac:dyDescent="0.2">
      <c r="A105">
        <v>20.86</v>
      </c>
      <c r="B105">
        <v>3.57</v>
      </c>
      <c r="C105" s="28">
        <f t="shared" si="1"/>
        <v>-0.67500000000000249</v>
      </c>
      <c r="D105">
        <v>0.64</v>
      </c>
    </row>
    <row r="106" spans="1:4" x14ac:dyDescent="0.2">
      <c r="A106">
        <v>21.07</v>
      </c>
      <c r="B106">
        <v>3.57</v>
      </c>
      <c r="C106" s="28">
        <f t="shared" si="1"/>
        <v>0.62500000000000222</v>
      </c>
      <c r="D106">
        <v>0.75</v>
      </c>
    </row>
    <row r="107" spans="1:4" x14ac:dyDescent="0.2">
      <c r="A107">
        <v>21.27</v>
      </c>
      <c r="B107">
        <v>3.82</v>
      </c>
      <c r="C107" s="28">
        <f t="shared" si="1"/>
        <v>1.2500000000000033</v>
      </c>
      <c r="D107">
        <v>0.97</v>
      </c>
    </row>
    <row r="108" spans="1:4" x14ac:dyDescent="0.2">
      <c r="A108">
        <v>21.47</v>
      </c>
      <c r="B108">
        <v>4.0699999999999994</v>
      </c>
      <c r="C108" s="28">
        <f t="shared" si="1"/>
        <v>1.0999999999999952</v>
      </c>
      <c r="D108">
        <v>0.75</v>
      </c>
    </row>
    <row r="109" spans="1:4" x14ac:dyDescent="0.2">
      <c r="A109">
        <v>21.67</v>
      </c>
      <c r="B109">
        <v>4.26</v>
      </c>
      <c r="C109" s="28">
        <f t="shared" si="1"/>
        <v>0.77499999999999547</v>
      </c>
      <c r="D109">
        <v>0.81</v>
      </c>
    </row>
    <row r="110" spans="1:4" x14ac:dyDescent="0.2">
      <c r="A110">
        <v>21.87</v>
      </c>
      <c r="B110">
        <v>4.38</v>
      </c>
      <c r="C110" s="28">
        <f t="shared" si="1"/>
        <v>-0.86666666666668091</v>
      </c>
      <c r="D110">
        <v>0.86</v>
      </c>
    </row>
    <row r="111" spans="1:4" x14ac:dyDescent="0.2">
      <c r="A111">
        <v>22.08</v>
      </c>
      <c r="B111">
        <v>3.8899999999999997</v>
      </c>
      <c r="C111" s="28">
        <f t="shared" si="1"/>
        <v>-0.49166666666669068</v>
      </c>
      <c r="D111">
        <v>0.76</v>
      </c>
    </row>
    <row r="112" spans="1:4" x14ac:dyDescent="0.2">
      <c r="A112">
        <v>22.28</v>
      </c>
      <c r="B112">
        <v>4.16</v>
      </c>
      <c r="C112" s="28">
        <f t="shared" si="1"/>
        <v>-0.40000000000001257</v>
      </c>
      <c r="D112">
        <v>0.70000000000000007</v>
      </c>
    </row>
    <row r="113" spans="1:4" x14ac:dyDescent="0.2">
      <c r="A113">
        <v>22.48</v>
      </c>
      <c r="B113">
        <v>3.73</v>
      </c>
      <c r="C113" s="28">
        <f t="shared" si="1"/>
        <v>-0.40000000000000169</v>
      </c>
      <c r="D113">
        <v>0.68</v>
      </c>
    </row>
    <row r="114" spans="1:4" x14ac:dyDescent="0.2">
      <c r="A114">
        <v>22.68</v>
      </c>
      <c r="B114">
        <v>4</v>
      </c>
      <c r="C114" s="28">
        <f t="shared" si="1"/>
        <v>1.2000000000000042</v>
      </c>
      <c r="D114">
        <v>0.66</v>
      </c>
    </row>
    <row r="115" spans="1:4" x14ac:dyDescent="0.2">
      <c r="A115">
        <v>22.88</v>
      </c>
      <c r="B115">
        <v>4.21</v>
      </c>
      <c r="C115" s="28">
        <f t="shared" si="1"/>
        <v>0.97500000000000275</v>
      </c>
      <c r="D115">
        <v>0.73</v>
      </c>
    </row>
    <row r="116" spans="1:4" x14ac:dyDescent="0.2">
      <c r="A116">
        <v>23.08</v>
      </c>
      <c r="B116">
        <v>4.3899999999999997</v>
      </c>
      <c r="C116" s="28">
        <f t="shared" si="1"/>
        <v>0.7833333333333321</v>
      </c>
      <c r="D116">
        <v>0.75</v>
      </c>
    </row>
    <row r="117" spans="1:4" x14ac:dyDescent="0.2">
      <c r="A117">
        <v>23.29</v>
      </c>
      <c r="B117">
        <v>4.5299999999999994</v>
      </c>
      <c r="C117" s="28">
        <f t="shared" si="1"/>
        <v>0.56060606060605722</v>
      </c>
      <c r="D117">
        <v>0.75</v>
      </c>
    </row>
    <row r="118" spans="1:4" x14ac:dyDescent="0.2">
      <c r="A118">
        <v>23.51</v>
      </c>
      <c r="B118">
        <v>4.63</v>
      </c>
      <c r="C118" s="28">
        <f t="shared" si="1"/>
        <v>0.42727272727272692</v>
      </c>
      <c r="D118">
        <v>0.79</v>
      </c>
    </row>
    <row r="119" spans="1:4" x14ac:dyDescent="0.2">
      <c r="A119">
        <v>23.71</v>
      </c>
      <c r="B119">
        <v>4.71</v>
      </c>
      <c r="C119" s="28">
        <f t="shared" si="1"/>
        <v>-1.7523809523809444</v>
      </c>
      <c r="D119">
        <v>0.77</v>
      </c>
    </row>
    <row r="120" spans="1:4" x14ac:dyDescent="0.2">
      <c r="A120">
        <v>23.92</v>
      </c>
      <c r="B120">
        <v>3.8899999999999997</v>
      </c>
      <c r="C120" s="28">
        <f t="shared" si="1"/>
        <v>-1.3523809523809427</v>
      </c>
      <c r="D120">
        <v>0.67</v>
      </c>
    </row>
    <row r="121" spans="1:4" x14ac:dyDescent="0.2">
      <c r="A121">
        <v>24.12</v>
      </c>
      <c r="B121">
        <v>4.13</v>
      </c>
      <c r="C121" s="28">
        <f t="shared" si="1"/>
        <v>1.0500000000000036</v>
      </c>
      <c r="D121">
        <v>0.71000000000000008</v>
      </c>
    </row>
    <row r="122" spans="1:4" x14ac:dyDescent="0.2">
      <c r="A122">
        <v>24.32</v>
      </c>
      <c r="B122">
        <v>4.3099999999999996</v>
      </c>
      <c r="C122" s="28">
        <f t="shared" si="1"/>
        <v>0.85000000000000275</v>
      </c>
      <c r="D122">
        <v>0.84000000000000008</v>
      </c>
    </row>
    <row r="123" spans="1:4" x14ac:dyDescent="0.2">
      <c r="A123">
        <v>24.52</v>
      </c>
      <c r="B123">
        <v>4.47</v>
      </c>
      <c r="C123" s="28">
        <f t="shared" si="1"/>
        <v>0.66190476190476333</v>
      </c>
      <c r="D123">
        <v>0.92</v>
      </c>
    </row>
    <row r="124" spans="1:4" x14ac:dyDescent="0.2">
      <c r="A124">
        <v>24.73</v>
      </c>
      <c r="B124">
        <v>4.58</v>
      </c>
      <c r="C124" s="28">
        <f t="shared" si="1"/>
        <v>0.48690476190476206</v>
      </c>
      <c r="D124">
        <v>0.81</v>
      </c>
    </row>
    <row r="125" spans="1:4" x14ac:dyDescent="0.2">
      <c r="A125">
        <v>24.93</v>
      </c>
      <c r="B125">
        <v>4.67</v>
      </c>
      <c r="C125" s="28">
        <f t="shared" si="1"/>
        <v>0.41547619047619033</v>
      </c>
      <c r="D125">
        <v>0.87</v>
      </c>
    </row>
    <row r="126" spans="1:4" x14ac:dyDescent="0.2">
      <c r="A126">
        <v>25.14</v>
      </c>
      <c r="B126">
        <v>4.75</v>
      </c>
      <c r="C126" s="28">
        <f t="shared" si="1"/>
        <v>0.34047619047618943</v>
      </c>
      <c r="D126">
        <v>0.94000000000000006</v>
      </c>
    </row>
    <row r="127" spans="1:4" x14ac:dyDescent="0.2">
      <c r="A127">
        <v>25.34</v>
      </c>
      <c r="B127">
        <v>4.8099999999999996</v>
      </c>
      <c r="C127" s="28">
        <f t="shared" si="1"/>
        <v>-1.9214285714285628</v>
      </c>
      <c r="D127">
        <v>0.88</v>
      </c>
    </row>
    <row r="128" spans="1:4" x14ac:dyDescent="0.2">
      <c r="A128">
        <v>25.55</v>
      </c>
      <c r="B128">
        <v>3.94</v>
      </c>
      <c r="C128" s="28">
        <f t="shared" si="1"/>
        <v>-1.5464285714285615</v>
      </c>
      <c r="D128">
        <v>0.77</v>
      </c>
    </row>
    <row r="129" spans="1:4" x14ac:dyDescent="0.2">
      <c r="A129">
        <v>25.75</v>
      </c>
      <c r="B129">
        <v>4.1499999999999995</v>
      </c>
      <c r="C129" s="28">
        <f t="shared" si="1"/>
        <v>1.0011904761904753</v>
      </c>
      <c r="D129">
        <v>0.65</v>
      </c>
    </row>
    <row r="130" spans="1:4" x14ac:dyDescent="0.2">
      <c r="A130">
        <v>25.96</v>
      </c>
      <c r="B130">
        <v>4.3499999999999996</v>
      </c>
      <c r="C130" s="28">
        <f t="shared" si="1"/>
        <v>0.80952380952380798</v>
      </c>
      <c r="D130">
        <v>0.74</v>
      </c>
    </row>
    <row r="131" spans="1:4" x14ac:dyDescent="0.2">
      <c r="A131">
        <v>26.17</v>
      </c>
      <c r="B131">
        <v>4.49</v>
      </c>
      <c r="C131" s="28">
        <f t="shared" si="1"/>
        <v>0.63333333333333242</v>
      </c>
      <c r="D131">
        <v>0.81</v>
      </c>
    </row>
    <row r="132" spans="1:4" x14ac:dyDescent="0.2">
      <c r="A132">
        <v>26.37</v>
      </c>
      <c r="B132">
        <v>4.6099999999999994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4.7</v>
      </c>
      <c r="C133" s="28">
        <f t="shared" ref="C133:C176" si="2">((B133-B132)/(A133-A132)+(B134-B133)/(A134-A133))/2</f>
        <v>0.36785714285714399</v>
      </c>
      <c r="D133">
        <v>0.93</v>
      </c>
    </row>
    <row r="134" spans="1:4" x14ac:dyDescent="0.2">
      <c r="A134">
        <v>26.78</v>
      </c>
      <c r="B134">
        <v>4.76</v>
      </c>
      <c r="C134" s="28">
        <f t="shared" si="2"/>
        <v>0.29285714285714093</v>
      </c>
      <c r="D134">
        <v>0.9</v>
      </c>
    </row>
    <row r="135" spans="1:4" x14ac:dyDescent="0.2">
      <c r="A135">
        <v>26.98</v>
      </c>
      <c r="B135">
        <v>4.8199999999999994</v>
      </c>
      <c r="C135" s="28">
        <f t="shared" si="2"/>
        <v>-2.0250000000000075</v>
      </c>
      <c r="D135">
        <v>0.85</v>
      </c>
    </row>
    <row r="136" spans="1:4" x14ac:dyDescent="0.2">
      <c r="A136">
        <v>27.18</v>
      </c>
      <c r="B136">
        <v>3.9499999999999997</v>
      </c>
      <c r="C136" s="28">
        <f t="shared" si="2"/>
        <v>-1.5750000000000055</v>
      </c>
      <c r="D136">
        <v>0.71000000000000008</v>
      </c>
    </row>
    <row r="137" spans="1:4" x14ac:dyDescent="0.2">
      <c r="A137">
        <v>27.38</v>
      </c>
      <c r="B137">
        <v>4.1899999999999995</v>
      </c>
      <c r="C137" s="28">
        <f t="shared" si="2"/>
        <v>0.98636363636363344</v>
      </c>
      <c r="D137">
        <v>0.66</v>
      </c>
    </row>
    <row r="138" spans="1:4" x14ac:dyDescent="0.2">
      <c r="A138">
        <v>27.6</v>
      </c>
      <c r="B138">
        <v>4.3599999999999994</v>
      </c>
      <c r="C138" s="28">
        <f t="shared" si="2"/>
        <v>0.76136363636363424</v>
      </c>
      <c r="D138">
        <v>0.73</v>
      </c>
    </row>
    <row r="139" spans="1:4" x14ac:dyDescent="0.2">
      <c r="A139">
        <v>27.8</v>
      </c>
      <c r="B139">
        <v>4.51</v>
      </c>
      <c r="C139" s="28">
        <f t="shared" si="2"/>
        <v>0.65000000000000402</v>
      </c>
      <c r="D139">
        <v>0.83000000000000007</v>
      </c>
    </row>
    <row r="140" spans="1:4" x14ac:dyDescent="0.2">
      <c r="A140">
        <v>28</v>
      </c>
      <c r="B140">
        <v>4.62</v>
      </c>
      <c r="C140" s="28">
        <f t="shared" si="2"/>
        <v>0.50000000000000222</v>
      </c>
      <c r="D140">
        <v>0.93</v>
      </c>
    </row>
    <row r="141" spans="1:4" x14ac:dyDescent="0.2">
      <c r="A141">
        <v>28.2</v>
      </c>
      <c r="B141">
        <v>4.71</v>
      </c>
      <c r="C141" s="28">
        <f t="shared" si="2"/>
        <v>1.0714285714287369E-2</v>
      </c>
      <c r="D141">
        <v>0.9</v>
      </c>
    </row>
    <row r="142" spans="1:4" x14ac:dyDescent="0.2">
      <c r="A142">
        <v>28.41</v>
      </c>
      <c r="B142">
        <v>4.62</v>
      </c>
      <c r="C142" s="28">
        <f t="shared" si="2"/>
        <v>-0.11428571428571263</v>
      </c>
      <c r="D142">
        <v>0.81</v>
      </c>
    </row>
    <row r="143" spans="1:4" x14ac:dyDescent="0.2">
      <c r="A143">
        <v>28.61</v>
      </c>
      <c r="B143">
        <v>4.66</v>
      </c>
      <c r="C143" s="28">
        <f t="shared" si="2"/>
        <v>-2.1857142857142771</v>
      </c>
      <c r="D143">
        <v>0.73</v>
      </c>
    </row>
    <row r="144" spans="1:4" x14ac:dyDescent="0.2">
      <c r="A144">
        <v>28.82</v>
      </c>
      <c r="B144">
        <v>3.6999999999999997</v>
      </c>
      <c r="C144" s="28">
        <f t="shared" si="2"/>
        <v>-2.2107142857142765</v>
      </c>
      <c r="D144">
        <v>0.62</v>
      </c>
    </row>
    <row r="145" spans="1:4" x14ac:dyDescent="0.2">
      <c r="A145">
        <v>29.02</v>
      </c>
      <c r="B145">
        <v>3.73</v>
      </c>
      <c r="C145" s="28">
        <f t="shared" si="2"/>
        <v>0.75000000000000333</v>
      </c>
      <c r="D145">
        <v>0.62</v>
      </c>
    </row>
    <row r="146" spans="1:4" x14ac:dyDescent="0.2">
      <c r="A146">
        <v>29.22</v>
      </c>
      <c r="B146">
        <v>4</v>
      </c>
      <c r="C146" s="28">
        <f t="shared" si="2"/>
        <v>1.1988095238095235</v>
      </c>
      <c r="D146">
        <v>0.88</v>
      </c>
    </row>
    <row r="147" spans="1:4" x14ac:dyDescent="0.2">
      <c r="A147">
        <v>29.43</v>
      </c>
      <c r="B147">
        <v>4.22</v>
      </c>
      <c r="C147" s="28">
        <f t="shared" si="2"/>
        <v>-1.1011904761904845</v>
      </c>
      <c r="D147">
        <v>0.66</v>
      </c>
    </row>
    <row r="148" spans="1:4" x14ac:dyDescent="0.2">
      <c r="A148">
        <v>29.63</v>
      </c>
      <c r="B148">
        <v>3.57</v>
      </c>
      <c r="C148" s="28">
        <f t="shared" si="2"/>
        <v>-1.1000000000000036</v>
      </c>
      <c r="D148">
        <v>0.62</v>
      </c>
    </row>
    <row r="149" spans="1:4" x14ac:dyDescent="0.2">
      <c r="A149">
        <v>29.83</v>
      </c>
      <c r="B149">
        <v>3.78</v>
      </c>
      <c r="C149" s="28">
        <f t="shared" si="2"/>
        <v>1.1202380952380935</v>
      </c>
      <c r="D149">
        <v>0.95000000000000007</v>
      </c>
    </row>
    <row r="150" spans="1:4" x14ac:dyDescent="0.2">
      <c r="A150">
        <v>30.04</v>
      </c>
      <c r="B150">
        <v>4.0299999999999994</v>
      </c>
      <c r="C150" s="28">
        <f t="shared" si="2"/>
        <v>1.1702380952380949</v>
      </c>
      <c r="D150">
        <v>0.81</v>
      </c>
    </row>
    <row r="151" spans="1:4" x14ac:dyDescent="0.2">
      <c r="A151">
        <v>30.24</v>
      </c>
      <c r="B151">
        <v>4.26</v>
      </c>
      <c r="C151" s="28">
        <f t="shared" si="2"/>
        <v>-1.1249999999999731</v>
      </c>
      <c r="D151">
        <v>0.91</v>
      </c>
    </row>
    <row r="152" spans="1:4" x14ac:dyDescent="0.2">
      <c r="A152">
        <v>30.44</v>
      </c>
      <c r="B152">
        <v>3.5799999999999996</v>
      </c>
      <c r="C152" s="28">
        <f t="shared" si="2"/>
        <v>-0.97499999999997355</v>
      </c>
      <c r="D152">
        <v>0.91</v>
      </c>
    </row>
    <row r="153" spans="1:4" x14ac:dyDescent="0.2">
      <c r="A153">
        <v>30.64</v>
      </c>
      <c r="B153">
        <v>3.8699999999999997</v>
      </c>
      <c r="C153" s="28">
        <f t="shared" si="2"/>
        <v>1.272619047619048</v>
      </c>
      <c r="D153">
        <v>0.69000000000000006</v>
      </c>
    </row>
    <row r="154" spans="1:4" x14ac:dyDescent="0.2">
      <c r="A154">
        <v>30.85</v>
      </c>
      <c r="B154">
        <v>4.0999999999999996</v>
      </c>
      <c r="C154" s="28">
        <f t="shared" si="2"/>
        <v>-0.80238095238095963</v>
      </c>
      <c r="D154">
        <v>0.63</v>
      </c>
    </row>
    <row r="155" spans="1:4" x14ac:dyDescent="0.2">
      <c r="A155">
        <v>31.05</v>
      </c>
      <c r="B155">
        <v>3.5599999999999996</v>
      </c>
      <c r="C155" s="28">
        <f t="shared" si="2"/>
        <v>-0.56428571428572227</v>
      </c>
      <c r="D155">
        <v>0.76</v>
      </c>
    </row>
    <row r="156" spans="1:4" x14ac:dyDescent="0.2">
      <c r="A156">
        <v>31.26</v>
      </c>
      <c r="B156">
        <v>3.8899999999999997</v>
      </c>
      <c r="C156" s="28">
        <f t="shared" si="2"/>
        <v>1.3857142857142852</v>
      </c>
      <c r="D156">
        <v>0.91</v>
      </c>
    </row>
    <row r="157" spans="1:4" x14ac:dyDescent="0.2">
      <c r="A157">
        <v>31.46</v>
      </c>
      <c r="B157">
        <v>4.13</v>
      </c>
      <c r="C157" s="28">
        <f t="shared" si="2"/>
        <v>1.0750000000000031</v>
      </c>
      <c r="D157">
        <v>0.89</v>
      </c>
    </row>
    <row r="158" spans="1:4" x14ac:dyDescent="0.2">
      <c r="A158">
        <v>31.66</v>
      </c>
      <c r="B158">
        <v>4.3199999999999994</v>
      </c>
      <c r="C158" s="28">
        <f t="shared" si="2"/>
        <v>0.85595238095238013</v>
      </c>
      <c r="D158">
        <v>0.95000000000000007</v>
      </c>
    </row>
    <row r="159" spans="1:4" x14ac:dyDescent="0.2">
      <c r="A159">
        <v>31.87</v>
      </c>
      <c r="B159">
        <v>4.4799999999999995</v>
      </c>
      <c r="C159" s="28">
        <f t="shared" si="2"/>
        <v>0.64285714285714579</v>
      </c>
      <c r="D159">
        <v>0.9</v>
      </c>
    </row>
    <row r="160" spans="1:4" x14ac:dyDescent="0.2">
      <c r="A160">
        <v>32.08</v>
      </c>
      <c r="B160">
        <v>4.59</v>
      </c>
      <c r="C160" s="28">
        <f t="shared" si="2"/>
        <v>-1.2857142857142752</v>
      </c>
      <c r="D160">
        <v>0.76</v>
      </c>
    </row>
    <row r="161" spans="1:4" x14ac:dyDescent="0.2">
      <c r="A161">
        <v>32.29</v>
      </c>
      <c r="B161">
        <v>3.94</v>
      </c>
      <c r="C161" s="28">
        <f t="shared" si="2"/>
        <v>-0.94761904761905036</v>
      </c>
      <c r="D161">
        <v>0.71000000000000008</v>
      </c>
    </row>
    <row r="162" spans="1:4" x14ac:dyDescent="0.2">
      <c r="A162">
        <v>32.49</v>
      </c>
      <c r="B162">
        <v>4.18</v>
      </c>
      <c r="C162" s="28">
        <f t="shared" si="2"/>
        <v>1.0499999999999998</v>
      </c>
      <c r="D162">
        <v>0.64</v>
      </c>
    </row>
    <row r="163" spans="1:4" x14ac:dyDescent="0.2">
      <c r="A163">
        <v>32.69</v>
      </c>
      <c r="B163">
        <v>4.3599999999999994</v>
      </c>
      <c r="C163" s="28">
        <f t="shared" si="2"/>
        <v>-1.4071428571428404</v>
      </c>
      <c r="D163">
        <v>0.78</v>
      </c>
    </row>
    <row r="164" spans="1:4" x14ac:dyDescent="0.2">
      <c r="A164">
        <v>32.9</v>
      </c>
      <c r="B164">
        <v>3.5799999999999996</v>
      </c>
      <c r="C164" s="28">
        <f t="shared" si="2"/>
        <v>-1.532142857142853</v>
      </c>
      <c r="D164">
        <v>0.95000000000000007</v>
      </c>
    </row>
    <row r="165" spans="1:4" x14ac:dyDescent="0.2">
      <c r="A165">
        <v>33.1</v>
      </c>
      <c r="B165">
        <v>3.71</v>
      </c>
      <c r="C165" s="28">
        <f t="shared" si="2"/>
        <v>1.015476190476184</v>
      </c>
      <c r="D165">
        <v>0.81</v>
      </c>
    </row>
    <row r="166" spans="1:4" x14ac:dyDescent="0.2">
      <c r="A166">
        <v>33.31</v>
      </c>
      <c r="B166">
        <v>4</v>
      </c>
      <c r="C166" s="28">
        <f t="shared" si="2"/>
        <v>-0.38452380952383547</v>
      </c>
      <c r="D166">
        <v>0.92</v>
      </c>
    </row>
    <row r="167" spans="1:4" x14ac:dyDescent="0.2">
      <c r="A167">
        <v>33.51</v>
      </c>
      <c r="B167">
        <v>3.57</v>
      </c>
      <c r="C167" s="28">
        <f t="shared" si="2"/>
        <v>-0.30000000000003413</v>
      </c>
      <c r="D167">
        <v>0.93</v>
      </c>
    </row>
    <row r="168" spans="1:4" x14ac:dyDescent="0.2">
      <c r="A168">
        <v>33.71</v>
      </c>
      <c r="B168">
        <v>3.88</v>
      </c>
      <c r="C168" s="28">
        <f t="shared" si="2"/>
        <v>1.3464285714285587</v>
      </c>
      <c r="D168">
        <v>0.86</v>
      </c>
    </row>
    <row r="169" spans="1:4" x14ac:dyDescent="0.2">
      <c r="A169">
        <v>33.92</v>
      </c>
      <c r="B169">
        <v>4.12</v>
      </c>
      <c r="C169" s="28">
        <f t="shared" si="2"/>
        <v>-0.37857142857145143</v>
      </c>
      <c r="D169">
        <v>0.87</v>
      </c>
    </row>
    <row r="170" spans="1:4" x14ac:dyDescent="0.2">
      <c r="A170">
        <v>34.119999999999997</v>
      </c>
      <c r="B170">
        <v>3.7399999999999998</v>
      </c>
      <c r="C170" s="28">
        <f t="shared" si="2"/>
        <v>-0.67500000000002525</v>
      </c>
      <c r="D170">
        <v>0.85</v>
      </c>
    </row>
    <row r="171" spans="1:4" x14ac:dyDescent="0.2">
      <c r="A171">
        <v>34.32</v>
      </c>
      <c r="B171">
        <v>3.8499999999999996</v>
      </c>
      <c r="C171" s="28">
        <f t="shared" si="2"/>
        <v>-0.42499999999999372</v>
      </c>
      <c r="D171">
        <v>0.71000000000000008</v>
      </c>
    </row>
    <row r="172" spans="1:4" x14ac:dyDescent="0.2">
      <c r="A172">
        <v>34.520000000000003</v>
      </c>
      <c r="B172">
        <v>3.57</v>
      </c>
      <c r="C172" s="28">
        <f t="shared" si="2"/>
        <v>0.10000000000002718</v>
      </c>
      <c r="D172">
        <v>0.57000000000000006</v>
      </c>
    </row>
    <row r="173" spans="1:4" x14ac:dyDescent="0.2">
      <c r="A173">
        <v>34.72</v>
      </c>
      <c r="B173">
        <v>3.8899999999999997</v>
      </c>
      <c r="C173" s="28">
        <f t="shared" si="2"/>
        <v>1.3952380952381094</v>
      </c>
      <c r="D173">
        <v>0.6</v>
      </c>
    </row>
    <row r="174" spans="1:4" x14ac:dyDescent="0.2">
      <c r="A174">
        <v>34.93</v>
      </c>
      <c r="B174">
        <v>4.1399999999999997</v>
      </c>
      <c r="C174" s="28">
        <f t="shared" si="2"/>
        <v>1.0202380952380865</v>
      </c>
      <c r="D174">
        <v>0.84000000000000008</v>
      </c>
    </row>
    <row r="175" spans="1:4" x14ac:dyDescent="0.2">
      <c r="A175">
        <v>35.130000000000003</v>
      </c>
      <c r="B175">
        <v>4.3099999999999996</v>
      </c>
      <c r="C175" s="28">
        <f t="shared" si="2"/>
        <v>0.99642857142856345</v>
      </c>
      <c r="D175">
        <v>0.86</v>
      </c>
    </row>
    <row r="176" spans="1:4" x14ac:dyDescent="0.2">
      <c r="A176">
        <v>35.270000000000003</v>
      </c>
      <c r="B176">
        <v>4.47</v>
      </c>
      <c r="C176" s="28">
        <f t="shared" si="2"/>
        <v>0.63479687310137933</v>
      </c>
      <c r="D176">
        <v>0.61</v>
      </c>
    </row>
    <row r="177" spans="3:4" x14ac:dyDescent="0.2">
      <c r="C177" s="28"/>
      <c r="D177">
        <v>0.96000000000000008</v>
      </c>
    </row>
    <row r="178" spans="3:4" x14ac:dyDescent="0.2">
      <c r="C178" s="28"/>
    </row>
    <row r="179" spans="3:4" x14ac:dyDescent="0.2">
      <c r="C179" s="28"/>
    </row>
    <row r="180" spans="3:4" x14ac:dyDescent="0.2">
      <c r="C180" s="28"/>
    </row>
    <row r="181" spans="3:4" x14ac:dyDescent="0.2">
      <c r="C181" s="28"/>
    </row>
    <row r="182" spans="3:4" x14ac:dyDescent="0.2">
      <c r="C182" s="28"/>
    </row>
    <row r="183" spans="3:4" x14ac:dyDescent="0.2">
      <c r="C183" s="28"/>
    </row>
    <row r="184" spans="3:4" x14ac:dyDescent="0.2">
      <c r="C184" s="28"/>
    </row>
    <row r="185" spans="3:4" x14ac:dyDescent="0.2">
      <c r="C185" s="28"/>
    </row>
    <row r="186" spans="3:4" x14ac:dyDescent="0.2">
      <c r="C186" s="28"/>
    </row>
    <row r="187" spans="3:4" x14ac:dyDescent="0.2">
      <c r="C187" s="28"/>
    </row>
    <row r="188" spans="3:4" x14ac:dyDescent="0.2">
      <c r="C188" s="28"/>
    </row>
    <row r="189" spans="3:4" x14ac:dyDescent="0.2">
      <c r="C189" s="28"/>
    </row>
    <row r="190" spans="3:4" x14ac:dyDescent="0.2">
      <c r="C190" s="28"/>
    </row>
    <row r="191" spans="3:4" x14ac:dyDescent="0.2">
      <c r="C191" s="28"/>
    </row>
    <row r="192" spans="3:4" x14ac:dyDescent="0.2">
      <c r="C192" s="28"/>
    </row>
    <row r="193" spans="3:3" x14ac:dyDescent="0.2">
      <c r="C193" s="28"/>
    </row>
    <row r="194" spans="3:3" x14ac:dyDescent="0.2">
      <c r="C194" s="28"/>
    </row>
    <row r="195" spans="3:3" x14ac:dyDescent="0.2">
      <c r="C195" s="28"/>
    </row>
    <row r="196" spans="3:3" x14ac:dyDescent="0.2">
      <c r="C196" s="28"/>
    </row>
    <row r="197" spans="3:3" x14ac:dyDescent="0.2">
      <c r="C197" s="28"/>
    </row>
    <row r="198" spans="3:3" x14ac:dyDescent="0.2">
      <c r="C198" s="28"/>
    </row>
    <row r="199" spans="3:3" x14ac:dyDescent="0.2">
      <c r="C199" s="28"/>
    </row>
    <row r="200" spans="3:3" x14ac:dyDescent="0.2">
      <c r="C200" s="28"/>
    </row>
    <row r="201" spans="3:3" x14ac:dyDescent="0.2">
      <c r="C201" s="28"/>
    </row>
    <row r="202" spans="3:3" x14ac:dyDescent="0.2">
      <c r="C202" s="28"/>
    </row>
    <row r="203" spans="3:3" x14ac:dyDescent="0.2">
      <c r="C203" s="28"/>
    </row>
    <row r="204" spans="3:3" x14ac:dyDescent="0.2">
      <c r="C204" s="28"/>
    </row>
    <row r="205" spans="3:3" x14ac:dyDescent="0.2">
      <c r="C205" s="28"/>
    </row>
    <row r="206" spans="3:3" x14ac:dyDescent="0.2">
      <c r="C206" s="28"/>
    </row>
    <row r="207" spans="3:3" x14ac:dyDescent="0.2">
      <c r="C207" s="28"/>
    </row>
    <row r="208" spans="3:3" x14ac:dyDescent="0.2">
      <c r="C208" s="28"/>
    </row>
    <row r="209" spans="3:3" x14ac:dyDescent="0.2">
      <c r="C209" s="28"/>
    </row>
    <row r="210" spans="3:3" x14ac:dyDescent="0.2">
      <c r="C210" s="28"/>
    </row>
    <row r="211" spans="3:3" x14ac:dyDescent="0.2">
      <c r="C211" s="28"/>
    </row>
    <row r="212" spans="3:3" x14ac:dyDescent="0.2">
      <c r="C212" s="28"/>
    </row>
    <row r="213" spans="3:3" x14ac:dyDescent="0.2">
      <c r="C213" s="28"/>
    </row>
    <row r="214" spans="3:3" x14ac:dyDescent="0.2">
      <c r="C214" s="28"/>
    </row>
    <row r="215" spans="3:3" x14ac:dyDescent="0.2">
      <c r="C215" s="28"/>
    </row>
    <row r="216" spans="3:3" x14ac:dyDescent="0.2">
      <c r="C216" s="28"/>
    </row>
    <row r="217" spans="3:3" x14ac:dyDescent="0.2">
      <c r="C217" s="28"/>
    </row>
    <row r="218" spans="3:3" x14ac:dyDescent="0.2">
      <c r="C218" s="28"/>
    </row>
    <row r="219" spans="3:3" x14ac:dyDescent="0.2">
      <c r="C219" s="28"/>
    </row>
    <row r="220" spans="3:3" x14ac:dyDescent="0.2">
      <c r="C220" s="28"/>
    </row>
    <row r="221" spans="3:3" x14ac:dyDescent="0.2">
      <c r="C221" s="28"/>
    </row>
    <row r="222" spans="3:3" x14ac:dyDescent="0.2">
      <c r="C222" s="28"/>
    </row>
    <row r="223" spans="3:3" x14ac:dyDescent="0.2">
      <c r="C223" s="28"/>
    </row>
    <row r="224" spans="3:3" x14ac:dyDescent="0.2">
      <c r="C224" s="28"/>
    </row>
    <row r="225" spans="3:3" x14ac:dyDescent="0.2">
      <c r="C225" s="28"/>
    </row>
    <row r="226" spans="3:3" x14ac:dyDescent="0.2">
      <c r="C226" s="28"/>
    </row>
    <row r="227" spans="3:3" x14ac:dyDescent="0.2">
      <c r="C227" s="28"/>
    </row>
    <row r="228" spans="3:3" x14ac:dyDescent="0.2">
      <c r="C228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J4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0.77</v>
      </c>
      <c r="E3" s="32">
        <f>MAX(A3:A1048576)</f>
        <v>3.01</v>
      </c>
      <c r="F3" s="31">
        <f>AVERAGEIF(C4:C7400,"&gt;0")</f>
        <v>1.720879120879121</v>
      </c>
      <c r="G3" s="31">
        <f>MAX(C4:C7400)</f>
        <v>4</v>
      </c>
      <c r="H3" s="31">
        <f>AVERAGEIF(C4:C7400,"&lt;0")</f>
        <v>-2.8035714285714324</v>
      </c>
      <c r="I3" s="31">
        <f>MIN(C4:C7400)</f>
        <v>-3.7500000000000102</v>
      </c>
      <c r="J3" s="30">
        <f>AVERAGE(D3:D23300)</f>
        <v>0.78500000000000003</v>
      </c>
    </row>
    <row r="4" spans="1:10" x14ac:dyDescent="0.2">
      <c r="A4" s="74">
        <v>0.21</v>
      </c>
      <c r="B4" s="116">
        <v>0.84</v>
      </c>
      <c r="C4" s="116">
        <f>(B4-B3)/(A4-A3)</f>
        <v>4</v>
      </c>
      <c r="D4">
        <v>0.79</v>
      </c>
    </row>
    <row r="5" spans="1:10" x14ac:dyDescent="0.2">
      <c r="A5" s="74">
        <v>0.41</v>
      </c>
      <c r="B5" s="116">
        <v>1.59</v>
      </c>
      <c r="C5" s="116">
        <f t="shared" ref="C5:C18" si="0">(B5-B4)/(A5-A4)</f>
        <v>3.7500000000000009</v>
      </c>
      <c r="D5">
        <v>0.70000000000000007</v>
      </c>
    </row>
    <row r="6" spans="1:10" x14ac:dyDescent="0.2">
      <c r="A6" s="74">
        <v>0.61</v>
      </c>
      <c r="B6" s="116">
        <v>2.2200000000000002</v>
      </c>
      <c r="C6" s="116">
        <f t="shared" si="0"/>
        <v>3.1500000000000004</v>
      </c>
      <c r="D6">
        <v>0.65</v>
      </c>
    </row>
    <row r="7" spans="1:10" x14ac:dyDescent="0.2">
      <c r="A7" s="74">
        <v>0.82</v>
      </c>
      <c r="B7" s="116">
        <v>2.5299999999999998</v>
      </c>
      <c r="C7" s="116">
        <f t="shared" si="0"/>
        <v>1.4761904761904745</v>
      </c>
      <c r="D7">
        <v>0.79</v>
      </c>
    </row>
    <row r="8" spans="1:10" x14ac:dyDescent="0.2">
      <c r="A8" s="74">
        <v>1.02</v>
      </c>
      <c r="B8" s="116">
        <v>3.11</v>
      </c>
      <c r="C8" s="116">
        <f t="shared" si="0"/>
        <v>2.8999999999999995</v>
      </c>
      <c r="D8">
        <v>0.64</v>
      </c>
    </row>
    <row r="9" spans="1:10" x14ac:dyDescent="0.2">
      <c r="A9" s="74">
        <v>1.22</v>
      </c>
      <c r="B9" s="116">
        <v>3.47</v>
      </c>
      <c r="C9" s="116">
        <f t="shared" si="0"/>
        <v>1.800000000000002</v>
      </c>
      <c r="D9">
        <v>0.65</v>
      </c>
    </row>
    <row r="10" spans="1:10" x14ac:dyDescent="0.2">
      <c r="A10" s="74">
        <v>1.42</v>
      </c>
      <c r="B10" s="116">
        <v>3.4899999999999998</v>
      </c>
      <c r="C10" s="116">
        <f t="shared" si="0"/>
        <v>9.9999999999997896E-2</v>
      </c>
      <c r="D10">
        <v>0.83000000000000007</v>
      </c>
    </row>
    <row r="11" spans="1:10" x14ac:dyDescent="0.2">
      <c r="A11" s="74">
        <v>1.63</v>
      </c>
      <c r="B11" s="116">
        <v>3.5</v>
      </c>
      <c r="C11" s="116">
        <f t="shared" si="0"/>
        <v>4.7619047619048727E-2</v>
      </c>
      <c r="D11">
        <v>0.86</v>
      </c>
    </row>
    <row r="12" spans="1:10" x14ac:dyDescent="0.2">
      <c r="A12" s="74">
        <v>1.83</v>
      </c>
      <c r="B12" s="116">
        <v>3.69</v>
      </c>
      <c r="C12" s="116">
        <f t="shared" si="0"/>
        <v>0.94999999999999885</v>
      </c>
      <c r="D12">
        <v>0.94000000000000006</v>
      </c>
    </row>
    <row r="13" spans="1:10" x14ac:dyDescent="0.2">
      <c r="A13" s="74">
        <v>2.0299999999999998</v>
      </c>
      <c r="B13" s="116">
        <v>3.94</v>
      </c>
      <c r="C13" s="116">
        <f t="shared" si="0"/>
        <v>1.2500000000000018</v>
      </c>
      <c r="D13">
        <v>0.93</v>
      </c>
    </row>
    <row r="14" spans="1:10" x14ac:dyDescent="0.2">
      <c r="A14" s="74">
        <v>2.2400000000000002</v>
      </c>
      <c r="B14">
        <v>3.55</v>
      </c>
      <c r="C14" s="116">
        <f t="shared" si="0"/>
        <v>-1.8571428571428541</v>
      </c>
      <c r="D14">
        <v>0.79</v>
      </c>
    </row>
    <row r="15" spans="1:10" x14ac:dyDescent="0.2">
      <c r="A15" s="74">
        <v>2.44</v>
      </c>
      <c r="B15">
        <v>3.63</v>
      </c>
      <c r="C15" s="116">
        <f t="shared" si="0"/>
        <v>0.40000000000000091</v>
      </c>
      <c r="D15">
        <v>0.85</v>
      </c>
    </row>
    <row r="16" spans="1:10" x14ac:dyDescent="0.2">
      <c r="A16" s="74">
        <v>2.64</v>
      </c>
      <c r="B16">
        <v>3.93</v>
      </c>
      <c r="C16" s="116">
        <f t="shared" si="0"/>
        <v>1.5</v>
      </c>
      <c r="D16">
        <v>0.9</v>
      </c>
    </row>
    <row r="17" spans="1:4" x14ac:dyDescent="0.2">
      <c r="A17" s="74">
        <v>2.85</v>
      </c>
      <c r="B17">
        <v>4.1500000000000004</v>
      </c>
      <c r="C17" s="116">
        <f t="shared" si="0"/>
        <v>1.0476190476190488</v>
      </c>
      <c r="D17">
        <v>0.8</v>
      </c>
    </row>
    <row r="18" spans="1:4" x14ac:dyDescent="0.2">
      <c r="A18" s="74">
        <v>3.01</v>
      </c>
      <c r="B18">
        <v>3.55</v>
      </c>
      <c r="C18" s="116">
        <f t="shared" si="0"/>
        <v>-3.7500000000000102</v>
      </c>
      <c r="D18">
        <v>0.67</v>
      </c>
    </row>
    <row r="19" spans="1:4" x14ac:dyDescent="0.2">
      <c r="A19" s="74"/>
      <c r="B19" s="74"/>
      <c r="C19" s="116"/>
      <c r="D19" s="74"/>
    </row>
    <row r="20" spans="1:4" x14ac:dyDescent="0.2">
      <c r="A20" s="74"/>
      <c r="B20" s="74"/>
      <c r="C20" s="116"/>
      <c r="D20" s="74"/>
    </row>
    <row r="21" spans="1:4" x14ac:dyDescent="0.2">
      <c r="A21" s="74"/>
      <c r="B21" s="74"/>
      <c r="C21" s="116"/>
      <c r="D21" s="74"/>
    </row>
    <row r="22" spans="1:4" x14ac:dyDescent="0.2">
      <c r="A22" s="74"/>
      <c r="B22" s="74"/>
      <c r="D22" s="74"/>
    </row>
    <row r="23" spans="1:4" x14ac:dyDescent="0.2">
      <c r="A23" s="74"/>
      <c r="B23" s="74"/>
      <c r="D23" s="74"/>
    </row>
    <row r="24" spans="1:4" x14ac:dyDescent="0.2">
      <c r="A24" s="74"/>
      <c r="B24" s="74"/>
      <c r="D24" s="74"/>
    </row>
    <row r="25" spans="1:4" x14ac:dyDescent="0.2">
      <c r="A25" s="74"/>
      <c r="B25" s="74"/>
      <c r="D25" s="74"/>
    </row>
    <row r="26" spans="1:4" x14ac:dyDescent="0.2">
      <c r="A26" s="74"/>
      <c r="B26" s="74"/>
      <c r="D26" s="74"/>
    </row>
    <row r="27" spans="1:4" x14ac:dyDescent="0.2">
      <c r="A27" s="74"/>
      <c r="B27" s="74"/>
      <c r="D27" s="74"/>
    </row>
    <row r="28" spans="1:4" x14ac:dyDescent="0.2">
      <c r="A28" s="74"/>
      <c r="B28" s="74"/>
      <c r="D28" s="74"/>
    </row>
    <row r="29" spans="1:4" x14ac:dyDescent="0.2">
      <c r="A29" s="74"/>
      <c r="B29" s="74"/>
      <c r="D29" s="74"/>
    </row>
    <row r="30" spans="1:4" x14ac:dyDescent="0.2">
      <c r="A30" s="74"/>
      <c r="B30" s="74"/>
      <c r="D30" s="74"/>
    </row>
    <row r="31" spans="1:4" x14ac:dyDescent="0.2">
      <c r="A31" s="74"/>
      <c r="B31" s="74"/>
      <c r="D31" s="74"/>
    </row>
    <row r="32" spans="1:4" x14ac:dyDescent="0.2">
      <c r="A32" s="74"/>
      <c r="B32" s="74"/>
      <c r="D32" s="74"/>
    </row>
    <row r="33" spans="2:4" x14ac:dyDescent="0.2">
      <c r="B33" s="74"/>
      <c r="D33" s="74"/>
    </row>
    <row r="34" spans="2:4" x14ac:dyDescent="0.2">
      <c r="B34" s="74"/>
      <c r="D34" s="74"/>
    </row>
    <row r="35" spans="2:4" x14ac:dyDescent="0.2">
      <c r="B35" s="74"/>
      <c r="D35" s="74"/>
    </row>
    <row r="36" spans="2:4" x14ac:dyDescent="0.2">
      <c r="B36" s="74"/>
      <c r="D36" s="74"/>
    </row>
    <row r="37" spans="2:4" x14ac:dyDescent="0.2">
      <c r="B37" s="74"/>
      <c r="D37" s="74"/>
    </row>
    <row r="38" spans="2:4" x14ac:dyDescent="0.2">
      <c r="B38" s="74"/>
      <c r="D38" s="74"/>
    </row>
    <row r="39" spans="2:4" x14ac:dyDescent="0.2">
      <c r="B39" s="74"/>
    </row>
    <row r="40" spans="2:4" x14ac:dyDescent="0.2">
      <c r="B40" s="74"/>
    </row>
    <row r="41" spans="2:4" x14ac:dyDescent="0.2">
      <c r="B41" s="74"/>
    </row>
    <row r="42" spans="2:4" x14ac:dyDescent="0.2">
      <c r="B42" s="74"/>
    </row>
    <row r="43" spans="2:4" x14ac:dyDescent="0.2">
      <c r="B43" s="74"/>
    </row>
    <row r="44" spans="2:4" x14ac:dyDescent="0.2">
      <c r="B44" s="74"/>
    </row>
    <row r="45" spans="2:4" x14ac:dyDescent="0.2">
      <c r="B45" s="74"/>
    </row>
    <row r="46" spans="2:4" x14ac:dyDescent="0.2">
      <c r="B46" s="74"/>
    </row>
    <row r="47" spans="2:4" x14ac:dyDescent="0.2">
      <c r="B47" s="74"/>
    </row>
    <row r="48" spans="2:4" x14ac:dyDescent="0.2">
      <c r="B48" s="74"/>
    </row>
    <row r="49" spans="2:2" x14ac:dyDescent="0.2">
      <c r="B49" s="7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J24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v>25.17</v>
      </c>
      <c r="F3" s="31">
        <v>0.72</v>
      </c>
      <c r="G3" s="31">
        <v>-3.23</v>
      </c>
      <c r="H3" s="31">
        <v>4.97</v>
      </c>
      <c r="I3" s="31">
        <v>-6.72</v>
      </c>
      <c r="J3" s="30">
        <v>0.8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5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5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5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5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5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5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5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5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5" x14ac:dyDescent="0.2">
      <c r="A233">
        <v>24.18</v>
      </c>
      <c r="B233">
        <v>4.76</v>
      </c>
      <c r="C233" s="28">
        <f t="shared" si="3"/>
        <v>0.40700636942667134</v>
      </c>
      <c r="D233">
        <v>0.92</v>
      </c>
    </row>
    <row r="234" spans="1:5" x14ac:dyDescent="0.2">
      <c r="A234" s="28">
        <v>24.284666666666698</v>
      </c>
      <c r="B234" s="28">
        <v>4.8033333333333301</v>
      </c>
      <c r="C234" s="28">
        <f t="shared" ref="C234:C242" si="4">((B234-B233)/(A234-A233)+(B235-B234)/(A235-A234))/2</f>
        <v>0.39984383499138532</v>
      </c>
      <c r="D234" s="28">
        <v>0.94</v>
      </c>
      <c r="E234" s="28"/>
    </row>
    <row r="235" spans="1:5" x14ac:dyDescent="0.2">
      <c r="A235" s="28">
        <v>24.388380952380999</v>
      </c>
      <c r="B235" s="28">
        <v>4.8433333333333302</v>
      </c>
      <c r="C235" s="28">
        <f t="shared" si="4"/>
        <v>0.3856749311296076</v>
      </c>
      <c r="D235" s="28">
        <v>0.94571428571428595</v>
      </c>
      <c r="E235" s="28"/>
    </row>
    <row r="236" spans="1:5" x14ac:dyDescent="0.2">
      <c r="A236" s="28">
        <v>24.4920952380952</v>
      </c>
      <c r="B236" s="28">
        <v>4.8833333333333302</v>
      </c>
      <c r="C236" s="28">
        <f t="shared" si="4"/>
        <v>0.3856749311296076</v>
      </c>
      <c r="D236" s="28">
        <v>0.95142857142857196</v>
      </c>
      <c r="E236" s="28"/>
    </row>
    <row r="237" spans="1:5" x14ac:dyDescent="0.2">
      <c r="A237" s="28">
        <v>24.5958095238095</v>
      </c>
      <c r="B237" s="28">
        <v>4.9233333333333302</v>
      </c>
      <c r="C237" s="28">
        <f t="shared" si="4"/>
        <v>0.38567493112942269</v>
      </c>
      <c r="D237" s="28">
        <v>0.95714285714285696</v>
      </c>
      <c r="E237" s="28"/>
    </row>
    <row r="238" spans="1:5" x14ac:dyDescent="0.2">
      <c r="A238" s="28">
        <v>24.6995238095238</v>
      </c>
      <c r="B238" s="28">
        <v>4.9633333333333303</v>
      </c>
      <c r="C238" s="28">
        <f t="shared" si="4"/>
        <v>0.38567493112942269</v>
      </c>
      <c r="D238" s="28">
        <v>0.96285714285714297</v>
      </c>
      <c r="E238" s="28"/>
    </row>
    <row r="239" spans="1:5" x14ac:dyDescent="0.2">
      <c r="A239" s="28">
        <v>24.8032380952381</v>
      </c>
      <c r="B239" s="28">
        <v>5.0033333333333303</v>
      </c>
      <c r="C239" s="28">
        <f t="shared" si="4"/>
        <v>0.38567493112942269</v>
      </c>
      <c r="D239" s="28">
        <v>0.96857142857142897</v>
      </c>
      <c r="E239" s="28"/>
    </row>
    <row r="240" spans="1:5" x14ac:dyDescent="0.2">
      <c r="A240" s="28">
        <v>24.906952380952401</v>
      </c>
      <c r="B240" s="28">
        <v>5.0433333333333303</v>
      </c>
      <c r="C240" s="28">
        <f t="shared" si="4"/>
        <v>0.38567493112942269</v>
      </c>
      <c r="D240" s="28">
        <v>0.97428571428571398</v>
      </c>
      <c r="E240" s="28"/>
    </row>
    <row r="241" spans="1:5" x14ac:dyDescent="0.2">
      <c r="A241" s="28">
        <v>25.010666666666701</v>
      </c>
      <c r="B241" s="28">
        <v>5.0833333333333304</v>
      </c>
      <c r="C241" s="28">
        <f t="shared" si="4"/>
        <v>0.31836047811703844</v>
      </c>
      <c r="D241" s="28">
        <v>0.98</v>
      </c>
      <c r="E241" s="28"/>
    </row>
    <row r="242" spans="1:5" x14ac:dyDescent="0.2">
      <c r="A242" s="28">
        <v>25.17</v>
      </c>
      <c r="B242" s="28">
        <v>5.1233333333333304</v>
      </c>
      <c r="C242" s="28">
        <f t="shared" si="4"/>
        <v>0.22729761194313619</v>
      </c>
      <c r="D242" s="28">
        <v>0.98571428571428599</v>
      </c>
      <c r="E242" s="28"/>
    </row>
    <row r="243" spans="1:5" x14ac:dyDescent="0.2">
      <c r="A243" s="28"/>
      <c r="B243" s="28"/>
      <c r="C243" s="28"/>
      <c r="D243" s="28"/>
      <c r="E243" s="28"/>
    </row>
    <row r="244" spans="1:5" x14ac:dyDescent="0.2">
      <c r="A244" s="28"/>
      <c r="B244" s="28"/>
      <c r="C244" s="28"/>
      <c r="D244" s="28"/>
      <c r="E244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28">
        <v>0</v>
      </c>
      <c r="B3" s="28">
        <v>0</v>
      </c>
      <c r="C3" s="28" t="s">
        <v>20</v>
      </c>
      <c r="D3" s="28">
        <v>0.56999999999999995</v>
      </c>
      <c r="E3" s="32">
        <f>MAX(A3:A1048576)</f>
        <v>46.03</v>
      </c>
      <c r="F3" s="31">
        <f>AVERAGEIF(C4:C7400,"&gt;0")</f>
        <v>0.86341341135840077</v>
      </c>
      <c r="G3" s="31">
        <f>MAX(C4:C7400)</f>
        <v>4.3</v>
      </c>
      <c r="H3" s="31">
        <f>AVERAGEIF(C4:C7400,"&lt;0")</f>
        <v>-1.0922871987352039</v>
      </c>
      <c r="I3" s="31">
        <f>MIN(C4:C7400)</f>
        <v>-2.9428571428572021</v>
      </c>
      <c r="J3" s="30">
        <f>AVERAGE(D3:D23300)</f>
        <v>0.77397481535697654</v>
      </c>
    </row>
    <row r="4" spans="1:10" x14ac:dyDescent="0.2">
      <c r="A4" s="28">
        <v>0.2</v>
      </c>
      <c r="B4" s="28">
        <v>0.76</v>
      </c>
      <c r="C4" s="28">
        <f>((B4-B3)/(A4-A3)+(B5-B4)/(A5-A4))/2</f>
        <v>4.3</v>
      </c>
      <c r="D4" s="28">
        <v>0.57999999999999996</v>
      </c>
    </row>
    <row r="5" spans="1:10" x14ac:dyDescent="0.2">
      <c r="A5" s="28">
        <v>0.4</v>
      </c>
      <c r="B5" s="28">
        <v>1.72</v>
      </c>
      <c r="C5" s="28">
        <f t="shared" ref="C5:C68" si="0">((B5-B4)/(A5-A4)+(B6-B5)/(A6-A5))/2</f>
        <v>3.9952380952380957</v>
      </c>
      <c r="D5" s="28">
        <v>0.68</v>
      </c>
    </row>
    <row r="6" spans="1:10" x14ac:dyDescent="0.2">
      <c r="A6" s="28">
        <v>0.61</v>
      </c>
      <c r="B6" s="28">
        <v>2.39</v>
      </c>
      <c r="C6" s="28">
        <f t="shared" si="0"/>
        <v>3.1202380952380953</v>
      </c>
      <c r="D6" s="28">
        <v>0.78</v>
      </c>
    </row>
    <row r="7" spans="1:10" x14ac:dyDescent="0.2">
      <c r="A7" s="28">
        <v>0.81</v>
      </c>
      <c r="B7" s="28">
        <v>3</v>
      </c>
      <c r="C7" s="28">
        <f t="shared" si="0"/>
        <v>2.5999999999999996</v>
      </c>
      <c r="D7" s="28">
        <v>0.92</v>
      </c>
    </row>
    <row r="8" spans="1:10" x14ac:dyDescent="0.2">
      <c r="A8" s="28">
        <v>1.01</v>
      </c>
      <c r="B8" s="28">
        <v>3.43</v>
      </c>
      <c r="C8" s="28">
        <f t="shared" si="0"/>
        <v>1.5988095238095239</v>
      </c>
      <c r="D8" s="28">
        <v>0.82</v>
      </c>
    </row>
    <row r="9" spans="1:10" x14ac:dyDescent="0.2">
      <c r="A9" s="28">
        <v>1.22</v>
      </c>
      <c r="B9" s="28">
        <v>3.65</v>
      </c>
      <c r="C9" s="28">
        <f t="shared" si="0"/>
        <v>0.49880952380952381</v>
      </c>
      <c r="D9" s="28">
        <v>0.68</v>
      </c>
    </row>
    <row r="10" spans="1:10" x14ac:dyDescent="0.2">
      <c r="A10" s="28">
        <v>1.42</v>
      </c>
      <c r="B10" s="28">
        <v>3.64</v>
      </c>
      <c r="C10" s="28">
        <f t="shared" si="0"/>
        <v>0.12500000000000053</v>
      </c>
      <c r="D10" s="28">
        <v>0.67</v>
      </c>
    </row>
    <row r="11" spans="1:10" x14ac:dyDescent="0.2">
      <c r="A11" s="28">
        <v>1.62</v>
      </c>
      <c r="B11" s="28">
        <v>3.7</v>
      </c>
      <c r="C11" s="28">
        <f t="shared" si="0"/>
        <v>4.9999999999999878E-2</v>
      </c>
      <c r="D11" s="28">
        <v>0.93</v>
      </c>
    </row>
    <row r="12" spans="1:10" x14ac:dyDescent="0.2">
      <c r="A12" s="28">
        <v>1.82</v>
      </c>
      <c r="B12" s="28">
        <v>3.66</v>
      </c>
      <c r="C12" s="28">
        <f t="shared" si="0"/>
        <v>0.54285714285714359</v>
      </c>
      <c r="D12" s="28">
        <v>0.88</v>
      </c>
    </row>
    <row r="13" spans="1:10" x14ac:dyDescent="0.2">
      <c r="A13" s="28">
        <v>2.0299999999999998</v>
      </c>
      <c r="B13" s="28">
        <v>3.93</v>
      </c>
      <c r="C13" s="28">
        <f t="shared" si="0"/>
        <v>1.217857142857143</v>
      </c>
      <c r="D13" s="28">
        <v>0.84</v>
      </c>
    </row>
    <row r="14" spans="1:10" x14ac:dyDescent="0.2">
      <c r="A14" s="28">
        <v>2.23</v>
      </c>
      <c r="B14" s="28">
        <v>4.16</v>
      </c>
      <c r="C14" s="28">
        <f t="shared" si="0"/>
        <v>1.0273809523809507</v>
      </c>
      <c r="D14" s="28">
        <v>0.82</v>
      </c>
    </row>
    <row r="15" spans="1:10" x14ac:dyDescent="0.2">
      <c r="A15" s="28">
        <v>2.44</v>
      </c>
      <c r="B15" s="28">
        <v>4.3499999999999996</v>
      </c>
      <c r="C15" s="28">
        <f t="shared" si="0"/>
        <v>0.82738095238095188</v>
      </c>
      <c r="D15" s="28">
        <v>0.77</v>
      </c>
    </row>
    <row r="16" spans="1:10" x14ac:dyDescent="0.2">
      <c r="A16" s="28">
        <v>2.64</v>
      </c>
      <c r="B16" s="28">
        <v>4.5</v>
      </c>
      <c r="C16" s="28">
        <f t="shared" si="0"/>
        <v>-1.7750000000000021</v>
      </c>
      <c r="D16" s="28">
        <v>0.69</v>
      </c>
    </row>
    <row r="17" spans="1:4" x14ac:dyDescent="0.2">
      <c r="A17" s="28">
        <v>2.84</v>
      </c>
      <c r="B17" s="28">
        <v>3.64</v>
      </c>
      <c r="C17" s="28">
        <f t="shared" si="0"/>
        <v>-1.7690476190476223</v>
      </c>
      <c r="D17" s="28">
        <v>0.66</v>
      </c>
    </row>
    <row r="18" spans="1:4" x14ac:dyDescent="0.2">
      <c r="A18" s="28">
        <v>3.05</v>
      </c>
      <c r="B18" s="28">
        <v>3.8</v>
      </c>
      <c r="C18" s="28">
        <f t="shared" si="0"/>
        <v>1.0309523809523793</v>
      </c>
      <c r="D18" s="28">
        <v>0.81</v>
      </c>
    </row>
    <row r="19" spans="1:4" x14ac:dyDescent="0.2">
      <c r="A19" s="28">
        <v>3.25</v>
      </c>
      <c r="B19" s="28">
        <v>4.0599999999999996</v>
      </c>
      <c r="C19" s="28">
        <f t="shared" si="0"/>
        <v>-0.44523809523809532</v>
      </c>
      <c r="D19" s="28">
        <v>0.89</v>
      </c>
    </row>
    <row r="20" spans="1:4" x14ac:dyDescent="0.2">
      <c r="A20" s="28">
        <v>3.46</v>
      </c>
      <c r="B20" s="28">
        <v>3.6</v>
      </c>
      <c r="C20" s="28">
        <f t="shared" si="0"/>
        <v>-0.57023809523809477</v>
      </c>
      <c r="D20" s="28">
        <v>0.71</v>
      </c>
    </row>
    <row r="21" spans="1:4" x14ac:dyDescent="0.2">
      <c r="A21" s="28">
        <v>3.66</v>
      </c>
      <c r="B21" s="28">
        <v>3.81</v>
      </c>
      <c r="C21" s="28">
        <f t="shared" si="0"/>
        <v>1.1202380952380937</v>
      </c>
      <c r="D21" s="28">
        <v>0.77</v>
      </c>
    </row>
    <row r="22" spans="1:4" x14ac:dyDescent="0.2">
      <c r="A22" s="28">
        <v>3.87</v>
      </c>
      <c r="B22" s="28">
        <v>4.0599999999999996</v>
      </c>
      <c r="C22" s="28">
        <f t="shared" si="0"/>
        <v>-0.38095238095238138</v>
      </c>
      <c r="D22" s="28">
        <v>0.85</v>
      </c>
    </row>
    <row r="23" spans="1:4" x14ac:dyDescent="0.2">
      <c r="A23" s="28">
        <v>4.08</v>
      </c>
      <c r="B23" s="28">
        <v>3.65</v>
      </c>
      <c r="C23" s="28">
        <f t="shared" si="0"/>
        <v>-0.87619047619047563</v>
      </c>
      <c r="D23" s="28">
        <v>0.64</v>
      </c>
    </row>
    <row r="24" spans="1:4" x14ac:dyDescent="0.2">
      <c r="A24" s="28">
        <v>4.28</v>
      </c>
      <c r="B24" s="28">
        <v>3.69</v>
      </c>
      <c r="C24" s="28">
        <f t="shared" si="0"/>
        <v>0.92499999999999827</v>
      </c>
      <c r="D24" s="28">
        <v>0.71</v>
      </c>
    </row>
    <row r="25" spans="1:4" x14ac:dyDescent="0.2">
      <c r="A25" s="28">
        <v>4.4800000000000004</v>
      </c>
      <c r="B25" s="28">
        <v>4.0199999999999996</v>
      </c>
      <c r="C25" s="28">
        <f t="shared" si="0"/>
        <v>-0.22045454545454735</v>
      </c>
      <c r="D25" s="28">
        <v>0.84</v>
      </c>
    </row>
    <row r="26" spans="1:4" x14ac:dyDescent="0.2">
      <c r="A26" s="28">
        <v>4.7</v>
      </c>
      <c r="B26" s="28">
        <v>3.56</v>
      </c>
      <c r="C26" s="28">
        <f t="shared" si="0"/>
        <v>-0.32045454545454621</v>
      </c>
      <c r="D26" s="28">
        <v>0.91</v>
      </c>
    </row>
    <row r="27" spans="1:4" x14ac:dyDescent="0.2">
      <c r="A27" s="28">
        <v>4.9000000000000004</v>
      </c>
      <c r="B27" s="28">
        <v>3.85</v>
      </c>
      <c r="C27" s="28">
        <f t="shared" si="0"/>
        <v>1.3500000000000005</v>
      </c>
      <c r="D27" s="28">
        <v>0.87</v>
      </c>
    </row>
    <row r="28" spans="1:4" x14ac:dyDescent="0.2">
      <c r="A28" s="28">
        <v>5.0999999999999996</v>
      </c>
      <c r="B28" s="28">
        <v>4.0999999999999996</v>
      </c>
      <c r="C28" s="28">
        <f t="shared" si="0"/>
        <v>1.0773809523809545</v>
      </c>
      <c r="D28" s="28">
        <v>0.93</v>
      </c>
    </row>
    <row r="29" spans="1:4" x14ac:dyDescent="0.2">
      <c r="A29" s="28">
        <v>5.31</v>
      </c>
      <c r="B29" s="28">
        <v>4.29</v>
      </c>
      <c r="C29" s="28">
        <f t="shared" si="0"/>
        <v>-1.422619047619045</v>
      </c>
      <c r="D29" s="28">
        <v>0.64</v>
      </c>
    </row>
    <row r="30" spans="1:4" x14ac:dyDescent="0.2">
      <c r="A30" s="28">
        <v>5.51</v>
      </c>
      <c r="B30" s="28">
        <v>3.54</v>
      </c>
      <c r="C30" s="28">
        <f t="shared" si="0"/>
        <v>-1.4249999999999985</v>
      </c>
      <c r="D30" s="28">
        <v>0.49</v>
      </c>
    </row>
    <row r="31" spans="1:4" x14ac:dyDescent="0.2">
      <c r="A31" s="28">
        <v>5.71</v>
      </c>
      <c r="B31" s="28">
        <v>3.72</v>
      </c>
      <c r="C31" s="28">
        <f t="shared" si="0"/>
        <v>9.2857142857141972E-2</v>
      </c>
      <c r="D31" s="28">
        <v>0.72</v>
      </c>
    </row>
    <row r="32" spans="1:4" x14ac:dyDescent="0.2">
      <c r="A32" s="28">
        <v>5.92</v>
      </c>
      <c r="B32" s="28">
        <v>3.57</v>
      </c>
      <c r="C32" s="28">
        <f t="shared" si="0"/>
        <v>-0.20714285714285804</v>
      </c>
      <c r="D32" s="28">
        <v>0.88</v>
      </c>
    </row>
    <row r="33" spans="1:4" x14ac:dyDescent="0.2">
      <c r="A33" s="28">
        <v>6.12</v>
      </c>
      <c r="B33" s="28">
        <v>3.63</v>
      </c>
      <c r="C33" s="28">
        <f t="shared" si="0"/>
        <v>0.97499999999999942</v>
      </c>
      <c r="D33" s="28">
        <v>0.86</v>
      </c>
    </row>
    <row r="34" spans="1:4" x14ac:dyDescent="0.2">
      <c r="A34" s="28">
        <v>6.32</v>
      </c>
      <c r="B34" s="28">
        <v>3.96</v>
      </c>
      <c r="C34" s="28">
        <f t="shared" si="0"/>
        <v>1.3726190476190481</v>
      </c>
      <c r="D34" s="28">
        <v>0.93</v>
      </c>
    </row>
    <row r="35" spans="1:4" x14ac:dyDescent="0.2">
      <c r="A35" s="28">
        <v>6.53</v>
      </c>
      <c r="B35" s="28">
        <v>4.1900000000000004</v>
      </c>
      <c r="C35" s="28">
        <f t="shared" si="0"/>
        <v>0.91125541125541121</v>
      </c>
      <c r="D35" s="28">
        <v>0.8</v>
      </c>
    </row>
    <row r="36" spans="1:4" x14ac:dyDescent="0.2">
      <c r="A36" s="28">
        <v>6.75</v>
      </c>
      <c r="B36" s="28">
        <v>4.3499999999999996</v>
      </c>
      <c r="C36" s="28">
        <f t="shared" si="0"/>
        <v>-1.0863636363636353</v>
      </c>
      <c r="D36" s="28">
        <v>0.67</v>
      </c>
    </row>
    <row r="37" spans="1:4" x14ac:dyDescent="0.2">
      <c r="A37" s="28">
        <v>6.95</v>
      </c>
      <c r="B37" s="28">
        <v>3.77</v>
      </c>
      <c r="C37" s="28">
        <f t="shared" si="0"/>
        <v>-1.4999999999999978</v>
      </c>
      <c r="D37" s="28">
        <v>0.51</v>
      </c>
    </row>
    <row r="38" spans="1:4" x14ac:dyDescent="0.2">
      <c r="A38" s="28">
        <v>7.15</v>
      </c>
      <c r="B38" s="28">
        <v>3.75</v>
      </c>
      <c r="C38" s="28">
        <f t="shared" si="0"/>
        <v>0.5452380952380953</v>
      </c>
      <c r="D38" s="28">
        <v>0.63</v>
      </c>
    </row>
    <row r="39" spans="1:4" x14ac:dyDescent="0.2">
      <c r="A39" s="28">
        <v>7.36</v>
      </c>
      <c r="B39" s="28">
        <v>4</v>
      </c>
      <c r="C39" s="28">
        <f t="shared" si="0"/>
        <v>0.26190476190476164</v>
      </c>
      <c r="D39" s="28">
        <v>0.83</v>
      </c>
    </row>
    <row r="40" spans="1:4" x14ac:dyDescent="0.2">
      <c r="A40" s="28">
        <v>7.57</v>
      </c>
      <c r="B40" s="28">
        <v>3.86</v>
      </c>
      <c r="C40" s="28">
        <f t="shared" si="0"/>
        <v>-0.75833333333333508</v>
      </c>
      <c r="D40" s="28">
        <v>0.79</v>
      </c>
    </row>
    <row r="41" spans="1:4" x14ac:dyDescent="0.2">
      <c r="A41" s="28">
        <v>7.77</v>
      </c>
      <c r="B41" s="28">
        <v>3.69</v>
      </c>
      <c r="C41" s="28">
        <f t="shared" si="0"/>
        <v>0.27499999999999863</v>
      </c>
      <c r="D41" s="28">
        <v>0.68</v>
      </c>
    </row>
    <row r="42" spans="1:4" x14ac:dyDescent="0.2">
      <c r="A42" s="28">
        <v>7.97</v>
      </c>
      <c r="B42" s="28">
        <v>3.97</v>
      </c>
      <c r="C42" s="28">
        <f t="shared" si="0"/>
        <v>1.1761904761904756</v>
      </c>
      <c r="D42" s="28">
        <v>0.67</v>
      </c>
    </row>
    <row r="43" spans="1:4" x14ac:dyDescent="0.2">
      <c r="A43" s="28">
        <v>8.18</v>
      </c>
      <c r="B43" s="28">
        <v>4.17</v>
      </c>
      <c r="C43" s="28">
        <f t="shared" si="0"/>
        <v>0.95119047619047403</v>
      </c>
      <c r="D43" s="28">
        <v>0.64</v>
      </c>
    </row>
    <row r="44" spans="1:4" x14ac:dyDescent="0.2">
      <c r="A44" s="28">
        <v>8.3800000000000008</v>
      </c>
      <c r="B44" s="28">
        <v>4.3600000000000003</v>
      </c>
      <c r="C44" s="28">
        <f t="shared" si="0"/>
        <v>0.82499999999999885</v>
      </c>
      <c r="D44" s="28">
        <v>0.63</v>
      </c>
    </row>
    <row r="45" spans="1:4" x14ac:dyDescent="0.2">
      <c r="A45" s="28">
        <v>8.58</v>
      </c>
      <c r="B45" s="28">
        <v>4.5</v>
      </c>
      <c r="C45" s="28">
        <f t="shared" si="0"/>
        <v>4.0476190476189777E-2</v>
      </c>
      <c r="D45" s="28">
        <v>0.63</v>
      </c>
    </row>
    <row r="46" spans="1:4" x14ac:dyDescent="0.2">
      <c r="A46" s="28">
        <v>8.7899999999999991</v>
      </c>
      <c r="B46" s="28">
        <v>4.37</v>
      </c>
      <c r="C46" s="28">
        <f t="shared" si="0"/>
        <v>-1.8571428571428519</v>
      </c>
      <c r="D46" s="28">
        <v>0.56999999999999995</v>
      </c>
    </row>
    <row r="47" spans="1:4" x14ac:dyDescent="0.2">
      <c r="A47" s="28">
        <v>9</v>
      </c>
      <c r="B47" s="28">
        <v>3.72</v>
      </c>
      <c r="C47" s="28">
        <f t="shared" si="0"/>
        <v>-0.79761904761904012</v>
      </c>
      <c r="D47" s="28">
        <v>0.72</v>
      </c>
    </row>
    <row r="48" spans="1:4" x14ac:dyDescent="0.2">
      <c r="A48" s="28">
        <v>9.1999999999999993</v>
      </c>
      <c r="B48" s="28">
        <v>4.0199999999999996</v>
      </c>
      <c r="C48" s="28">
        <f t="shared" si="0"/>
        <v>1.2738095238095242</v>
      </c>
      <c r="D48" s="28">
        <v>0.82</v>
      </c>
    </row>
    <row r="49" spans="1:4" x14ac:dyDescent="0.2">
      <c r="A49" s="28">
        <v>9.41</v>
      </c>
      <c r="B49" s="28">
        <v>4.24</v>
      </c>
      <c r="C49" s="28">
        <f t="shared" si="0"/>
        <v>-1.0000000000000075</v>
      </c>
      <c r="D49" s="28">
        <v>0.92</v>
      </c>
    </row>
    <row r="50" spans="1:4" x14ac:dyDescent="0.2">
      <c r="A50" s="28">
        <v>9.6199999999999992</v>
      </c>
      <c r="B50" s="28">
        <v>3.6</v>
      </c>
      <c r="C50" s="28">
        <f t="shared" si="0"/>
        <v>-0.80952380952381986</v>
      </c>
      <c r="D50" s="28">
        <v>0.84</v>
      </c>
    </row>
    <row r="51" spans="1:4" x14ac:dyDescent="0.2">
      <c r="A51" s="28">
        <v>9.83</v>
      </c>
      <c r="B51" s="28">
        <v>3.9</v>
      </c>
      <c r="C51" s="28">
        <f t="shared" si="0"/>
        <v>1.3142857142857125</v>
      </c>
      <c r="D51" s="28">
        <v>0.91</v>
      </c>
    </row>
    <row r="52" spans="1:4" x14ac:dyDescent="0.2">
      <c r="A52" s="28">
        <v>10.029999999999999</v>
      </c>
      <c r="B52" s="28">
        <v>4.1399999999999997</v>
      </c>
      <c r="C52" s="28">
        <f t="shared" si="0"/>
        <v>1.0500000000000007</v>
      </c>
      <c r="D52" s="28">
        <v>0.87</v>
      </c>
    </row>
    <row r="53" spans="1:4" x14ac:dyDescent="0.2">
      <c r="A53" s="28">
        <v>10.23</v>
      </c>
      <c r="B53" s="28">
        <v>4.32</v>
      </c>
      <c r="C53" s="28">
        <f t="shared" si="0"/>
        <v>0.8071428571428565</v>
      </c>
      <c r="D53" s="28">
        <v>0.76</v>
      </c>
    </row>
    <row r="54" spans="1:4" x14ac:dyDescent="0.2">
      <c r="A54" s="28">
        <v>10.44</v>
      </c>
      <c r="B54" s="28">
        <v>4.47</v>
      </c>
      <c r="C54" s="28">
        <f t="shared" si="0"/>
        <v>-1.0928571428571339</v>
      </c>
      <c r="D54" s="28">
        <v>0.68</v>
      </c>
    </row>
    <row r="55" spans="1:4" x14ac:dyDescent="0.2">
      <c r="A55" s="28">
        <v>10.64</v>
      </c>
      <c r="B55" s="28">
        <v>3.89</v>
      </c>
      <c r="C55" s="28">
        <f t="shared" si="0"/>
        <v>-0.90238095238094129</v>
      </c>
      <c r="D55" s="28">
        <v>0.67</v>
      </c>
    </row>
    <row r="56" spans="1:4" x14ac:dyDescent="0.2">
      <c r="A56" s="28">
        <v>10.85</v>
      </c>
      <c r="B56" s="28">
        <v>4.12</v>
      </c>
      <c r="C56" s="28">
        <f t="shared" si="0"/>
        <v>1.0476190476190479</v>
      </c>
      <c r="D56" s="28">
        <v>0.73</v>
      </c>
    </row>
    <row r="57" spans="1:4" x14ac:dyDescent="0.2">
      <c r="A57" s="28">
        <v>11.05</v>
      </c>
      <c r="B57" s="28">
        <v>4.32</v>
      </c>
      <c r="C57" s="28">
        <f t="shared" si="0"/>
        <v>0.82499999999999862</v>
      </c>
      <c r="D57" s="28">
        <v>0.84</v>
      </c>
    </row>
    <row r="58" spans="1:4" x14ac:dyDescent="0.2">
      <c r="A58" s="28">
        <v>11.25</v>
      </c>
      <c r="B58" s="28">
        <v>4.45</v>
      </c>
      <c r="C58" s="28">
        <f t="shared" si="0"/>
        <v>0.61071428571428577</v>
      </c>
      <c r="D58" s="28">
        <v>0.93</v>
      </c>
    </row>
    <row r="59" spans="1:4" x14ac:dyDescent="0.2">
      <c r="A59" s="28">
        <v>11.46</v>
      </c>
      <c r="B59" s="28">
        <v>4.57</v>
      </c>
      <c r="C59" s="28">
        <f t="shared" si="0"/>
        <v>-2.2142857142857255</v>
      </c>
      <c r="D59" s="28">
        <v>0.92</v>
      </c>
    </row>
    <row r="60" spans="1:4" x14ac:dyDescent="0.2">
      <c r="A60" s="28">
        <v>11.66</v>
      </c>
      <c r="B60" s="28">
        <v>3.57</v>
      </c>
      <c r="C60" s="28">
        <f t="shared" si="0"/>
        <v>-1.8000000000000071</v>
      </c>
      <c r="D60" s="28">
        <v>0.79</v>
      </c>
    </row>
    <row r="61" spans="1:4" x14ac:dyDescent="0.2">
      <c r="A61" s="28">
        <v>11.86</v>
      </c>
      <c r="B61" s="28">
        <v>3.85</v>
      </c>
      <c r="C61" s="28">
        <f t="shared" si="0"/>
        <v>1.2999999999999994</v>
      </c>
      <c r="D61" s="28">
        <v>0.9</v>
      </c>
    </row>
    <row r="62" spans="1:4" x14ac:dyDescent="0.2">
      <c r="A62" s="28">
        <v>12.06</v>
      </c>
      <c r="B62" s="28">
        <v>4.09</v>
      </c>
      <c r="C62" s="28">
        <f t="shared" si="0"/>
        <v>1.0999999999999983</v>
      </c>
      <c r="D62" s="28">
        <v>0.78</v>
      </c>
    </row>
    <row r="63" spans="1:4" x14ac:dyDescent="0.2">
      <c r="A63" s="28">
        <v>12.27</v>
      </c>
      <c r="B63" s="28">
        <v>4.3</v>
      </c>
      <c r="C63" s="28">
        <f t="shared" si="0"/>
        <v>-1.3249999999999882</v>
      </c>
      <c r="D63" s="28">
        <v>0.73</v>
      </c>
    </row>
    <row r="64" spans="1:4" x14ac:dyDescent="0.2">
      <c r="A64" s="28">
        <v>12.47</v>
      </c>
      <c r="B64" s="28">
        <v>3.57</v>
      </c>
      <c r="C64" s="28">
        <f t="shared" si="0"/>
        <v>-1.7499999999999893</v>
      </c>
      <c r="D64" s="28">
        <v>0.93</v>
      </c>
    </row>
    <row r="65" spans="1:4" x14ac:dyDescent="0.2">
      <c r="A65" s="28">
        <v>12.67</v>
      </c>
      <c r="B65" s="28">
        <v>3.6</v>
      </c>
      <c r="C65" s="28">
        <f t="shared" si="0"/>
        <v>0.80000000000000349</v>
      </c>
      <c r="D65" s="28">
        <v>0.91</v>
      </c>
    </row>
    <row r="66" spans="1:4" x14ac:dyDescent="0.2">
      <c r="A66" s="28">
        <v>12.87</v>
      </c>
      <c r="B66" s="28">
        <v>3.89</v>
      </c>
      <c r="C66" s="28">
        <f t="shared" si="0"/>
        <v>1.1000000000000005</v>
      </c>
      <c r="D66" s="28">
        <v>0.85</v>
      </c>
    </row>
    <row r="67" spans="1:4" x14ac:dyDescent="0.2">
      <c r="A67" s="28">
        <v>13.07</v>
      </c>
      <c r="B67" s="28">
        <v>4.04</v>
      </c>
      <c r="C67" s="28">
        <f t="shared" si="0"/>
        <v>-0.2678571428571479</v>
      </c>
      <c r="D67" s="28">
        <v>0.75</v>
      </c>
    </row>
    <row r="68" spans="1:4" x14ac:dyDescent="0.2">
      <c r="A68" s="28">
        <v>13.28</v>
      </c>
      <c r="B68" s="28">
        <v>3.77</v>
      </c>
      <c r="C68" s="28">
        <f t="shared" si="0"/>
        <v>3.2142857142850811E-2</v>
      </c>
      <c r="D68" s="28">
        <v>0.75</v>
      </c>
    </row>
    <row r="69" spans="1:4" x14ac:dyDescent="0.2">
      <c r="A69" s="28">
        <v>13.48</v>
      </c>
      <c r="B69" s="28">
        <v>4.04</v>
      </c>
      <c r="C69" s="28">
        <f t="shared" ref="C69:C132" si="1">((B69-B68)/(A69-A68)+(B70-B69)/(A70-A69))/2</f>
        <v>1.1999999999999984</v>
      </c>
      <c r="D69" s="28">
        <v>0.78</v>
      </c>
    </row>
    <row r="70" spans="1:4" x14ac:dyDescent="0.2">
      <c r="A70" s="28">
        <v>13.68</v>
      </c>
      <c r="B70" s="28">
        <v>4.25</v>
      </c>
      <c r="C70" s="28">
        <f t="shared" si="1"/>
        <v>-1.1178571428571344</v>
      </c>
      <c r="D70" s="28">
        <v>0.82</v>
      </c>
    </row>
    <row r="71" spans="1:4" x14ac:dyDescent="0.2">
      <c r="A71" s="28">
        <v>13.89</v>
      </c>
      <c r="B71" s="28">
        <v>3.56</v>
      </c>
      <c r="C71" s="28">
        <f t="shared" si="1"/>
        <v>-1.2142857142857053</v>
      </c>
      <c r="D71" s="28">
        <v>0.86</v>
      </c>
    </row>
    <row r="72" spans="1:4" x14ac:dyDescent="0.2">
      <c r="A72" s="28">
        <v>14.1</v>
      </c>
      <c r="B72" s="28">
        <v>3.74</v>
      </c>
      <c r="C72" s="28">
        <f t="shared" si="1"/>
        <v>1.1190476190476186</v>
      </c>
      <c r="D72" s="28">
        <v>0.69</v>
      </c>
    </row>
    <row r="73" spans="1:4" x14ac:dyDescent="0.2">
      <c r="A73" s="28">
        <v>14.31</v>
      </c>
      <c r="B73" s="28">
        <v>4.03</v>
      </c>
      <c r="C73" s="28">
        <f t="shared" si="1"/>
        <v>1.1904761904761898</v>
      </c>
      <c r="D73" s="28">
        <v>0.71</v>
      </c>
    </row>
    <row r="74" spans="1:4" x14ac:dyDescent="0.2">
      <c r="A74" s="28">
        <v>14.52</v>
      </c>
      <c r="B74" s="28">
        <v>4.24</v>
      </c>
      <c r="C74" s="28">
        <f t="shared" si="1"/>
        <v>0.14285714285714557</v>
      </c>
      <c r="D74" s="28">
        <v>0.93</v>
      </c>
    </row>
    <row r="75" spans="1:4" x14ac:dyDescent="0.2">
      <c r="A75" s="28">
        <v>14.73</v>
      </c>
      <c r="B75" s="28">
        <v>4.09</v>
      </c>
      <c r="C75" s="28">
        <f t="shared" si="1"/>
        <v>-1.2071428571428591</v>
      </c>
      <c r="D75" s="28">
        <v>0.72</v>
      </c>
    </row>
    <row r="76" spans="1:4" x14ac:dyDescent="0.2">
      <c r="A76" s="28">
        <v>14.93</v>
      </c>
      <c r="B76" s="28">
        <v>3.75</v>
      </c>
      <c r="C76" s="28">
        <f t="shared" si="1"/>
        <v>-0.20000000000000662</v>
      </c>
      <c r="D76" s="28">
        <v>0.73</v>
      </c>
    </row>
    <row r="77" spans="1:4" x14ac:dyDescent="0.2">
      <c r="A77" s="28">
        <v>15.13</v>
      </c>
      <c r="B77" s="28">
        <v>4.01</v>
      </c>
      <c r="C77" s="28">
        <f t="shared" si="1"/>
        <v>1.1976190476190469</v>
      </c>
      <c r="D77" s="28">
        <v>0.81</v>
      </c>
    </row>
    <row r="78" spans="1:4" x14ac:dyDescent="0.2">
      <c r="A78" s="28">
        <v>15.34</v>
      </c>
      <c r="B78" s="28">
        <v>4.24</v>
      </c>
      <c r="C78" s="28">
        <f t="shared" si="1"/>
        <v>-1.0273809523809554</v>
      </c>
      <c r="D78" s="28">
        <v>0.87</v>
      </c>
    </row>
    <row r="79" spans="1:4" x14ac:dyDescent="0.2">
      <c r="A79" s="28">
        <v>15.54</v>
      </c>
      <c r="B79" s="28">
        <v>3.61</v>
      </c>
      <c r="C79" s="28">
        <f t="shared" si="1"/>
        <v>-0.85000000000001019</v>
      </c>
      <c r="D79" s="28">
        <v>0.76</v>
      </c>
    </row>
    <row r="80" spans="1:4" x14ac:dyDescent="0.2">
      <c r="A80" s="28">
        <v>15.74</v>
      </c>
      <c r="B80" s="28">
        <v>3.9</v>
      </c>
      <c r="C80" s="28">
        <f t="shared" si="1"/>
        <v>1.3249999999999977</v>
      </c>
      <c r="D80" s="28">
        <v>0.85</v>
      </c>
    </row>
    <row r="81" spans="1:4" x14ac:dyDescent="0.2">
      <c r="A81" s="28">
        <v>15.94</v>
      </c>
      <c r="B81" s="28">
        <v>4.1399999999999997</v>
      </c>
      <c r="C81" s="28">
        <f t="shared" si="1"/>
        <v>1.0761904761904804</v>
      </c>
      <c r="D81" s="28">
        <v>0.86</v>
      </c>
    </row>
    <row r="82" spans="1:4" x14ac:dyDescent="0.2">
      <c r="A82" s="28">
        <v>16.149999999999999</v>
      </c>
      <c r="B82" s="28">
        <v>4.34</v>
      </c>
      <c r="C82" s="28">
        <f t="shared" si="1"/>
        <v>-1.2857142857142754</v>
      </c>
      <c r="D82" s="28">
        <v>0.67</v>
      </c>
    </row>
    <row r="83" spans="1:4" x14ac:dyDescent="0.2">
      <c r="A83" s="28">
        <v>16.36</v>
      </c>
      <c r="B83" s="28">
        <v>3.6</v>
      </c>
      <c r="C83" s="28">
        <f t="shared" si="1"/>
        <v>-1.0119047619047519</v>
      </c>
      <c r="D83" s="28">
        <v>0.55000000000000004</v>
      </c>
    </row>
    <row r="84" spans="1:4" x14ac:dyDescent="0.2">
      <c r="A84" s="28">
        <v>16.559999999999999</v>
      </c>
      <c r="B84" s="28">
        <v>3.9</v>
      </c>
      <c r="C84" s="28">
        <f t="shared" si="1"/>
        <v>1.349999999999993</v>
      </c>
      <c r="D84" s="28">
        <v>0.69</v>
      </c>
    </row>
    <row r="85" spans="1:4" x14ac:dyDescent="0.2">
      <c r="A85" s="28">
        <v>16.760000000000002</v>
      </c>
      <c r="B85" s="28">
        <v>4.1399999999999997</v>
      </c>
      <c r="C85" s="28">
        <f t="shared" si="1"/>
        <v>-0.80476190476193155</v>
      </c>
      <c r="D85" s="28">
        <v>0.86</v>
      </c>
    </row>
    <row r="86" spans="1:4" x14ac:dyDescent="0.2">
      <c r="A86" s="28">
        <v>16.97</v>
      </c>
      <c r="B86" s="28">
        <v>3.55</v>
      </c>
      <c r="C86" s="28">
        <f t="shared" si="1"/>
        <v>-1.4285714285714457</v>
      </c>
      <c r="D86" s="28">
        <v>1.05</v>
      </c>
    </row>
    <row r="87" spans="1:4" x14ac:dyDescent="0.2">
      <c r="A87" s="28">
        <v>17.18</v>
      </c>
      <c r="B87" s="28">
        <v>3.54</v>
      </c>
      <c r="C87" s="28">
        <f t="shared" si="1"/>
        <v>0.15119047619047701</v>
      </c>
      <c r="D87" s="28">
        <v>1.1200000000000001</v>
      </c>
    </row>
    <row r="88" spans="1:4" x14ac:dyDescent="0.2">
      <c r="A88" s="28">
        <v>17.38</v>
      </c>
      <c r="B88" s="28">
        <v>3.61</v>
      </c>
      <c r="C88" s="28">
        <f t="shared" si="1"/>
        <v>0.93690476190475969</v>
      </c>
      <c r="D88" s="28">
        <v>0.94</v>
      </c>
    </row>
    <row r="89" spans="1:4" x14ac:dyDescent="0.2">
      <c r="A89" s="28">
        <v>17.59</v>
      </c>
      <c r="B89" s="28">
        <v>3.93</v>
      </c>
      <c r="C89" s="28">
        <f t="shared" si="1"/>
        <v>1.3333333333333282</v>
      </c>
      <c r="D89" s="28">
        <v>0.86</v>
      </c>
    </row>
    <row r="90" spans="1:4" x14ac:dyDescent="0.2">
      <c r="A90" s="28">
        <v>17.8</v>
      </c>
      <c r="B90" s="28">
        <v>4.17</v>
      </c>
      <c r="C90" s="28">
        <f t="shared" si="1"/>
        <v>0.99999999999999467</v>
      </c>
      <c r="D90" s="28">
        <v>0.78</v>
      </c>
    </row>
    <row r="91" spans="1:4" x14ac:dyDescent="0.2">
      <c r="A91" s="28">
        <v>18.010000000000002</v>
      </c>
      <c r="B91" s="28">
        <v>4.3499999999999996</v>
      </c>
      <c r="C91" s="28">
        <f t="shared" si="1"/>
        <v>0.7785714285714288</v>
      </c>
      <c r="D91" s="28">
        <v>0.63</v>
      </c>
    </row>
    <row r="92" spans="1:4" x14ac:dyDescent="0.2">
      <c r="A92" s="28">
        <v>18.21</v>
      </c>
      <c r="B92" s="28">
        <v>4.49</v>
      </c>
      <c r="C92" s="28">
        <f t="shared" si="1"/>
        <v>0.62500000000000222</v>
      </c>
      <c r="D92" s="28">
        <v>0.53</v>
      </c>
    </row>
    <row r="93" spans="1:4" x14ac:dyDescent="0.2">
      <c r="A93" s="28">
        <v>18.41</v>
      </c>
      <c r="B93" s="28">
        <v>4.5999999999999996</v>
      </c>
      <c r="C93" s="28">
        <f t="shared" si="1"/>
        <v>-2.3000000000000091</v>
      </c>
      <c r="D93" s="28">
        <v>0.57999999999999996</v>
      </c>
    </row>
    <row r="94" spans="1:4" x14ac:dyDescent="0.2">
      <c r="A94" s="28">
        <v>18.61</v>
      </c>
      <c r="B94" s="28">
        <v>3.57</v>
      </c>
      <c r="C94" s="28">
        <f t="shared" si="1"/>
        <v>-2.5750000000000086</v>
      </c>
      <c r="D94" s="28">
        <v>0.75</v>
      </c>
    </row>
    <row r="95" spans="1:4" x14ac:dyDescent="0.2">
      <c r="A95" s="28">
        <v>18.82</v>
      </c>
      <c r="B95" s="28">
        <v>3.57</v>
      </c>
      <c r="C95" s="28">
        <f t="shared" si="1"/>
        <v>0</v>
      </c>
      <c r="D95" s="28">
        <v>0.83</v>
      </c>
    </row>
    <row r="96" spans="1:4" x14ac:dyDescent="0.2">
      <c r="A96" s="28">
        <v>19.02</v>
      </c>
      <c r="B96" s="28">
        <v>3.57</v>
      </c>
      <c r="C96" s="28">
        <f t="shared" si="1"/>
        <v>0.11904761904761919</v>
      </c>
      <c r="D96" s="28">
        <v>0.85</v>
      </c>
    </row>
    <row r="97" spans="1:4" x14ac:dyDescent="0.2">
      <c r="A97" s="28">
        <v>19.23</v>
      </c>
      <c r="B97" s="28">
        <v>3.62</v>
      </c>
      <c r="C97" s="28">
        <f t="shared" si="1"/>
        <v>0.81904761904762113</v>
      </c>
      <c r="D97" s="28">
        <v>0.82</v>
      </c>
    </row>
    <row r="98" spans="1:4" x14ac:dyDescent="0.2">
      <c r="A98" s="28">
        <v>19.43</v>
      </c>
      <c r="B98" s="28">
        <v>3.9</v>
      </c>
      <c r="C98" s="28">
        <f t="shared" si="1"/>
        <v>-0.2285714285714231</v>
      </c>
      <c r="D98" s="28">
        <v>0.88</v>
      </c>
    </row>
    <row r="99" spans="1:4" x14ac:dyDescent="0.2">
      <c r="A99" s="28">
        <v>19.64</v>
      </c>
      <c r="B99" s="28">
        <v>3.51</v>
      </c>
      <c r="C99" s="28">
        <f t="shared" si="1"/>
        <v>-0.7857142857142827</v>
      </c>
      <c r="D99" s="28">
        <v>0.82</v>
      </c>
    </row>
    <row r="100" spans="1:4" x14ac:dyDescent="0.2">
      <c r="A100" s="28">
        <v>19.850000000000001</v>
      </c>
      <c r="B100" s="28">
        <v>3.57</v>
      </c>
      <c r="C100" s="28">
        <f t="shared" si="1"/>
        <v>0.14285714285714241</v>
      </c>
      <c r="D100" s="28">
        <v>0.77</v>
      </c>
    </row>
    <row r="101" spans="1:4" x14ac:dyDescent="0.2">
      <c r="A101" s="28">
        <v>20.05</v>
      </c>
      <c r="B101" s="28">
        <v>3.57</v>
      </c>
      <c r="C101" s="28">
        <f t="shared" si="1"/>
        <v>2.5000000000000668E-2</v>
      </c>
      <c r="D101" s="28">
        <v>0.83</v>
      </c>
    </row>
    <row r="102" spans="1:4" x14ac:dyDescent="0.2">
      <c r="A102" s="28">
        <v>20.25</v>
      </c>
      <c r="B102" s="28">
        <v>3.58</v>
      </c>
      <c r="C102" s="28">
        <f t="shared" si="1"/>
        <v>0.72500000000000264</v>
      </c>
      <c r="D102" s="28">
        <v>0.91</v>
      </c>
    </row>
    <row r="103" spans="1:4" x14ac:dyDescent="0.2">
      <c r="A103" s="28">
        <v>20.45</v>
      </c>
      <c r="B103" s="28">
        <v>3.86</v>
      </c>
      <c r="C103" s="28">
        <f t="shared" si="1"/>
        <v>0.62857142857143122</v>
      </c>
      <c r="D103" s="28">
        <v>0.73</v>
      </c>
    </row>
    <row r="104" spans="1:4" x14ac:dyDescent="0.2">
      <c r="A104" s="28">
        <v>20.66</v>
      </c>
      <c r="B104" s="28">
        <v>3.83</v>
      </c>
      <c r="C104" s="28">
        <f t="shared" si="1"/>
        <v>-0.74642857142857322</v>
      </c>
      <c r="D104" s="28">
        <v>0.61</v>
      </c>
    </row>
    <row r="105" spans="1:4" x14ac:dyDescent="0.2">
      <c r="A105" s="28">
        <v>20.86</v>
      </c>
      <c r="B105" s="28">
        <v>3.56</v>
      </c>
      <c r="C105" s="28">
        <f t="shared" si="1"/>
        <v>-0.67500000000000249</v>
      </c>
      <c r="D105" s="28">
        <v>0.72</v>
      </c>
    </row>
    <row r="106" spans="1:4" x14ac:dyDescent="0.2">
      <c r="A106" s="28">
        <v>21.07</v>
      </c>
      <c r="B106" s="28">
        <v>3.56</v>
      </c>
      <c r="C106" s="28">
        <f t="shared" si="1"/>
        <v>0.62500000000000222</v>
      </c>
      <c r="D106" s="28">
        <v>0.94</v>
      </c>
    </row>
    <row r="107" spans="1:4" x14ac:dyDescent="0.2">
      <c r="A107" s="28">
        <v>21.27</v>
      </c>
      <c r="B107" s="28">
        <v>3.81</v>
      </c>
      <c r="C107" s="28">
        <f t="shared" si="1"/>
        <v>1.2500000000000033</v>
      </c>
      <c r="D107" s="28">
        <v>0.72</v>
      </c>
    </row>
    <row r="108" spans="1:4" x14ac:dyDescent="0.2">
      <c r="A108" s="28">
        <v>21.47</v>
      </c>
      <c r="B108" s="28">
        <v>4.0599999999999996</v>
      </c>
      <c r="C108" s="28">
        <f t="shared" si="1"/>
        <v>1.0999999999999952</v>
      </c>
      <c r="D108" s="28">
        <v>0.78</v>
      </c>
    </row>
    <row r="109" spans="1:4" x14ac:dyDescent="0.2">
      <c r="A109" s="28">
        <v>21.67</v>
      </c>
      <c r="B109" s="28">
        <v>4.25</v>
      </c>
      <c r="C109" s="28">
        <f t="shared" si="1"/>
        <v>0.77499999999999547</v>
      </c>
      <c r="D109" s="28">
        <v>0.83</v>
      </c>
    </row>
    <row r="110" spans="1:4" x14ac:dyDescent="0.2">
      <c r="A110" s="28">
        <v>21.87</v>
      </c>
      <c r="B110" s="28">
        <v>4.37</v>
      </c>
      <c r="C110" s="28">
        <f t="shared" si="1"/>
        <v>-0.86666666666668091</v>
      </c>
      <c r="D110" s="28">
        <v>0.73</v>
      </c>
    </row>
    <row r="111" spans="1:4" x14ac:dyDescent="0.2">
      <c r="A111" s="28">
        <v>22.08</v>
      </c>
      <c r="B111" s="28">
        <v>3.88</v>
      </c>
      <c r="C111" s="28">
        <f t="shared" si="1"/>
        <v>-0.49166666666669068</v>
      </c>
      <c r="D111" s="28">
        <v>0.67</v>
      </c>
    </row>
    <row r="112" spans="1:4" x14ac:dyDescent="0.2">
      <c r="A112" s="28">
        <v>22.28</v>
      </c>
      <c r="B112" s="28">
        <v>4.1500000000000004</v>
      </c>
      <c r="C112" s="28">
        <f t="shared" si="1"/>
        <v>-0.40000000000001257</v>
      </c>
      <c r="D112" s="28">
        <v>0.65</v>
      </c>
    </row>
    <row r="113" spans="1:4" x14ac:dyDescent="0.2">
      <c r="A113" s="28">
        <v>22.48</v>
      </c>
      <c r="B113" s="28">
        <v>3.72</v>
      </c>
      <c r="C113" s="28">
        <f t="shared" si="1"/>
        <v>-0.40000000000000169</v>
      </c>
      <c r="D113" s="28">
        <v>0.63</v>
      </c>
    </row>
    <row r="114" spans="1:4" x14ac:dyDescent="0.2">
      <c r="A114" s="28">
        <v>22.68</v>
      </c>
      <c r="B114" s="28">
        <v>3.99</v>
      </c>
      <c r="C114" s="28">
        <f t="shared" si="1"/>
        <v>1.2000000000000042</v>
      </c>
      <c r="D114" s="28">
        <v>0.7</v>
      </c>
    </row>
    <row r="115" spans="1:4" x14ac:dyDescent="0.2">
      <c r="A115" s="28">
        <v>22.88</v>
      </c>
      <c r="B115" s="28">
        <v>4.2</v>
      </c>
      <c r="C115" s="28">
        <f t="shared" si="1"/>
        <v>0.97500000000000275</v>
      </c>
      <c r="D115" s="28">
        <v>0.72</v>
      </c>
    </row>
    <row r="116" spans="1:4" x14ac:dyDescent="0.2">
      <c r="A116" s="28">
        <v>23.08</v>
      </c>
      <c r="B116" s="28">
        <v>4.38</v>
      </c>
      <c r="C116" s="28">
        <f t="shared" si="1"/>
        <v>0.7833333333333321</v>
      </c>
      <c r="D116" s="28">
        <v>0.72</v>
      </c>
    </row>
    <row r="117" spans="1:4" x14ac:dyDescent="0.2">
      <c r="A117" s="28">
        <v>23.29</v>
      </c>
      <c r="B117" s="28">
        <v>4.5199999999999996</v>
      </c>
      <c r="C117" s="28">
        <f t="shared" si="1"/>
        <v>0.56060606060605722</v>
      </c>
      <c r="D117" s="28">
        <v>0.76</v>
      </c>
    </row>
    <row r="118" spans="1:4" x14ac:dyDescent="0.2">
      <c r="A118" s="28">
        <v>23.51</v>
      </c>
      <c r="B118" s="28">
        <v>4.62</v>
      </c>
      <c r="C118" s="28">
        <f t="shared" si="1"/>
        <v>0.42727272727272692</v>
      </c>
      <c r="D118" s="28">
        <v>0.74</v>
      </c>
    </row>
    <row r="119" spans="1:4" x14ac:dyDescent="0.2">
      <c r="A119" s="28">
        <v>23.71</v>
      </c>
      <c r="B119" s="28">
        <v>4.7</v>
      </c>
      <c r="C119" s="28">
        <f t="shared" si="1"/>
        <v>-1.7523809523809444</v>
      </c>
      <c r="D119" s="28">
        <v>0.64</v>
      </c>
    </row>
    <row r="120" spans="1:4" x14ac:dyDescent="0.2">
      <c r="A120" s="28">
        <v>23.92</v>
      </c>
      <c r="B120" s="28">
        <v>3.88</v>
      </c>
      <c r="C120" s="28">
        <f t="shared" si="1"/>
        <v>-1.3523809523809427</v>
      </c>
      <c r="D120" s="28">
        <v>0.68</v>
      </c>
    </row>
    <row r="121" spans="1:4" x14ac:dyDescent="0.2">
      <c r="A121" s="28">
        <v>24.12</v>
      </c>
      <c r="B121" s="28">
        <v>4.12</v>
      </c>
      <c r="C121" s="28">
        <f t="shared" si="1"/>
        <v>1.0500000000000036</v>
      </c>
      <c r="D121" s="28">
        <v>0.81</v>
      </c>
    </row>
    <row r="122" spans="1:4" x14ac:dyDescent="0.2">
      <c r="A122" s="28">
        <v>24.32</v>
      </c>
      <c r="B122" s="28">
        <v>4.3</v>
      </c>
      <c r="C122" s="28">
        <f t="shared" si="1"/>
        <v>0.85000000000000275</v>
      </c>
      <c r="D122" s="28">
        <v>0.89</v>
      </c>
    </row>
    <row r="123" spans="1:4" x14ac:dyDescent="0.2">
      <c r="A123" s="28">
        <v>24.52</v>
      </c>
      <c r="B123" s="28">
        <v>4.46</v>
      </c>
      <c r="C123" s="28">
        <f t="shared" si="1"/>
        <v>0.66190476190476333</v>
      </c>
      <c r="D123" s="28">
        <v>0.78</v>
      </c>
    </row>
    <row r="124" spans="1:4" x14ac:dyDescent="0.2">
      <c r="A124" s="28">
        <v>24.73</v>
      </c>
      <c r="B124" s="28">
        <v>4.57</v>
      </c>
      <c r="C124" s="28">
        <f t="shared" si="1"/>
        <v>0.48690476190476206</v>
      </c>
      <c r="D124" s="28">
        <v>0.84</v>
      </c>
    </row>
    <row r="125" spans="1:4" x14ac:dyDescent="0.2">
      <c r="A125" s="28">
        <v>24.93</v>
      </c>
      <c r="B125" s="28">
        <v>4.66</v>
      </c>
      <c r="C125" s="28">
        <f t="shared" si="1"/>
        <v>0.41547619047619033</v>
      </c>
      <c r="D125" s="28">
        <v>0.91</v>
      </c>
    </row>
    <row r="126" spans="1:4" x14ac:dyDescent="0.2">
      <c r="A126" s="28">
        <v>25.14</v>
      </c>
      <c r="B126" s="28">
        <v>4.74</v>
      </c>
      <c r="C126" s="28">
        <f t="shared" si="1"/>
        <v>0.34047619047618943</v>
      </c>
      <c r="D126" s="28">
        <v>0.85</v>
      </c>
    </row>
    <row r="127" spans="1:4" x14ac:dyDescent="0.2">
      <c r="A127" s="28">
        <v>25.34</v>
      </c>
      <c r="B127" s="28">
        <v>4.8</v>
      </c>
      <c r="C127" s="28">
        <f t="shared" si="1"/>
        <v>-1.9214285714285628</v>
      </c>
      <c r="D127" s="28">
        <v>0.74</v>
      </c>
    </row>
    <row r="128" spans="1:4" x14ac:dyDescent="0.2">
      <c r="A128" s="28">
        <v>25.55</v>
      </c>
      <c r="B128" s="28">
        <v>3.93</v>
      </c>
      <c r="C128" s="28">
        <f t="shared" si="1"/>
        <v>-1.5464285714285615</v>
      </c>
      <c r="D128" s="28">
        <v>0.62</v>
      </c>
    </row>
    <row r="129" spans="1:4" x14ac:dyDescent="0.2">
      <c r="A129" s="28">
        <v>25.75</v>
      </c>
      <c r="B129" s="28">
        <v>4.1399999999999997</v>
      </c>
      <c r="C129" s="28">
        <f t="shared" si="1"/>
        <v>1.0011904761904753</v>
      </c>
      <c r="D129" s="28">
        <v>0.71</v>
      </c>
    </row>
    <row r="130" spans="1:4" x14ac:dyDescent="0.2">
      <c r="A130" s="28">
        <v>25.96</v>
      </c>
      <c r="B130" s="28">
        <v>4.34</v>
      </c>
      <c r="C130" s="28">
        <f t="shared" si="1"/>
        <v>0.80952380952380798</v>
      </c>
      <c r="D130" s="28">
        <v>0.78</v>
      </c>
    </row>
    <row r="131" spans="1:4" x14ac:dyDescent="0.2">
      <c r="A131" s="28">
        <v>26.17</v>
      </c>
      <c r="B131" s="28">
        <v>4.4800000000000004</v>
      </c>
      <c r="C131" s="28">
        <f t="shared" si="1"/>
        <v>0.63333333333333242</v>
      </c>
      <c r="D131" s="28">
        <v>0.87</v>
      </c>
    </row>
    <row r="132" spans="1:4" x14ac:dyDescent="0.2">
      <c r="A132" s="28">
        <v>26.37</v>
      </c>
      <c r="B132" s="28">
        <v>4.5999999999999996</v>
      </c>
      <c r="C132" s="28">
        <f t="shared" si="1"/>
        <v>0.5250000000000018</v>
      </c>
      <c r="D132" s="28">
        <v>0.9</v>
      </c>
    </row>
    <row r="133" spans="1:4" x14ac:dyDescent="0.2">
      <c r="A133" s="28">
        <v>26.57</v>
      </c>
      <c r="B133" s="28">
        <v>4.6900000000000004</v>
      </c>
      <c r="C133" s="28">
        <f t="shared" ref="C133:C196" si="2">((B133-B132)/(A133-A132)+(B134-B133)/(A134-A133))/2</f>
        <v>0.36785714285714399</v>
      </c>
      <c r="D133" s="28">
        <v>0.87</v>
      </c>
    </row>
    <row r="134" spans="1:4" x14ac:dyDescent="0.2">
      <c r="A134" s="28">
        <v>26.78</v>
      </c>
      <c r="B134" s="28">
        <v>4.75</v>
      </c>
      <c r="C134" s="28">
        <f t="shared" si="2"/>
        <v>0.29285714285714093</v>
      </c>
      <c r="D134" s="28">
        <v>0.82</v>
      </c>
    </row>
    <row r="135" spans="1:4" x14ac:dyDescent="0.2">
      <c r="A135" s="28">
        <v>26.98</v>
      </c>
      <c r="B135" s="28">
        <v>4.8099999999999996</v>
      </c>
      <c r="C135" s="28">
        <f t="shared" si="2"/>
        <v>-2.0250000000000075</v>
      </c>
      <c r="D135" s="28">
        <v>0.68</v>
      </c>
    </row>
    <row r="136" spans="1:4" x14ac:dyDescent="0.2">
      <c r="A136" s="28">
        <v>27.18</v>
      </c>
      <c r="B136" s="28">
        <v>3.94</v>
      </c>
      <c r="C136" s="28">
        <f t="shared" si="2"/>
        <v>-1.5750000000000055</v>
      </c>
      <c r="D136" s="28">
        <v>0.63</v>
      </c>
    </row>
    <row r="137" spans="1:4" x14ac:dyDescent="0.2">
      <c r="A137" s="28">
        <v>27.38</v>
      </c>
      <c r="B137" s="28">
        <v>4.18</v>
      </c>
      <c r="C137" s="28">
        <f t="shared" si="2"/>
        <v>0.98636363636363344</v>
      </c>
      <c r="D137" s="28">
        <v>0.7</v>
      </c>
    </row>
    <row r="138" spans="1:4" x14ac:dyDescent="0.2">
      <c r="A138" s="28">
        <v>27.6</v>
      </c>
      <c r="B138" s="28">
        <v>4.3499999999999996</v>
      </c>
      <c r="C138" s="28">
        <f t="shared" si="2"/>
        <v>0.76136363636363424</v>
      </c>
      <c r="D138" s="28">
        <v>0.8</v>
      </c>
    </row>
    <row r="139" spans="1:4" x14ac:dyDescent="0.2">
      <c r="A139" s="28">
        <v>27.8</v>
      </c>
      <c r="B139" s="28">
        <v>4.5</v>
      </c>
      <c r="C139" s="28">
        <f t="shared" si="2"/>
        <v>0.65000000000000402</v>
      </c>
      <c r="D139" s="28">
        <v>0.9</v>
      </c>
    </row>
    <row r="140" spans="1:4" x14ac:dyDescent="0.2">
      <c r="A140" s="28">
        <v>28</v>
      </c>
      <c r="B140" s="28">
        <v>4.6100000000000003</v>
      </c>
      <c r="C140" s="28">
        <f t="shared" si="2"/>
        <v>0.50000000000000222</v>
      </c>
      <c r="D140" s="28">
        <v>0.87</v>
      </c>
    </row>
    <row r="141" spans="1:4" x14ac:dyDescent="0.2">
      <c r="A141" s="28">
        <v>28.2</v>
      </c>
      <c r="B141" s="28">
        <v>4.7</v>
      </c>
      <c r="C141" s="28">
        <f t="shared" si="2"/>
        <v>1.0714285714287369E-2</v>
      </c>
      <c r="D141" s="28">
        <v>0.78</v>
      </c>
    </row>
    <row r="142" spans="1:4" x14ac:dyDescent="0.2">
      <c r="A142" s="28">
        <v>28.41</v>
      </c>
      <c r="B142" s="28">
        <v>4.6100000000000003</v>
      </c>
      <c r="C142" s="28">
        <f t="shared" si="2"/>
        <v>-0.11428571428571263</v>
      </c>
      <c r="D142" s="28">
        <v>0.7</v>
      </c>
    </row>
    <row r="143" spans="1:4" x14ac:dyDescent="0.2">
      <c r="A143" s="28">
        <v>28.61</v>
      </c>
      <c r="B143" s="28">
        <v>4.6500000000000004</v>
      </c>
      <c r="C143" s="28">
        <f t="shared" si="2"/>
        <v>-2.1857142857142771</v>
      </c>
      <c r="D143" s="28">
        <v>0.59</v>
      </c>
    </row>
    <row r="144" spans="1:4" x14ac:dyDescent="0.2">
      <c r="A144" s="28">
        <v>28.82</v>
      </c>
      <c r="B144" s="28">
        <v>3.69</v>
      </c>
      <c r="C144" s="28">
        <f t="shared" si="2"/>
        <v>-2.2107142857142765</v>
      </c>
      <c r="D144" s="28">
        <v>0.59</v>
      </c>
    </row>
    <row r="145" spans="1:4" x14ac:dyDescent="0.2">
      <c r="A145" s="28">
        <v>29.02</v>
      </c>
      <c r="B145" s="28">
        <v>3.72</v>
      </c>
      <c r="C145" s="28">
        <f t="shared" si="2"/>
        <v>0.75000000000000333</v>
      </c>
      <c r="D145" s="28">
        <v>0.85</v>
      </c>
    </row>
    <row r="146" spans="1:4" x14ac:dyDescent="0.2">
      <c r="A146" s="28">
        <v>29.22</v>
      </c>
      <c r="B146" s="28">
        <v>3.99</v>
      </c>
      <c r="C146" s="28">
        <f t="shared" si="2"/>
        <v>1.1988095238095235</v>
      </c>
      <c r="D146" s="28">
        <v>0.63</v>
      </c>
    </row>
    <row r="147" spans="1:4" x14ac:dyDescent="0.2">
      <c r="A147" s="28">
        <v>29.43</v>
      </c>
      <c r="B147" s="28">
        <v>4.21</v>
      </c>
      <c r="C147" s="28">
        <f t="shared" si="2"/>
        <v>-1.1011904761904845</v>
      </c>
      <c r="D147" s="28">
        <v>0.59</v>
      </c>
    </row>
    <row r="148" spans="1:4" x14ac:dyDescent="0.2">
      <c r="A148" s="28">
        <v>29.63</v>
      </c>
      <c r="B148" s="28">
        <v>3.56</v>
      </c>
      <c r="C148" s="28">
        <f t="shared" si="2"/>
        <v>-1.1000000000000036</v>
      </c>
      <c r="D148" s="28">
        <v>0.92</v>
      </c>
    </row>
    <row r="149" spans="1:4" x14ac:dyDescent="0.2">
      <c r="A149" s="28">
        <v>29.83</v>
      </c>
      <c r="B149" s="28">
        <v>3.77</v>
      </c>
      <c r="C149" s="28">
        <f t="shared" si="2"/>
        <v>1.1202380952380935</v>
      </c>
      <c r="D149" s="28">
        <v>0.78</v>
      </c>
    </row>
    <row r="150" spans="1:4" x14ac:dyDescent="0.2">
      <c r="A150" s="28">
        <v>30.04</v>
      </c>
      <c r="B150" s="28">
        <v>4.0199999999999996</v>
      </c>
      <c r="C150" s="28">
        <f t="shared" si="2"/>
        <v>1.1702380952380949</v>
      </c>
      <c r="D150" s="28">
        <v>0.88</v>
      </c>
    </row>
    <row r="151" spans="1:4" x14ac:dyDescent="0.2">
      <c r="A151" s="28">
        <v>30.24</v>
      </c>
      <c r="B151" s="28">
        <v>4.25</v>
      </c>
      <c r="C151" s="28">
        <f t="shared" si="2"/>
        <v>-1.1249999999999731</v>
      </c>
      <c r="D151" s="28">
        <v>0.88</v>
      </c>
    </row>
    <row r="152" spans="1:4" x14ac:dyDescent="0.2">
      <c r="A152" s="28">
        <v>30.44</v>
      </c>
      <c r="B152" s="28">
        <v>3.57</v>
      </c>
      <c r="C152" s="28">
        <f t="shared" si="2"/>
        <v>-0.97499999999997355</v>
      </c>
      <c r="D152" s="28">
        <v>0.66</v>
      </c>
    </row>
    <row r="153" spans="1:4" x14ac:dyDescent="0.2">
      <c r="A153" s="28">
        <v>30.64</v>
      </c>
      <c r="B153" s="28">
        <v>3.86</v>
      </c>
      <c r="C153" s="28">
        <f t="shared" si="2"/>
        <v>1.272619047619048</v>
      </c>
      <c r="D153" s="28">
        <v>0.6</v>
      </c>
    </row>
    <row r="154" spans="1:4" x14ac:dyDescent="0.2">
      <c r="A154" s="28">
        <v>30.85</v>
      </c>
      <c r="B154" s="28">
        <v>4.09</v>
      </c>
      <c r="C154" s="28">
        <f t="shared" si="2"/>
        <v>-0.80238095238095963</v>
      </c>
      <c r="D154" s="28">
        <v>0.73</v>
      </c>
    </row>
    <row r="155" spans="1:4" x14ac:dyDescent="0.2">
      <c r="A155" s="28">
        <v>31.05</v>
      </c>
      <c r="B155" s="28">
        <v>3.55</v>
      </c>
      <c r="C155" s="28">
        <f t="shared" si="2"/>
        <v>-0.56428571428572227</v>
      </c>
      <c r="D155" s="28">
        <v>0.88</v>
      </c>
    </row>
    <row r="156" spans="1:4" x14ac:dyDescent="0.2">
      <c r="A156" s="28">
        <v>31.26</v>
      </c>
      <c r="B156" s="28">
        <v>3.88</v>
      </c>
      <c r="C156" s="28">
        <f t="shared" si="2"/>
        <v>1.3857142857142852</v>
      </c>
      <c r="D156" s="28">
        <v>0.86</v>
      </c>
    </row>
    <row r="157" spans="1:4" x14ac:dyDescent="0.2">
      <c r="A157" s="28">
        <v>31.46</v>
      </c>
      <c r="B157" s="28">
        <v>4.12</v>
      </c>
      <c r="C157" s="28">
        <f t="shared" si="2"/>
        <v>1.0750000000000031</v>
      </c>
      <c r="D157" s="28">
        <v>0.92</v>
      </c>
    </row>
    <row r="158" spans="1:4" x14ac:dyDescent="0.2">
      <c r="A158" s="28">
        <v>31.66</v>
      </c>
      <c r="B158" s="28">
        <v>4.3099999999999996</v>
      </c>
      <c r="C158" s="28">
        <f t="shared" si="2"/>
        <v>0.85595238095238013</v>
      </c>
      <c r="D158" s="28">
        <v>0.87</v>
      </c>
    </row>
    <row r="159" spans="1:4" x14ac:dyDescent="0.2">
      <c r="A159" s="28">
        <v>31.87</v>
      </c>
      <c r="B159" s="28">
        <v>4.47</v>
      </c>
      <c r="C159" s="28">
        <f t="shared" si="2"/>
        <v>0.64285714285714579</v>
      </c>
      <c r="D159" s="28">
        <v>0.73</v>
      </c>
    </row>
    <row r="160" spans="1:4" x14ac:dyDescent="0.2">
      <c r="A160" s="28">
        <v>32.08</v>
      </c>
      <c r="B160" s="28">
        <v>4.58</v>
      </c>
      <c r="C160" s="28">
        <f t="shared" si="2"/>
        <v>-1.2857142857142752</v>
      </c>
      <c r="D160" s="28">
        <v>0.68</v>
      </c>
    </row>
    <row r="161" spans="1:4" x14ac:dyDescent="0.2">
      <c r="A161" s="28">
        <v>32.29</v>
      </c>
      <c r="B161" s="28">
        <v>3.93</v>
      </c>
      <c r="C161" s="28">
        <f t="shared" si="2"/>
        <v>-0.94761904761905036</v>
      </c>
      <c r="D161" s="28">
        <v>0.61</v>
      </c>
    </row>
    <row r="162" spans="1:4" x14ac:dyDescent="0.2">
      <c r="A162" s="28">
        <v>32.49</v>
      </c>
      <c r="B162" s="28">
        <v>4.17</v>
      </c>
      <c r="C162" s="28">
        <f t="shared" si="2"/>
        <v>1.0499999999999998</v>
      </c>
      <c r="D162" s="28">
        <v>0.75</v>
      </c>
    </row>
    <row r="163" spans="1:4" x14ac:dyDescent="0.2">
      <c r="A163" s="28">
        <v>32.69</v>
      </c>
      <c r="B163" s="28">
        <v>4.3499999999999996</v>
      </c>
      <c r="C163" s="28">
        <f t="shared" si="2"/>
        <v>-1.4071428571428404</v>
      </c>
      <c r="D163" s="28">
        <v>0.92</v>
      </c>
    </row>
    <row r="164" spans="1:4" x14ac:dyDescent="0.2">
      <c r="A164" s="28">
        <v>32.9</v>
      </c>
      <c r="B164" s="28">
        <v>3.57</v>
      </c>
      <c r="C164" s="28">
        <f t="shared" si="2"/>
        <v>-1.532142857142853</v>
      </c>
      <c r="D164" s="28">
        <v>0.78</v>
      </c>
    </row>
    <row r="165" spans="1:4" x14ac:dyDescent="0.2">
      <c r="A165" s="28">
        <v>33.1</v>
      </c>
      <c r="B165" s="28">
        <v>3.7</v>
      </c>
      <c r="C165" s="28">
        <f t="shared" si="2"/>
        <v>1.015476190476184</v>
      </c>
      <c r="D165" s="28">
        <v>0.89</v>
      </c>
    </row>
    <row r="166" spans="1:4" x14ac:dyDescent="0.2">
      <c r="A166" s="28">
        <v>33.31</v>
      </c>
      <c r="B166" s="28">
        <v>3.99</v>
      </c>
      <c r="C166" s="28">
        <f t="shared" si="2"/>
        <v>-0.38452380952383547</v>
      </c>
      <c r="D166" s="28">
        <v>0.9</v>
      </c>
    </row>
    <row r="167" spans="1:4" x14ac:dyDescent="0.2">
      <c r="A167" s="28">
        <v>33.51</v>
      </c>
      <c r="B167" s="28">
        <v>3.56</v>
      </c>
      <c r="C167" s="28">
        <f t="shared" si="2"/>
        <v>-0.30000000000003413</v>
      </c>
      <c r="D167" s="28">
        <v>0.83</v>
      </c>
    </row>
    <row r="168" spans="1:4" x14ac:dyDescent="0.2">
      <c r="A168" s="28">
        <v>33.71</v>
      </c>
      <c r="B168" s="28">
        <v>3.87</v>
      </c>
      <c r="C168" s="28">
        <f t="shared" si="2"/>
        <v>1.3464285714285587</v>
      </c>
      <c r="D168" s="28">
        <v>0.84</v>
      </c>
    </row>
    <row r="169" spans="1:4" x14ac:dyDescent="0.2">
      <c r="A169" s="28">
        <v>33.92</v>
      </c>
      <c r="B169" s="28">
        <v>4.1100000000000003</v>
      </c>
      <c r="C169" s="28">
        <f t="shared" si="2"/>
        <v>-0.37857142857145143</v>
      </c>
      <c r="D169" s="28">
        <v>0.82</v>
      </c>
    </row>
    <row r="170" spans="1:4" x14ac:dyDescent="0.2">
      <c r="A170" s="28">
        <v>34.119999999999997</v>
      </c>
      <c r="B170" s="28">
        <v>3.73</v>
      </c>
      <c r="C170" s="28">
        <f t="shared" si="2"/>
        <v>-0.67500000000002525</v>
      </c>
      <c r="D170" s="28">
        <v>0.68</v>
      </c>
    </row>
    <row r="171" spans="1:4" x14ac:dyDescent="0.2">
      <c r="A171" s="28">
        <v>34.32</v>
      </c>
      <c r="B171" s="28">
        <v>3.84</v>
      </c>
      <c r="C171" s="28">
        <f t="shared" si="2"/>
        <v>-0.42499999999999372</v>
      </c>
      <c r="D171" s="28">
        <v>0.54</v>
      </c>
    </row>
    <row r="172" spans="1:4" x14ac:dyDescent="0.2">
      <c r="A172" s="28">
        <v>34.520000000000003</v>
      </c>
      <c r="B172" s="28">
        <v>3.56</v>
      </c>
      <c r="C172" s="28">
        <f t="shared" si="2"/>
        <v>0.10000000000002718</v>
      </c>
      <c r="D172" s="28">
        <v>0.56999999999999995</v>
      </c>
    </row>
    <row r="173" spans="1:4" x14ac:dyDescent="0.2">
      <c r="A173" s="28">
        <v>34.72</v>
      </c>
      <c r="B173" s="28">
        <v>3.88</v>
      </c>
      <c r="C173" s="28">
        <f t="shared" si="2"/>
        <v>1.3952380952381094</v>
      </c>
      <c r="D173" s="28">
        <v>0.81</v>
      </c>
    </row>
    <row r="174" spans="1:4" x14ac:dyDescent="0.2">
      <c r="A174" s="28">
        <v>34.93</v>
      </c>
      <c r="B174" s="28">
        <v>4.13</v>
      </c>
      <c r="C174" s="28">
        <f t="shared" si="2"/>
        <v>1.0202380952380865</v>
      </c>
      <c r="D174" s="28">
        <v>0.83</v>
      </c>
    </row>
    <row r="175" spans="1:4" x14ac:dyDescent="0.2">
      <c r="A175" s="28">
        <v>35.130000000000003</v>
      </c>
      <c r="B175" s="28">
        <v>4.3</v>
      </c>
      <c r="C175" s="28">
        <f t="shared" si="2"/>
        <v>0.80595238095237354</v>
      </c>
      <c r="D175" s="28">
        <v>0.57999999999999996</v>
      </c>
    </row>
    <row r="176" spans="1:4" x14ac:dyDescent="0.2">
      <c r="A176" s="28">
        <v>35.340000000000003</v>
      </c>
      <c r="B176" s="28">
        <v>4.46</v>
      </c>
      <c r="C176" s="28">
        <f t="shared" si="2"/>
        <v>0.68095238095238642</v>
      </c>
      <c r="D176" s="28">
        <v>0.93</v>
      </c>
    </row>
    <row r="177" spans="1:4" x14ac:dyDescent="0.2">
      <c r="A177" s="28">
        <v>35.54</v>
      </c>
      <c r="B177" s="28">
        <v>4.58</v>
      </c>
      <c r="C177" s="28">
        <f t="shared" si="2"/>
        <v>0.500000000000004</v>
      </c>
      <c r="D177" s="28">
        <v>0.93</v>
      </c>
    </row>
    <row r="178" spans="1:4" x14ac:dyDescent="0.2">
      <c r="A178" s="28">
        <v>35.74</v>
      </c>
      <c r="B178" s="28">
        <v>4.66</v>
      </c>
      <c r="C178" s="28">
        <f t="shared" si="2"/>
        <v>0.41428571428571043</v>
      </c>
      <c r="D178" s="28">
        <v>0.82</v>
      </c>
    </row>
    <row r="179" spans="1:4" x14ac:dyDescent="0.2">
      <c r="A179" s="28">
        <v>35.950000000000003</v>
      </c>
      <c r="B179" s="28">
        <v>4.75</v>
      </c>
      <c r="C179" s="28">
        <f t="shared" si="2"/>
        <v>-2.5857142857143467</v>
      </c>
      <c r="D179" s="28">
        <v>0.67</v>
      </c>
    </row>
    <row r="180" spans="1:4" x14ac:dyDescent="0.2">
      <c r="A180" s="28">
        <v>36.15</v>
      </c>
      <c r="B180" s="28">
        <v>3.63</v>
      </c>
      <c r="C180" s="28">
        <f t="shared" si="2"/>
        <v>-2.9428571428572021</v>
      </c>
      <c r="D180" s="28">
        <v>0.68</v>
      </c>
    </row>
    <row r="181" spans="1:4" x14ac:dyDescent="0.2">
      <c r="A181" s="28">
        <v>36.36</v>
      </c>
      <c r="B181" s="28">
        <v>3.57</v>
      </c>
      <c r="C181" s="28">
        <f t="shared" si="2"/>
        <v>0.38214285714285007</v>
      </c>
      <c r="D181" s="28">
        <v>0.87</v>
      </c>
    </row>
    <row r="182" spans="1:4" x14ac:dyDescent="0.2">
      <c r="A182" s="28">
        <v>36.56</v>
      </c>
      <c r="B182" s="28">
        <v>3.78</v>
      </c>
      <c r="C182" s="28">
        <f t="shared" si="2"/>
        <v>1.150000000000007</v>
      </c>
      <c r="D182" s="28">
        <v>0.78</v>
      </c>
    </row>
    <row r="183" spans="1:4" x14ac:dyDescent="0.2">
      <c r="A183" s="28">
        <v>36.76</v>
      </c>
      <c r="B183" s="28">
        <v>4.03</v>
      </c>
      <c r="C183" s="28">
        <f t="shared" si="2"/>
        <v>0.55000000000001492</v>
      </c>
      <c r="D183" s="28">
        <v>0.81</v>
      </c>
    </row>
    <row r="184" spans="1:4" x14ac:dyDescent="0.2">
      <c r="A184" s="28">
        <v>36.96</v>
      </c>
      <c r="B184" s="28">
        <v>4</v>
      </c>
      <c r="C184" s="28">
        <f t="shared" si="2"/>
        <v>-0.67500000000001281</v>
      </c>
      <c r="D184" s="28">
        <v>0.79</v>
      </c>
    </row>
    <row r="185" spans="1:4" x14ac:dyDescent="0.2">
      <c r="A185" s="28">
        <v>37.159999999999997</v>
      </c>
      <c r="B185" s="28">
        <v>3.76</v>
      </c>
      <c r="C185" s="28">
        <f t="shared" si="2"/>
        <v>4.285714285712805E-2</v>
      </c>
      <c r="D185" s="28">
        <v>0.57999999999999996</v>
      </c>
    </row>
    <row r="186" spans="1:4" x14ac:dyDescent="0.2">
      <c r="A186" s="28">
        <v>37.369999999999997</v>
      </c>
      <c r="B186" s="28">
        <v>4.03</v>
      </c>
      <c r="C186" s="28">
        <f t="shared" si="2"/>
        <v>-0.45238095238095044</v>
      </c>
      <c r="D186" s="28">
        <v>0.68</v>
      </c>
    </row>
    <row r="187" spans="1:4" x14ac:dyDescent="0.2">
      <c r="A187" s="28">
        <v>37.58</v>
      </c>
      <c r="B187" s="28">
        <v>3.57</v>
      </c>
      <c r="C187" s="28">
        <f t="shared" si="2"/>
        <v>-0.77023809523809561</v>
      </c>
      <c r="D187" s="28">
        <v>0.92</v>
      </c>
    </row>
    <row r="188" spans="1:4" x14ac:dyDescent="0.2">
      <c r="A188" s="28">
        <v>37.78</v>
      </c>
      <c r="B188" s="28">
        <v>3.7</v>
      </c>
      <c r="C188" s="28">
        <f t="shared" si="2"/>
        <v>1.0250000000000106</v>
      </c>
      <c r="D188" s="28">
        <v>0.89</v>
      </c>
    </row>
    <row r="189" spans="1:4" x14ac:dyDescent="0.2">
      <c r="A189" s="28">
        <v>37.979999999999997</v>
      </c>
      <c r="B189" s="28">
        <v>3.98</v>
      </c>
      <c r="C189" s="28">
        <f t="shared" si="2"/>
        <v>1.2238095238095366</v>
      </c>
      <c r="D189" s="28">
        <v>0.87</v>
      </c>
    </row>
    <row r="190" spans="1:4" x14ac:dyDescent="0.2">
      <c r="A190" s="28">
        <v>38.19</v>
      </c>
      <c r="B190" s="28">
        <v>4.2</v>
      </c>
      <c r="C190" s="28">
        <f t="shared" si="2"/>
        <v>-1.0511904761904562</v>
      </c>
      <c r="D190" s="28">
        <v>0.77</v>
      </c>
    </row>
    <row r="191" spans="1:4" x14ac:dyDescent="0.2">
      <c r="A191" s="28">
        <v>38.39</v>
      </c>
      <c r="B191" s="28">
        <v>3.57</v>
      </c>
      <c r="C191" s="28">
        <f t="shared" si="2"/>
        <v>-1.0749999999999806</v>
      </c>
      <c r="D191" s="28">
        <v>0.72</v>
      </c>
    </row>
    <row r="192" spans="1:4" x14ac:dyDescent="0.2">
      <c r="A192" s="28">
        <v>38.6</v>
      </c>
      <c r="B192" s="28">
        <v>3.78</v>
      </c>
      <c r="C192" s="28">
        <f t="shared" si="2"/>
        <v>1.21428571428571</v>
      </c>
      <c r="D192" s="28">
        <v>0.83</v>
      </c>
    </row>
    <row r="193" spans="1:4" x14ac:dyDescent="0.2">
      <c r="A193" s="28">
        <v>38.81</v>
      </c>
      <c r="B193" s="28">
        <v>4.08</v>
      </c>
      <c r="C193" s="28">
        <f t="shared" si="2"/>
        <v>1.1904761904761867</v>
      </c>
      <c r="D193" s="28">
        <v>0.91</v>
      </c>
    </row>
    <row r="194" spans="1:4" x14ac:dyDescent="0.2">
      <c r="A194" s="28">
        <v>39.020000000000003</v>
      </c>
      <c r="B194" s="28">
        <v>4.28</v>
      </c>
      <c r="C194" s="28">
        <f t="shared" si="2"/>
        <v>0.8170995670995661</v>
      </c>
      <c r="D194" s="28">
        <v>0.76</v>
      </c>
    </row>
    <row r="195" spans="1:4" x14ac:dyDescent="0.2">
      <c r="A195" s="28">
        <v>39.24</v>
      </c>
      <c r="B195" s="28">
        <v>4.43</v>
      </c>
      <c r="C195" s="28">
        <f t="shared" si="2"/>
        <v>0.68301435406698996</v>
      </c>
      <c r="D195" s="28">
        <v>0.67</v>
      </c>
    </row>
    <row r="196" spans="1:4" x14ac:dyDescent="0.2">
      <c r="A196" s="28">
        <v>39.43</v>
      </c>
      <c r="B196" s="28">
        <v>4.5599999999999996</v>
      </c>
      <c r="C196" s="28">
        <f t="shared" si="2"/>
        <v>0.34210526315789858</v>
      </c>
      <c r="D196" s="28">
        <v>0.65</v>
      </c>
    </row>
    <row r="197" spans="1:4" x14ac:dyDescent="0.2">
      <c r="A197" s="28">
        <v>39.630000000000003</v>
      </c>
      <c r="B197" s="28">
        <v>4.5599999999999996</v>
      </c>
      <c r="C197" s="28">
        <f t="shared" ref="C197:C223" si="3">((B197-B196)/(A197-A196)+(B198-B197)/(A198-A197))/2</f>
        <v>-2.3863636363636482</v>
      </c>
      <c r="D197" s="28">
        <v>0.7</v>
      </c>
    </row>
    <row r="198" spans="1:4" x14ac:dyDescent="0.2">
      <c r="A198" s="28">
        <v>39.85</v>
      </c>
      <c r="B198" s="28">
        <v>3.51</v>
      </c>
      <c r="C198" s="28">
        <f t="shared" si="3"/>
        <v>-2.3387445887446008</v>
      </c>
      <c r="D198" s="28">
        <v>0.86</v>
      </c>
    </row>
    <row r="199" spans="1:4" x14ac:dyDescent="0.2">
      <c r="A199" s="28">
        <v>40.06</v>
      </c>
      <c r="B199" s="28">
        <v>3.53</v>
      </c>
      <c r="C199" s="28">
        <f t="shared" si="3"/>
        <v>0.12261904761904968</v>
      </c>
      <c r="D199" s="28">
        <v>0.98</v>
      </c>
    </row>
    <row r="200" spans="1:4" x14ac:dyDescent="0.2">
      <c r="A200" s="28">
        <v>40.26</v>
      </c>
      <c r="B200" s="28">
        <v>3.56</v>
      </c>
      <c r="C200" s="28">
        <f t="shared" si="3"/>
        <v>0.78928571428571315</v>
      </c>
      <c r="D200" s="28">
        <v>0.76</v>
      </c>
    </row>
    <row r="201" spans="1:4" x14ac:dyDescent="0.2">
      <c r="A201" s="28">
        <v>40.47</v>
      </c>
      <c r="B201" s="28">
        <v>3.86</v>
      </c>
      <c r="C201" s="28">
        <f t="shared" si="3"/>
        <v>1.3642857142857023</v>
      </c>
      <c r="D201" s="28">
        <v>0.74</v>
      </c>
    </row>
    <row r="202" spans="1:4" x14ac:dyDescent="0.2">
      <c r="A202" s="28">
        <v>40.67</v>
      </c>
      <c r="B202" s="28">
        <v>4.12</v>
      </c>
      <c r="C202" s="28">
        <f t="shared" si="3"/>
        <v>-0.72500000000003861</v>
      </c>
      <c r="D202" s="28">
        <v>0.87</v>
      </c>
    </row>
    <row r="203" spans="1:4" x14ac:dyDescent="0.2">
      <c r="A203" s="28">
        <v>40.869999999999997</v>
      </c>
      <c r="B203" s="28">
        <v>3.57</v>
      </c>
      <c r="C203" s="28">
        <f t="shared" si="3"/>
        <v>-0.65000000000004021</v>
      </c>
      <c r="D203" s="28">
        <v>0.72</v>
      </c>
    </row>
    <row r="204" spans="1:4" x14ac:dyDescent="0.2">
      <c r="A204" s="28">
        <v>41.07</v>
      </c>
      <c r="B204" s="28">
        <v>3.86</v>
      </c>
      <c r="C204" s="28">
        <f t="shared" si="3"/>
        <v>6.590909090907715E-2</v>
      </c>
      <c r="D204" s="28">
        <v>0.83</v>
      </c>
    </row>
    <row r="205" spans="1:4" x14ac:dyDescent="0.2">
      <c r="A205" s="28">
        <v>41.29</v>
      </c>
      <c r="B205" s="28">
        <v>3.57</v>
      </c>
      <c r="C205" s="28">
        <f t="shared" si="3"/>
        <v>3.1385281385275188E-2</v>
      </c>
      <c r="D205" s="28">
        <v>0.83</v>
      </c>
    </row>
    <row r="206" spans="1:4" x14ac:dyDescent="0.2">
      <c r="A206" s="28">
        <v>41.5</v>
      </c>
      <c r="B206" s="28">
        <v>3.86</v>
      </c>
      <c r="C206" s="28">
        <f t="shared" si="3"/>
        <v>1.0404761904761832</v>
      </c>
      <c r="D206" s="28">
        <v>0.92</v>
      </c>
    </row>
    <row r="207" spans="1:4" x14ac:dyDescent="0.2">
      <c r="A207" s="28">
        <v>41.7</v>
      </c>
      <c r="B207" s="28">
        <v>4</v>
      </c>
      <c r="C207" s="28">
        <f t="shared" si="3"/>
        <v>-0.72500000000002796</v>
      </c>
      <c r="D207" s="28">
        <v>0.83</v>
      </c>
    </row>
    <row r="208" spans="1:4" x14ac:dyDescent="0.2">
      <c r="A208" s="28">
        <v>41.9</v>
      </c>
      <c r="B208" s="28">
        <v>3.57</v>
      </c>
      <c r="C208" s="28">
        <f t="shared" si="3"/>
        <v>-2.3607142857143035</v>
      </c>
      <c r="D208" s="28">
        <v>0.73</v>
      </c>
    </row>
    <row r="209" spans="1:4" x14ac:dyDescent="0.2">
      <c r="A209" s="28">
        <v>42.11</v>
      </c>
      <c r="B209" s="28">
        <v>3.03</v>
      </c>
      <c r="C209" s="28">
        <f t="shared" si="3"/>
        <v>-1.0107142857142835</v>
      </c>
      <c r="D209" s="28">
        <v>0.89</v>
      </c>
    </row>
    <row r="210" spans="1:4" x14ac:dyDescent="0.2">
      <c r="A210" s="28">
        <v>42.31</v>
      </c>
      <c r="B210" s="28">
        <v>3.14</v>
      </c>
      <c r="C210" s="28">
        <f t="shared" si="3"/>
        <v>1.2273809523809454</v>
      </c>
      <c r="D210" s="28">
        <v>1.04</v>
      </c>
    </row>
    <row r="211" spans="1:4" x14ac:dyDescent="0.2">
      <c r="A211" s="28">
        <v>42.52</v>
      </c>
      <c r="B211" s="28">
        <v>3.54</v>
      </c>
      <c r="C211" s="28">
        <f t="shared" si="3"/>
        <v>1.6904761904762085</v>
      </c>
      <c r="D211" s="28">
        <v>0.74</v>
      </c>
    </row>
    <row r="212" spans="1:4" x14ac:dyDescent="0.2">
      <c r="A212" s="28">
        <v>42.73</v>
      </c>
      <c r="B212" s="28">
        <v>3.85</v>
      </c>
      <c r="C212" s="28">
        <f t="shared" si="3"/>
        <v>1.4130952380952508</v>
      </c>
      <c r="D212" s="28">
        <v>0.43</v>
      </c>
    </row>
    <row r="213" spans="1:4" x14ac:dyDescent="0.2">
      <c r="A213" s="28">
        <v>42.93</v>
      </c>
      <c r="B213" s="28">
        <v>4.12</v>
      </c>
      <c r="C213" s="28">
        <f t="shared" si="3"/>
        <v>1.1035714285714167</v>
      </c>
      <c r="D213" s="28">
        <v>0.47</v>
      </c>
    </row>
    <row r="214" spans="1:4" x14ac:dyDescent="0.2">
      <c r="A214" s="28">
        <v>43.14</v>
      </c>
      <c r="B214" s="28">
        <v>4.3</v>
      </c>
      <c r="C214" s="28">
        <f t="shared" si="3"/>
        <v>-0.64642857142855781</v>
      </c>
      <c r="D214" s="28">
        <v>0.83</v>
      </c>
    </row>
    <row r="215" spans="1:4" x14ac:dyDescent="0.2">
      <c r="A215" s="28">
        <v>43.34</v>
      </c>
      <c r="B215" s="28">
        <v>3.87</v>
      </c>
      <c r="C215" s="28">
        <f t="shared" si="3"/>
        <v>-1.4083333333333274</v>
      </c>
      <c r="D215" s="28">
        <v>0.73</v>
      </c>
    </row>
    <row r="216" spans="1:4" x14ac:dyDescent="0.2">
      <c r="A216" s="28">
        <v>43.55</v>
      </c>
      <c r="B216" s="28">
        <v>3.73</v>
      </c>
      <c r="C216" s="28">
        <f t="shared" si="3"/>
        <v>0.36666666666664599</v>
      </c>
      <c r="D216" s="28">
        <v>0.76</v>
      </c>
    </row>
    <row r="217" spans="1:4" x14ac:dyDescent="0.2">
      <c r="A217" s="28">
        <v>43.75</v>
      </c>
      <c r="B217" s="28">
        <v>4.01</v>
      </c>
      <c r="C217" s="28">
        <f t="shared" si="3"/>
        <v>-0.3999999999999948</v>
      </c>
      <c r="D217" s="28">
        <v>0.85</v>
      </c>
    </row>
    <row r="218" spans="1:4" x14ac:dyDescent="0.2">
      <c r="A218" s="28">
        <v>43.95</v>
      </c>
      <c r="B218" s="28">
        <v>3.57</v>
      </c>
      <c r="C218" s="28">
        <f t="shared" si="3"/>
        <v>-0.7904761904761648</v>
      </c>
      <c r="D218" s="28">
        <v>0.77</v>
      </c>
    </row>
    <row r="219" spans="1:4" x14ac:dyDescent="0.2">
      <c r="A219" s="28">
        <v>44.16</v>
      </c>
      <c r="B219" s="28">
        <v>3.7</v>
      </c>
      <c r="C219" s="28">
        <f t="shared" si="3"/>
        <v>1.0345238095238094</v>
      </c>
      <c r="D219" s="28">
        <v>0.85</v>
      </c>
    </row>
    <row r="220" spans="1:4" x14ac:dyDescent="0.2">
      <c r="A220" s="28">
        <v>44.36</v>
      </c>
      <c r="B220" s="28">
        <v>3.99</v>
      </c>
      <c r="C220" s="28">
        <f t="shared" si="3"/>
        <v>1.2726190476190342</v>
      </c>
      <c r="D220" s="28">
        <v>0.91</v>
      </c>
    </row>
    <row r="221" spans="1:4" x14ac:dyDescent="0.2">
      <c r="A221" s="28">
        <v>44.57</v>
      </c>
      <c r="B221" s="28">
        <v>4.22</v>
      </c>
      <c r="C221" s="28">
        <f t="shared" si="3"/>
        <v>7.2619047619052357E-2</v>
      </c>
      <c r="D221" s="28">
        <v>0.85</v>
      </c>
    </row>
    <row r="222" spans="1:4" x14ac:dyDescent="0.2">
      <c r="A222" s="28">
        <v>44.77</v>
      </c>
      <c r="B222" s="28">
        <v>4.03</v>
      </c>
      <c r="C222" s="28">
        <f t="shared" si="3"/>
        <v>-0.16547619047617351</v>
      </c>
      <c r="D222" s="28">
        <v>0.75</v>
      </c>
    </row>
    <row r="223" spans="1:4" x14ac:dyDescent="0.2">
      <c r="A223" s="28">
        <v>44.98</v>
      </c>
      <c r="B223" s="28">
        <v>4.16</v>
      </c>
      <c r="C223" s="28">
        <f t="shared" si="3"/>
        <v>7.4937343358415148E-2</v>
      </c>
      <c r="D223" s="28">
        <v>0.69</v>
      </c>
    </row>
    <row r="224" spans="1:4" x14ac:dyDescent="0.2">
      <c r="A224" s="28">
        <v>45.19</v>
      </c>
      <c r="B224" s="28">
        <v>4.0614736842105303</v>
      </c>
      <c r="C224" s="28">
        <f t="shared" ref="C224:C228" si="4">((B224-B223)/(A224-A223)+(B225-B224)/(A225-A224))/2</f>
        <v>-0.17665592552809539</v>
      </c>
      <c r="D224" s="28">
        <v>0.75531578947368405</v>
      </c>
    </row>
    <row r="225" spans="1:4" x14ac:dyDescent="0.2">
      <c r="A225" s="28">
        <v>45.4</v>
      </c>
      <c r="B225" s="28">
        <v>4.0858045112781998</v>
      </c>
      <c r="C225" s="28">
        <f t="shared" si="4"/>
        <v>0.11586108127459468</v>
      </c>
      <c r="D225" s="28">
        <v>0.75248872180451098</v>
      </c>
    </row>
    <row r="226" spans="1:4" x14ac:dyDescent="0.2">
      <c r="A226" s="28">
        <v>45.61</v>
      </c>
      <c r="B226" s="28">
        <v>4.1101353383458603</v>
      </c>
      <c r="C226" s="28">
        <f t="shared" si="4"/>
        <v>0.11586108127459468</v>
      </c>
      <c r="D226" s="28">
        <v>0.74966165413533803</v>
      </c>
    </row>
    <row r="227" spans="1:4" x14ac:dyDescent="0.2">
      <c r="A227" s="28">
        <v>45.82</v>
      </c>
      <c r="B227" s="28">
        <v>4.1344661654135297</v>
      </c>
      <c r="C227" s="28">
        <f t="shared" si="4"/>
        <v>0.11586108127461794</v>
      </c>
      <c r="D227" s="28">
        <v>0.74683458646616496</v>
      </c>
    </row>
    <row r="228" spans="1:4" x14ac:dyDescent="0.2">
      <c r="A228" s="28">
        <v>46.03</v>
      </c>
      <c r="B228" s="28">
        <v>4.1587969924812</v>
      </c>
      <c r="C228" s="28">
        <f t="shared" si="4"/>
        <v>0.10310539391214384</v>
      </c>
      <c r="D228" s="28">
        <v>0.74400751879699201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K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1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1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1" ht="17" thickBot="1" x14ac:dyDescent="0.25">
      <c r="A3" s="74">
        <v>0</v>
      </c>
      <c r="B3" s="74">
        <v>0</v>
      </c>
      <c r="C3" s="74" t="s">
        <v>20</v>
      </c>
      <c r="D3" s="28">
        <v>0.80080000000000007</v>
      </c>
      <c r="E3" s="32">
        <v>49.78</v>
      </c>
      <c r="F3" s="31">
        <v>1.01</v>
      </c>
      <c r="G3" s="31">
        <v>-2.13</v>
      </c>
      <c r="H3" s="31">
        <v>5.79</v>
      </c>
      <c r="I3" s="31">
        <v>-5.48</v>
      </c>
      <c r="J3" s="30">
        <f>AVERAGE(D3:D251)</f>
        <v>0.80990522088353489</v>
      </c>
      <c r="K3" s="28"/>
    </row>
    <row r="4" spans="1:11" x14ac:dyDescent="0.2">
      <c r="A4" s="74">
        <v>0.21</v>
      </c>
      <c r="B4">
        <v>1.1200000000000001</v>
      </c>
      <c r="C4" s="116">
        <f>((B4-B3)/(A4-A3)+(B5-B4)/(A5-A4))/2</f>
        <v>4.6140350877192979</v>
      </c>
      <c r="D4" s="28">
        <v>0.80080000000000007</v>
      </c>
    </row>
    <row r="5" spans="1:11" x14ac:dyDescent="0.2">
      <c r="A5" s="74">
        <v>0.4</v>
      </c>
      <c r="B5">
        <v>1.86</v>
      </c>
      <c r="C5" s="116">
        <f t="shared" ref="C5:C68" si="0">((B5-B4)/(A5-A4)+(B6-B5)/(A6-A5))/2</f>
        <v>3.7092731829573933</v>
      </c>
      <c r="D5" s="28">
        <v>0.80080000000000007</v>
      </c>
    </row>
    <row r="6" spans="1:11" x14ac:dyDescent="0.2">
      <c r="A6" s="74">
        <v>0.61</v>
      </c>
      <c r="B6">
        <v>2.6</v>
      </c>
      <c r="C6" s="116">
        <f t="shared" si="0"/>
        <v>3.0619047619047617</v>
      </c>
      <c r="D6" s="28">
        <v>0.81120000000000003</v>
      </c>
    </row>
    <row r="7" spans="1:11" x14ac:dyDescent="0.2">
      <c r="A7" s="74">
        <v>0.81</v>
      </c>
      <c r="B7">
        <v>3.12</v>
      </c>
      <c r="C7" s="116">
        <f t="shared" si="0"/>
        <v>2.3499999999999996</v>
      </c>
      <c r="D7" s="28">
        <v>0.81120000000000003</v>
      </c>
    </row>
    <row r="8" spans="1:11" x14ac:dyDescent="0.2">
      <c r="A8" s="74">
        <v>1.01</v>
      </c>
      <c r="B8">
        <v>3.54</v>
      </c>
      <c r="C8" s="116">
        <f t="shared" si="0"/>
        <v>1.8250000000000004</v>
      </c>
      <c r="D8" s="28">
        <v>0.86319999999999997</v>
      </c>
    </row>
    <row r="9" spans="1:11" x14ac:dyDescent="0.2">
      <c r="A9" s="74">
        <v>1.21</v>
      </c>
      <c r="B9">
        <v>3.85</v>
      </c>
      <c r="C9" s="116">
        <f t="shared" si="0"/>
        <v>1.4249999999999989</v>
      </c>
      <c r="D9" s="28">
        <v>0.86319999999999997</v>
      </c>
    </row>
    <row r="10" spans="1:11" x14ac:dyDescent="0.2">
      <c r="A10" s="74">
        <v>1.41</v>
      </c>
      <c r="B10">
        <v>4.1099999999999994</v>
      </c>
      <c r="C10" s="116">
        <f t="shared" si="0"/>
        <v>1.0499999999999985</v>
      </c>
      <c r="D10" s="28">
        <v>0.8528</v>
      </c>
    </row>
    <row r="11" spans="1:11" x14ac:dyDescent="0.2">
      <c r="A11" s="74">
        <v>1.61</v>
      </c>
      <c r="B11">
        <v>4.2699999999999996</v>
      </c>
      <c r="C11" s="116">
        <f t="shared" si="0"/>
        <v>0.85238095238095335</v>
      </c>
      <c r="D11" s="28">
        <v>0.86319999999999997</v>
      </c>
    </row>
    <row r="12" spans="1:11" x14ac:dyDescent="0.2">
      <c r="A12" s="74">
        <v>1.82</v>
      </c>
      <c r="B12">
        <v>4.46</v>
      </c>
      <c r="C12" s="116">
        <f t="shared" si="0"/>
        <v>0.75238095238095148</v>
      </c>
      <c r="D12" s="28">
        <v>0.8528</v>
      </c>
    </row>
    <row r="13" spans="1:11" x14ac:dyDescent="0.2">
      <c r="A13" s="74">
        <v>2.02</v>
      </c>
      <c r="B13">
        <v>4.5799999999999992</v>
      </c>
      <c r="C13" s="116">
        <f t="shared" si="0"/>
        <v>0.5249999999999998</v>
      </c>
      <c r="D13" s="28">
        <v>0.81120000000000003</v>
      </c>
    </row>
    <row r="14" spans="1:11" x14ac:dyDescent="0.2">
      <c r="A14" s="74">
        <v>2.2200000000000002</v>
      </c>
      <c r="B14">
        <v>4.67</v>
      </c>
      <c r="C14" s="116">
        <f t="shared" si="0"/>
        <v>0.42500000000000215</v>
      </c>
      <c r="D14" s="28">
        <v>0.81120000000000003</v>
      </c>
    </row>
    <row r="15" spans="1:11" x14ac:dyDescent="0.2">
      <c r="A15" s="74">
        <v>2.42</v>
      </c>
      <c r="B15">
        <v>4.75</v>
      </c>
      <c r="C15" s="116">
        <f t="shared" si="0"/>
        <v>0.34285714285714242</v>
      </c>
      <c r="D15" s="28">
        <v>0.81120000000000003</v>
      </c>
    </row>
    <row r="16" spans="1:11" x14ac:dyDescent="0.2">
      <c r="A16" s="74">
        <v>2.63</v>
      </c>
      <c r="B16">
        <v>4.8099999999999996</v>
      </c>
      <c r="C16" s="116">
        <f t="shared" si="0"/>
        <v>0.24285714285714197</v>
      </c>
      <c r="D16" s="28">
        <v>0.75919999999999999</v>
      </c>
    </row>
    <row r="17" spans="1:4" x14ac:dyDescent="0.2">
      <c r="A17" s="74">
        <v>2.83</v>
      </c>
      <c r="B17">
        <v>4.8499999999999996</v>
      </c>
      <c r="C17" s="116">
        <f t="shared" si="0"/>
        <v>-0.13809523809523727</v>
      </c>
      <c r="D17" s="28">
        <v>0.74880000000000002</v>
      </c>
    </row>
    <row r="18" spans="1:4" x14ac:dyDescent="0.2">
      <c r="A18" s="74">
        <v>3.04</v>
      </c>
      <c r="B18">
        <v>4.75</v>
      </c>
      <c r="C18" s="116">
        <f t="shared" si="0"/>
        <v>-1.9130952380952377</v>
      </c>
      <c r="D18" s="28">
        <v>0.74880000000000002</v>
      </c>
    </row>
    <row r="19" spans="1:4" x14ac:dyDescent="0.2">
      <c r="A19" s="74">
        <v>3.24</v>
      </c>
      <c r="B19">
        <v>4.0799999999999992</v>
      </c>
      <c r="C19" s="116">
        <f t="shared" si="0"/>
        <v>-1.1499999999999999</v>
      </c>
      <c r="D19" s="28">
        <v>0.76960000000000006</v>
      </c>
    </row>
    <row r="20" spans="1:4" x14ac:dyDescent="0.2">
      <c r="A20" s="74">
        <v>3.44</v>
      </c>
      <c r="B20">
        <v>4.2899999999999991</v>
      </c>
      <c r="C20" s="116">
        <f t="shared" si="0"/>
        <v>0.9250000000000006</v>
      </c>
      <c r="D20" s="28">
        <v>0.88400000000000001</v>
      </c>
    </row>
    <row r="21" spans="1:4" x14ac:dyDescent="0.2">
      <c r="A21" s="74">
        <v>3.64</v>
      </c>
      <c r="B21">
        <v>4.4499999999999993</v>
      </c>
      <c r="C21" s="116">
        <f t="shared" si="0"/>
        <v>-0.49999999999999978</v>
      </c>
      <c r="D21" s="28">
        <v>0.82160000000000011</v>
      </c>
    </row>
    <row r="22" spans="1:4" x14ac:dyDescent="0.2">
      <c r="A22" s="74">
        <v>3.84</v>
      </c>
      <c r="B22">
        <v>4.09</v>
      </c>
      <c r="C22" s="116">
        <f t="shared" si="0"/>
        <v>-1.7249999999999981</v>
      </c>
      <c r="D22" s="28">
        <v>0.58240000000000003</v>
      </c>
    </row>
    <row r="23" spans="1:4" x14ac:dyDescent="0.2">
      <c r="A23" s="74">
        <v>4.04</v>
      </c>
      <c r="B23">
        <v>3.7600000000000002</v>
      </c>
      <c r="C23" s="116">
        <f t="shared" si="0"/>
        <v>-1.3749999999999982</v>
      </c>
      <c r="D23" s="28">
        <v>0.69680000000000009</v>
      </c>
    </row>
    <row r="24" spans="1:4" x14ac:dyDescent="0.2">
      <c r="A24" s="74">
        <v>4.24</v>
      </c>
      <c r="B24">
        <v>3.54</v>
      </c>
      <c r="C24" s="116">
        <f t="shared" si="0"/>
        <v>-0.52619047619047676</v>
      </c>
      <c r="D24" s="28">
        <v>0.95680000000000009</v>
      </c>
    </row>
    <row r="25" spans="1:4" x14ac:dyDescent="0.2">
      <c r="A25" s="74">
        <v>4.45</v>
      </c>
      <c r="B25">
        <v>3.55</v>
      </c>
      <c r="C25" s="116">
        <f t="shared" si="0"/>
        <v>0.64880952380952273</v>
      </c>
      <c r="D25" s="28">
        <v>0.90480000000000005</v>
      </c>
    </row>
    <row r="26" spans="1:4" x14ac:dyDescent="0.2">
      <c r="A26" s="74">
        <v>4.6500000000000004</v>
      </c>
      <c r="B26">
        <v>3.8</v>
      </c>
      <c r="C26" s="116">
        <f t="shared" si="0"/>
        <v>0.80000000000000071</v>
      </c>
      <c r="D26" s="28">
        <v>0.94640000000000002</v>
      </c>
    </row>
    <row r="27" spans="1:4" x14ac:dyDescent="0.2">
      <c r="A27" s="74">
        <v>4.8499999999999996</v>
      </c>
      <c r="B27">
        <v>3.87</v>
      </c>
      <c r="C27" s="116">
        <f t="shared" si="0"/>
        <v>-0.49166666666666609</v>
      </c>
      <c r="D27" s="28">
        <v>0.94640000000000002</v>
      </c>
    </row>
    <row r="28" spans="1:4" x14ac:dyDescent="0.2">
      <c r="A28" s="74">
        <v>5.0599999999999996</v>
      </c>
      <c r="B28">
        <v>3.59</v>
      </c>
      <c r="C28" s="116">
        <f t="shared" si="0"/>
        <v>5.8333333333332016E-2</v>
      </c>
      <c r="D28" s="28">
        <v>0.93600000000000005</v>
      </c>
    </row>
    <row r="29" spans="1:4" x14ac:dyDescent="0.2">
      <c r="A29" s="74">
        <v>5.26</v>
      </c>
      <c r="B29">
        <v>3.88</v>
      </c>
      <c r="C29" s="116">
        <f t="shared" si="0"/>
        <v>1.3249999999999971</v>
      </c>
      <c r="D29" s="28">
        <v>0.81120000000000003</v>
      </c>
    </row>
    <row r="30" spans="1:4" x14ac:dyDescent="0.2">
      <c r="A30" s="74">
        <v>5.46</v>
      </c>
      <c r="B30">
        <v>4.1199999999999992</v>
      </c>
      <c r="C30" s="116">
        <f t="shared" si="0"/>
        <v>1.0761904761904746</v>
      </c>
      <c r="D30" s="28">
        <v>0.84240000000000004</v>
      </c>
    </row>
    <row r="31" spans="1:4" x14ac:dyDescent="0.2">
      <c r="A31" s="74">
        <v>5.67</v>
      </c>
      <c r="B31">
        <v>4.3199999999999994</v>
      </c>
      <c r="C31" s="116">
        <f t="shared" si="0"/>
        <v>0.85119047619047727</v>
      </c>
      <c r="D31" s="28">
        <v>0.86319999999999997</v>
      </c>
    </row>
    <row r="32" spans="1:4" x14ac:dyDescent="0.2">
      <c r="A32" s="74">
        <v>5.87</v>
      </c>
      <c r="B32">
        <v>4.47</v>
      </c>
      <c r="C32" s="116">
        <f t="shared" si="0"/>
        <v>-1.849999999999997</v>
      </c>
      <c r="D32" s="28">
        <v>0.81120000000000003</v>
      </c>
    </row>
    <row r="33" spans="1:4" x14ac:dyDescent="0.2">
      <c r="A33" s="74">
        <v>6.07</v>
      </c>
      <c r="B33">
        <v>3.58</v>
      </c>
      <c r="C33" s="116">
        <f t="shared" si="0"/>
        <v>-1.4249999999999949</v>
      </c>
      <c r="D33" s="28">
        <v>0.89439999999999997</v>
      </c>
    </row>
    <row r="34" spans="1:4" x14ac:dyDescent="0.2">
      <c r="A34" s="74">
        <v>6.27</v>
      </c>
      <c r="B34">
        <v>3.9</v>
      </c>
      <c r="C34" s="116">
        <f t="shared" si="0"/>
        <v>1.371428571428571</v>
      </c>
      <c r="D34" s="28">
        <v>0.8528</v>
      </c>
    </row>
    <row r="35" spans="1:4" x14ac:dyDescent="0.2">
      <c r="A35" s="74">
        <v>6.48</v>
      </c>
      <c r="B35">
        <v>4.1399999999999997</v>
      </c>
      <c r="C35" s="116">
        <f t="shared" si="0"/>
        <v>0.45238095238094989</v>
      </c>
      <c r="D35" s="28">
        <v>0.92560000000000009</v>
      </c>
    </row>
    <row r="36" spans="1:4" x14ac:dyDescent="0.2">
      <c r="A36" s="74">
        <v>6.69</v>
      </c>
      <c r="B36">
        <v>4.09</v>
      </c>
      <c r="C36" s="116">
        <f t="shared" si="0"/>
        <v>-1.3940476190476225</v>
      </c>
      <c r="D36" s="28">
        <v>0.75919999999999999</v>
      </c>
    </row>
    <row r="37" spans="1:4" x14ac:dyDescent="0.2">
      <c r="A37" s="74">
        <v>6.89</v>
      </c>
      <c r="B37">
        <v>3.58</v>
      </c>
      <c r="C37" s="116">
        <f t="shared" si="0"/>
        <v>-0.57500000000000506</v>
      </c>
      <c r="D37" s="28">
        <v>0.64480000000000004</v>
      </c>
    </row>
    <row r="38" spans="1:4" x14ac:dyDescent="0.2">
      <c r="A38" s="74">
        <v>7.09</v>
      </c>
      <c r="B38">
        <v>3.86</v>
      </c>
      <c r="C38" s="116">
        <f t="shared" si="0"/>
        <v>-2.5000000000000577E-2</v>
      </c>
      <c r="D38" s="28">
        <v>0.79039999999999999</v>
      </c>
    </row>
    <row r="39" spans="1:4" x14ac:dyDescent="0.2">
      <c r="A39" s="74">
        <v>7.29</v>
      </c>
      <c r="B39">
        <v>3.57</v>
      </c>
      <c r="C39" s="116">
        <f t="shared" si="0"/>
        <v>-2.4999999999999467E-2</v>
      </c>
      <c r="D39" s="28">
        <v>0.81120000000000003</v>
      </c>
    </row>
    <row r="40" spans="1:4" x14ac:dyDescent="0.2">
      <c r="A40" s="74">
        <v>7.49</v>
      </c>
      <c r="B40">
        <v>3.85</v>
      </c>
      <c r="C40" s="116">
        <f t="shared" si="0"/>
        <v>0.58095238095238022</v>
      </c>
      <c r="D40" s="28">
        <v>0.68640000000000001</v>
      </c>
    </row>
    <row r="41" spans="1:4" x14ac:dyDescent="0.2">
      <c r="A41" s="74">
        <v>7.7</v>
      </c>
      <c r="B41">
        <v>3.8</v>
      </c>
      <c r="C41" s="116">
        <f t="shared" si="0"/>
        <v>-0.74404761904761918</v>
      </c>
      <c r="D41" s="28">
        <v>0.8528</v>
      </c>
    </row>
    <row r="42" spans="1:4" x14ac:dyDescent="0.2">
      <c r="A42" s="74">
        <v>7.9</v>
      </c>
      <c r="B42">
        <v>3.55</v>
      </c>
      <c r="C42" s="116">
        <f t="shared" si="0"/>
        <v>8.9285714285718631E-2</v>
      </c>
      <c r="D42" s="28">
        <v>0.86319999999999997</v>
      </c>
    </row>
    <row r="43" spans="1:4" x14ac:dyDescent="0.2">
      <c r="A43" s="74">
        <v>8.11</v>
      </c>
      <c r="B43">
        <v>3.85</v>
      </c>
      <c r="C43" s="116">
        <f t="shared" si="0"/>
        <v>1.4285714285721229E-2</v>
      </c>
      <c r="D43" s="28">
        <v>0.90480000000000005</v>
      </c>
    </row>
    <row r="44" spans="1:4" x14ac:dyDescent="0.2">
      <c r="A44" s="74">
        <v>8.31</v>
      </c>
      <c r="B44">
        <v>3.57</v>
      </c>
      <c r="C44" s="116">
        <f t="shared" si="0"/>
        <v>-0.49999999999999595</v>
      </c>
      <c r="D44" s="28">
        <v>0.90480000000000005</v>
      </c>
    </row>
    <row r="45" spans="1:4" x14ac:dyDescent="0.2">
      <c r="A45" s="74">
        <v>8.51</v>
      </c>
      <c r="B45">
        <v>3.65</v>
      </c>
      <c r="C45" s="116">
        <f t="shared" si="0"/>
        <v>0.99999999999999734</v>
      </c>
      <c r="D45" s="28">
        <v>0.93600000000000005</v>
      </c>
    </row>
    <row r="46" spans="1:4" x14ac:dyDescent="0.2">
      <c r="A46" s="74">
        <v>8.7100000000000009</v>
      </c>
      <c r="B46">
        <v>3.97</v>
      </c>
      <c r="C46" s="116">
        <f t="shared" si="0"/>
        <v>1.3749999999999962</v>
      </c>
      <c r="D46" s="28">
        <v>0.89439999999999997</v>
      </c>
    </row>
    <row r="47" spans="1:4" x14ac:dyDescent="0.2">
      <c r="A47" s="74">
        <v>8.91</v>
      </c>
      <c r="B47">
        <v>4.1999999999999993</v>
      </c>
      <c r="C47" s="116">
        <f t="shared" si="0"/>
        <v>0.97976190476190617</v>
      </c>
      <c r="D47" s="28">
        <v>0.92560000000000009</v>
      </c>
    </row>
    <row r="48" spans="1:4" x14ac:dyDescent="0.2">
      <c r="A48" s="74">
        <v>9.1199999999999992</v>
      </c>
      <c r="B48">
        <v>4.3699999999999992</v>
      </c>
      <c r="C48" s="116">
        <f t="shared" si="0"/>
        <v>0.72976190476190661</v>
      </c>
      <c r="D48" s="28">
        <v>0.89439999999999997</v>
      </c>
    </row>
    <row r="49" spans="1:4" x14ac:dyDescent="0.2">
      <c r="A49" s="74">
        <v>9.32</v>
      </c>
      <c r="B49">
        <v>4.5</v>
      </c>
      <c r="C49" s="116">
        <f t="shared" si="0"/>
        <v>0.62499999999999933</v>
      </c>
      <c r="D49" s="28">
        <v>0.78</v>
      </c>
    </row>
    <row r="50" spans="1:4" x14ac:dyDescent="0.2">
      <c r="A50" s="74">
        <v>9.52</v>
      </c>
      <c r="B50">
        <v>4.6199999999999992</v>
      </c>
      <c r="C50" s="116">
        <f t="shared" si="0"/>
        <v>0.5249999999999998</v>
      </c>
      <c r="D50" s="28">
        <v>0.74880000000000002</v>
      </c>
    </row>
    <row r="51" spans="1:4" x14ac:dyDescent="0.2">
      <c r="A51" s="74">
        <v>9.7200000000000006</v>
      </c>
      <c r="B51">
        <v>4.71</v>
      </c>
      <c r="C51" s="116">
        <f t="shared" si="0"/>
        <v>0.36785714285714322</v>
      </c>
      <c r="D51" s="28">
        <v>0.64480000000000004</v>
      </c>
    </row>
    <row r="52" spans="1:4" x14ac:dyDescent="0.2">
      <c r="A52" s="74">
        <v>9.93</v>
      </c>
      <c r="B52">
        <v>4.7699999999999996</v>
      </c>
      <c r="C52" s="116">
        <f t="shared" si="0"/>
        <v>-1.7142857142857055</v>
      </c>
      <c r="D52" s="28">
        <v>0.49919999999999998</v>
      </c>
    </row>
    <row r="53" spans="1:4" x14ac:dyDescent="0.2">
      <c r="A53" s="74">
        <v>10.14</v>
      </c>
      <c r="B53">
        <v>3.99</v>
      </c>
      <c r="C53" s="116">
        <f t="shared" si="0"/>
        <v>-1.3071428571428467</v>
      </c>
      <c r="D53" s="28">
        <v>0.5616000000000001</v>
      </c>
    </row>
    <row r="54" spans="1:4" x14ac:dyDescent="0.2">
      <c r="A54" s="74">
        <v>10.34</v>
      </c>
      <c r="B54">
        <v>4.21</v>
      </c>
      <c r="C54" s="116">
        <f t="shared" si="0"/>
        <v>0.97500000000000275</v>
      </c>
      <c r="D54" s="28">
        <v>0.76960000000000006</v>
      </c>
    </row>
    <row r="55" spans="1:4" x14ac:dyDescent="0.2">
      <c r="A55" s="74">
        <v>10.54</v>
      </c>
      <c r="B55">
        <v>4.38</v>
      </c>
      <c r="C55" s="116">
        <f t="shared" si="0"/>
        <v>-1.5499999999999883</v>
      </c>
      <c r="D55" s="28">
        <v>0.8528</v>
      </c>
    </row>
    <row r="56" spans="1:4" x14ac:dyDescent="0.2">
      <c r="A56" s="74">
        <v>10.74</v>
      </c>
      <c r="B56">
        <v>3.59</v>
      </c>
      <c r="C56" s="116">
        <f t="shared" si="0"/>
        <v>-1.2130952380952236</v>
      </c>
      <c r="D56" s="28">
        <v>0.68640000000000001</v>
      </c>
    </row>
    <row r="57" spans="1:4" x14ac:dyDescent="0.2">
      <c r="A57" s="74">
        <v>10.95</v>
      </c>
      <c r="B57">
        <v>3.91</v>
      </c>
      <c r="C57" s="116">
        <f t="shared" si="0"/>
        <v>1.3934837092731809</v>
      </c>
      <c r="D57" s="28">
        <v>0.81120000000000003</v>
      </c>
    </row>
    <row r="58" spans="1:4" x14ac:dyDescent="0.2">
      <c r="A58" s="74">
        <v>11.14</v>
      </c>
      <c r="B58">
        <v>4.1499999999999995</v>
      </c>
      <c r="C58" s="116">
        <f t="shared" si="0"/>
        <v>0.46491228070174695</v>
      </c>
      <c r="D58" s="28">
        <v>0.93600000000000005</v>
      </c>
    </row>
    <row r="59" spans="1:4" x14ac:dyDescent="0.2">
      <c r="A59" s="74">
        <v>11.35</v>
      </c>
      <c r="B59">
        <v>4.0799999999999992</v>
      </c>
      <c r="C59" s="116">
        <f t="shared" si="0"/>
        <v>-4.5166666666666426</v>
      </c>
      <c r="D59" s="28">
        <v>0.74880000000000002</v>
      </c>
    </row>
    <row r="60" spans="1:4" x14ac:dyDescent="0.2">
      <c r="A60" s="74">
        <v>11.55</v>
      </c>
      <c r="B60">
        <v>2.34</v>
      </c>
      <c r="C60" s="116">
        <f t="shared" si="0"/>
        <v>-3.9690476190475916</v>
      </c>
      <c r="D60" s="28">
        <v>0.59279999999999999</v>
      </c>
    </row>
    <row r="61" spans="1:4" x14ac:dyDescent="0.2">
      <c r="A61" s="74">
        <v>11.76</v>
      </c>
      <c r="B61">
        <v>2.5</v>
      </c>
      <c r="C61" s="116">
        <f t="shared" si="0"/>
        <v>1.7857142857142816</v>
      </c>
      <c r="D61" s="28">
        <v>0.60319999999999996</v>
      </c>
    </row>
    <row r="62" spans="1:4" x14ac:dyDescent="0.2">
      <c r="A62" s="74">
        <v>11.97</v>
      </c>
      <c r="B62">
        <v>3.09</v>
      </c>
      <c r="C62" s="116">
        <f t="shared" si="0"/>
        <v>2.4297619047619028</v>
      </c>
      <c r="D62" s="28">
        <v>0.74880000000000002</v>
      </c>
    </row>
    <row r="63" spans="1:4" x14ac:dyDescent="0.2">
      <c r="A63" s="74">
        <v>12.17</v>
      </c>
      <c r="B63">
        <v>3.5</v>
      </c>
      <c r="C63" s="116">
        <f t="shared" si="0"/>
        <v>1.239285714285717</v>
      </c>
      <c r="D63" s="28">
        <v>0.93600000000000005</v>
      </c>
    </row>
    <row r="64" spans="1:4" x14ac:dyDescent="0.2">
      <c r="A64" s="74">
        <v>12.38</v>
      </c>
      <c r="B64">
        <v>3.59</v>
      </c>
      <c r="C64" s="116">
        <f t="shared" si="0"/>
        <v>0.86428571428571599</v>
      </c>
      <c r="D64" s="28">
        <v>0.86319999999999997</v>
      </c>
    </row>
    <row r="65" spans="1:4" x14ac:dyDescent="0.2">
      <c r="A65" s="74">
        <v>12.58</v>
      </c>
      <c r="B65">
        <v>3.85</v>
      </c>
      <c r="C65" s="116">
        <f t="shared" si="0"/>
        <v>1.3000000000000036</v>
      </c>
      <c r="D65" s="28">
        <v>0.93600000000000005</v>
      </c>
    </row>
    <row r="66" spans="1:4" x14ac:dyDescent="0.2">
      <c r="A66" s="74">
        <v>12.78</v>
      </c>
      <c r="B66">
        <v>4.1099999999999994</v>
      </c>
      <c r="C66" s="116">
        <f t="shared" si="0"/>
        <v>1.1499999999999986</v>
      </c>
      <c r="D66" s="28">
        <v>0.87360000000000004</v>
      </c>
    </row>
    <row r="67" spans="1:4" x14ac:dyDescent="0.2">
      <c r="A67" s="74">
        <v>12.98</v>
      </c>
      <c r="B67">
        <v>4.3099999999999996</v>
      </c>
      <c r="C67" s="116">
        <f t="shared" si="0"/>
        <v>-0.64285714285714901</v>
      </c>
      <c r="D67" s="28">
        <v>0.82160000000000011</v>
      </c>
    </row>
    <row r="68" spans="1:4" x14ac:dyDescent="0.2">
      <c r="A68" s="74">
        <v>13.19</v>
      </c>
      <c r="B68">
        <v>3.83</v>
      </c>
      <c r="C68" s="116">
        <f t="shared" si="0"/>
        <v>-2.5178571428571401</v>
      </c>
      <c r="D68" s="28">
        <v>0.96720000000000006</v>
      </c>
    </row>
    <row r="69" spans="1:4" x14ac:dyDescent="0.2">
      <c r="A69" s="74">
        <v>13.39</v>
      </c>
      <c r="B69">
        <v>3.28</v>
      </c>
      <c r="C69" s="116">
        <f t="shared" ref="C69:C132" si="1">((B69-B68)/(A69-A68)+(B70-B69)/(A70-A69))/2</f>
        <v>-1.1499999999999917</v>
      </c>
      <c r="D69" s="28">
        <v>0.74880000000000002</v>
      </c>
    </row>
    <row r="70" spans="1:4" x14ac:dyDescent="0.2">
      <c r="A70" s="74">
        <v>13.59</v>
      </c>
      <c r="B70">
        <v>3.37</v>
      </c>
      <c r="C70" s="116">
        <f t="shared" si="1"/>
        <v>1.0000000000000044</v>
      </c>
      <c r="D70" s="28">
        <v>0.69680000000000009</v>
      </c>
    </row>
    <row r="71" spans="1:4" x14ac:dyDescent="0.2">
      <c r="A71" s="74">
        <v>13.79</v>
      </c>
      <c r="B71">
        <v>3.68</v>
      </c>
      <c r="C71" s="116">
        <f t="shared" si="1"/>
        <v>1.5369047619047613</v>
      </c>
      <c r="D71" s="28">
        <v>0.74880000000000002</v>
      </c>
    </row>
    <row r="72" spans="1:4" x14ac:dyDescent="0.2">
      <c r="A72" s="74">
        <v>14</v>
      </c>
      <c r="B72">
        <v>4</v>
      </c>
      <c r="C72" s="116">
        <f t="shared" si="1"/>
        <v>1.3119047619047599</v>
      </c>
      <c r="D72" s="28">
        <v>0.82160000000000011</v>
      </c>
    </row>
    <row r="73" spans="1:4" x14ac:dyDescent="0.2">
      <c r="A73" s="74">
        <v>14.2</v>
      </c>
      <c r="B73">
        <v>4.22</v>
      </c>
      <c r="C73" s="116">
        <f t="shared" si="1"/>
        <v>0.94999999999999962</v>
      </c>
      <c r="D73" s="28">
        <v>0.88400000000000001</v>
      </c>
    </row>
    <row r="74" spans="1:4" x14ac:dyDescent="0.2">
      <c r="A74" s="74">
        <v>14.4</v>
      </c>
      <c r="B74">
        <v>4.38</v>
      </c>
      <c r="C74" s="116">
        <f t="shared" si="1"/>
        <v>0.73333333333333228</v>
      </c>
      <c r="D74" s="28">
        <v>0.93600000000000005</v>
      </c>
    </row>
    <row r="75" spans="1:4" x14ac:dyDescent="0.2">
      <c r="A75" s="74">
        <v>14.61</v>
      </c>
      <c r="B75">
        <v>4.5199999999999996</v>
      </c>
      <c r="C75" s="116">
        <f t="shared" si="1"/>
        <v>0.59523809523809557</v>
      </c>
      <c r="D75" s="28">
        <v>0.93600000000000005</v>
      </c>
    </row>
    <row r="76" spans="1:4" x14ac:dyDescent="0.2">
      <c r="A76" s="74">
        <v>14.82</v>
      </c>
      <c r="B76">
        <v>4.63</v>
      </c>
      <c r="C76" s="116">
        <f t="shared" si="1"/>
        <v>0.48690476190476206</v>
      </c>
      <c r="D76" s="28">
        <v>0.84240000000000004</v>
      </c>
    </row>
    <row r="77" spans="1:4" x14ac:dyDescent="0.2">
      <c r="A77" s="74">
        <v>15.02</v>
      </c>
      <c r="B77">
        <v>4.72</v>
      </c>
      <c r="C77" s="116">
        <f t="shared" si="1"/>
        <v>0.37499999999999867</v>
      </c>
      <c r="D77" s="28">
        <v>0.76960000000000006</v>
      </c>
    </row>
    <row r="78" spans="1:4" x14ac:dyDescent="0.2">
      <c r="A78" s="74">
        <v>15.22</v>
      </c>
      <c r="B78">
        <v>4.7799999999999994</v>
      </c>
      <c r="C78" s="116">
        <f t="shared" si="1"/>
        <v>0.26904761904761737</v>
      </c>
      <c r="D78" s="28">
        <v>0.73839999999999995</v>
      </c>
    </row>
    <row r="79" spans="1:4" x14ac:dyDescent="0.2">
      <c r="A79" s="74">
        <v>15.43</v>
      </c>
      <c r="B79">
        <v>4.8299999999999992</v>
      </c>
      <c r="C79" s="116">
        <f t="shared" si="1"/>
        <v>0.21904761904761871</v>
      </c>
      <c r="D79" s="28">
        <v>0.66560000000000008</v>
      </c>
    </row>
    <row r="80" spans="1:4" x14ac:dyDescent="0.2">
      <c r="A80" s="74">
        <v>15.63</v>
      </c>
      <c r="B80">
        <v>4.8699999999999992</v>
      </c>
      <c r="C80" s="116">
        <f t="shared" si="1"/>
        <v>-0.15000000000000044</v>
      </c>
      <c r="D80" s="28">
        <v>0.624</v>
      </c>
    </row>
    <row r="81" spans="1:4" x14ac:dyDescent="0.2">
      <c r="A81" s="74">
        <v>15.83</v>
      </c>
      <c r="B81">
        <v>4.7699999999999996</v>
      </c>
      <c r="C81" s="116">
        <f t="shared" si="1"/>
        <v>-1.0749999999999957</v>
      </c>
      <c r="D81" s="28">
        <v>0.52</v>
      </c>
    </row>
    <row r="82" spans="1:4" x14ac:dyDescent="0.2">
      <c r="A82" s="74">
        <v>16.03</v>
      </c>
      <c r="B82">
        <v>4.4399999999999995</v>
      </c>
      <c r="C82" s="116">
        <f t="shared" si="1"/>
        <v>-0.47499999999999531</v>
      </c>
      <c r="D82" s="28">
        <v>0.58240000000000003</v>
      </c>
    </row>
    <row r="83" spans="1:4" x14ac:dyDescent="0.2">
      <c r="A83" s="74">
        <v>16.23</v>
      </c>
      <c r="B83">
        <v>4.5799999999999992</v>
      </c>
      <c r="C83" s="116">
        <f t="shared" si="1"/>
        <v>0.58809523809523878</v>
      </c>
      <c r="D83" s="28">
        <v>0.64480000000000004</v>
      </c>
    </row>
    <row r="84" spans="1:4" x14ac:dyDescent="0.2">
      <c r="A84" s="74">
        <v>16.440000000000001</v>
      </c>
      <c r="B84">
        <v>4.68</v>
      </c>
      <c r="C84" s="116">
        <f t="shared" si="1"/>
        <v>0.41309523809523974</v>
      </c>
      <c r="D84" s="28">
        <v>0.75919999999999999</v>
      </c>
    </row>
    <row r="85" spans="1:4" x14ac:dyDescent="0.2">
      <c r="A85" s="74">
        <v>16.64</v>
      </c>
      <c r="B85">
        <v>4.75</v>
      </c>
      <c r="C85" s="116">
        <f t="shared" si="1"/>
        <v>0.30000000000000132</v>
      </c>
      <c r="D85" s="28">
        <v>0.88400000000000001</v>
      </c>
    </row>
    <row r="86" spans="1:4" x14ac:dyDescent="0.2">
      <c r="A86" s="74">
        <v>16.84</v>
      </c>
      <c r="B86">
        <v>4.8</v>
      </c>
      <c r="C86" s="116">
        <f t="shared" si="1"/>
        <v>0.25</v>
      </c>
      <c r="D86" s="28">
        <v>0.91520000000000001</v>
      </c>
    </row>
    <row r="87" spans="1:4" x14ac:dyDescent="0.2">
      <c r="A87" s="74">
        <v>17.04</v>
      </c>
      <c r="B87">
        <v>4.8499999999999996</v>
      </c>
      <c r="C87" s="116">
        <f t="shared" si="1"/>
        <v>-2.7000000000000086</v>
      </c>
      <c r="D87" s="28">
        <v>0.80080000000000007</v>
      </c>
    </row>
    <row r="88" spans="1:4" x14ac:dyDescent="0.2">
      <c r="A88" s="74">
        <v>17.239999999999998</v>
      </c>
      <c r="B88">
        <v>3.72</v>
      </c>
      <c r="C88" s="116">
        <f t="shared" si="1"/>
        <v>-2.1583333333333452</v>
      </c>
      <c r="D88" s="28">
        <v>0.86319999999999997</v>
      </c>
    </row>
    <row r="89" spans="1:4" x14ac:dyDescent="0.2">
      <c r="A89" s="74">
        <v>17.45</v>
      </c>
      <c r="B89">
        <v>4</v>
      </c>
      <c r="C89" s="116">
        <f t="shared" si="1"/>
        <v>1.2416666666666645</v>
      </c>
      <c r="D89" s="28">
        <v>0.96720000000000006</v>
      </c>
    </row>
    <row r="90" spans="1:4" x14ac:dyDescent="0.2">
      <c r="A90" s="74">
        <v>17.649999999999999</v>
      </c>
      <c r="B90">
        <v>4.2299999999999995</v>
      </c>
      <c r="C90" s="116">
        <f t="shared" si="1"/>
        <v>0.99999999999999467</v>
      </c>
      <c r="D90" s="28">
        <v>0.96720000000000006</v>
      </c>
    </row>
    <row r="91" spans="1:4" x14ac:dyDescent="0.2">
      <c r="A91" s="74">
        <v>17.850000000000001</v>
      </c>
      <c r="B91">
        <v>4.3999999999999995</v>
      </c>
      <c r="C91" s="116">
        <f t="shared" si="1"/>
        <v>0.77499999999999414</v>
      </c>
      <c r="D91" s="28">
        <v>0.84240000000000004</v>
      </c>
    </row>
    <row r="92" spans="1:4" x14ac:dyDescent="0.2">
      <c r="A92" s="74">
        <v>18.05</v>
      </c>
      <c r="B92">
        <v>4.5399999999999991</v>
      </c>
      <c r="C92" s="116">
        <f t="shared" si="1"/>
        <v>-2.0250000000000061</v>
      </c>
      <c r="D92" s="28">
        <v>0.68640000000000001</v>
      </c>
    </row>
    <row r="93" spans="1:4" x14ac:dyDescent="0.2">
      <c r="A93" s="74">
        <v>18.25</v>
      </c>
      <c r="B93">
        <v>3.59</v>
      </c>
      <c r="C93" s="116">
        <f t="shared" si="1"/>
        <v>-1.6845238095238189</v>
      </c>
      <c r="D93" s="28">
        <v>0.60319999999999996</v>
      </c>
    </row>
    <row r="94" spans="1:4" x14ac:dyDescent="0.2">
      <c r="A94" s="74">
        <v>18.46</v>
      </c>
      <c r="B94">
        <v>3.88</v>
      </c>
      <c r="C94" s="116">
        <f t="shared" si="1"/>
        <v>1.31547619047619</v>
      </c>
      <c r="D94" s="28">
        <v>0.81120000000000003</v>
      </c>
    </row>
    <row r="95" spans="1:4" x14ac:dyDescent="0.2">
      <c r="A95" s="74">
        <v>18.66</v>
      </c>
      <c r="B95">
        <v>4.13</v>
      </c>
      <c r="C95" s="116">
        <f t="shared" si="1"/>
        <v>-0.25000000000000111</v>
      </c>
      <c r="D95" s="28">
        <v>0.86319999999999997</v>
      </c>
    </row>
    <row r="96" spans="1:4" x14ac:dyDescent="0.2">
      <c r="A96" s="74">
        <v>18.86</v>
      </c>
      <c r="B96">
        <v>3.78</v>
      </c>
      <c r="C96" s="116">
        <f t="shared" si="1"/>
        <v>-0.58928571428571852</v>
      </c>
      <c r="D96" s="28">
        <v>0.6552</v>
      </c>
    </row>
    <row r="97" spans="1:4" x14ac:dyDescent="0.2">
      <c r="A97" s="74">
        <v>19.07</v>
      </c>
      <c r="B97">
        <v>3.9</v>
      </c>
      <c r="C97" s="116">
        <f t="shared" si="1"/>
        <v>0.91071428571428592</v>
      </c>
      <c r="D97" s="28">
        <v>0.69680000000000009</v>
      </c>
    </row>
    <row r="98" spans="1:4" x14ac:dyDescent="0.2">
      <c r="A98" s="74">
        <v>19.27</v>
      </c>
      <c r="B98">
        <v>4.1499999999999995</v>
      </c>
      <c r="C98" s="116">
        <f t="shared" si="1"/>
        <v>1.0773809523809526</v>
      </c>
      <c r="D98" s="28">
        <v>0.70720000000000005</v>
      </c>
    </row>
    <row r="99" spans="1:4" x14ac:dyDescent="0.2">
      <c r="A99" s="74">
        <v>19.48</v>
      </c>
      <c r="B99">
        <v>4.34</v>
      </c>
      <c r="C99" s="116">
        <f t="shared" si="1"/>
        <v>0.82738095238095144</v>
      </c>
      <c r="D99" s="28">
        <v>0.75919999999999999</v>
      </c>
    </row>
    <row r="100" spans="1:4" x14ac:dyDescent="0.2">
      <c r="A100" s="74">
        <v>19.68</v>
      </c>
      <c r="B100">
        <v>4.4899999999999993</v>
      </c>
      <c r="C100" s="116">
        <f t="shared" si="1"/>
        <v>0.1749999999999991</v>
      </c>
      <c r="D100" s="28">
        <v>0.75919999999999999</v>
      </c>
    </row>
    <row r="101" spans="1:4" x14ac:dyDescent="0.2">
      <c r="A101" s="74">
        <v>19.88</v>
      </c>
      <c r="B101">
        <v>4.4099999999999993</v>
      </c>
      <c r="C101" s="116">
        <f t="shared" si="1"/>
        <v>-2.8428571428571319</v>
      </c>
      <c r="D101" s="28">
        <v>0.86319999999999997</v>
      </c>
    </row>
    <row r="102" spans="1:4" x14ac:dyDescent="0.2">
      <c r="A102" s="74">
        <v>20.09</v>
      </c>
      <c r="B102">
        <v>3.3</v>
      </c>
      <c r="C102" s="116">
        <f t="shared" si="1"/>
        <v>-2.1428571428571286</v>
      </c>
      <c r="D102" s="28">
        <v>0.93600000000000005</v>
      </c>
    </row>
    <row r="103" spans="1:4" x14ac:dyDescent="0.2">
      <c r="A103" s="74">
        <v>20.29</v>
      </c>
      <c r="B103">
        <v>3.5</v>
      </c>
      <c r="C103" s="116">
        <f t="shared" si="1"/>
        <v>-1.0714285714285632</v>
      </c>
      <c r="D103" s="28">
        <v>0.79039999999999999</v>
      </c>
    </row>
    <row r="104" spans="1:4" x14ac:dyDescent="0.2">
      <c r="A104" s="74">
        <v>20.5</v>
      </c>
      <c r="B104">
        <v>2.84</v>
      </c>
      <c r="C104" s="116">
        <f t="shared" si="1"/>
        <v>-4.7964285714285761</v>
      </c>
      <c r="D104" s="28">
        <v>0.75919999999999999</v>
      </c>
    </row>
    <row r="105" spans="1:4" x14ac:dyDescent="0.2">
      <c r="A105" s="74">
        <v>20.7</v>
      </c>
      <c r="B105">
        <v>1.55</v>
      </c>
      <c r="C105" s="116">
        <f t="shared" si="1"/>
        <v>-4.1500000000000146</v>
      </c>
      <c r="D105" s="28">
        <v>0.86319999999999997</v>
      </c>
    </row>
    <row r="106" spans="1:4" x14ac:dyDescent="0.2">
      <c r="A106" s="74">
        <v>20.9</v>
      </c>
      <c r="B106">
        <v>1.18</v>
      </c>
      <c r="C106" s="116">
        <f t="shared" si="1"/>
        <v>0.49999999999997624</v>
      </c>
      <c r="D106" s="28">
        <v>0.90480000000000005</v>
      </c>
    </row>
    <row r="107" spans="1:4" x14ac:dyDescent="0.2">
      <c r="A107" s="74">
        <v>21.1</v>
      </c>
      <c r="B107">
        <v>1.75</v>
      </c>
      <c r="C107" s="116">
        <f t="shared" si="1"/>
        <v>2.4249999999999927</v>
      </c>
      <c r="D107" s="28">
        <v>0.74880000000000002</v>
      </c>
    </row>
    <row r="108" spans="1:4" x14ac:dyDescent="0.2">
      <c r="A108" s="74">
        <v>21.31</v>
      </c>
      <c r="B108">
        <v>2.17</v>
      </c>
      <c r="C108" s="116">
        <f t="shared" si="1"/>
        <v>1.7380952380952479</v>
      </c>
      <c r="D108" s="28">
        <v>0.68640000000000001</v>
      </c>
    </row>
    <row r="109" spans="1:4" x14ac:dyDescent="0.2">
      <c r="A109" s="74">
        <v>21.52</v>
      </c>
      <c r="B109">
        <v>2.48</v>
      </c>
      <c r="C109" s="116">
        <f t="shared" si="1"/>
        <v>1.5630952380952383</v>
      </c>
      <c r="D109" s="28">
        <v>0.78</v>
      </c>
    </row>
    <row r="110" spans="1:4" x14ac:dyDescent="0.2">
      <c r="A110" s="74">
        <v>21.72</v>
      </c>
      <c r="B110">
        <v>2.81</v>
      </c>
      <c r="C110" s="116">
        <f t="shared" si="1"/>
        <v>2.0249999999999861</v>
      </c>
      <c r="D110" s="28">
        <v>0.96720000000000006</v>
      </c>
    </row>
    <row r="111" spans="1:4" x14ac:dyDescent="0.2">
      <c r="A111" s="74">
        <v>21.92</v>
      </c>
      <c r="B111">
        <v>3.29</v>
      </c>
      <c r="C111" s="116">
        <f t="shared" si="1"/>
        <v>1.6999999999999851</v>
      </c>
      <c r="D111" s="28">
        <v>0.80080000000000007</v>
      </c>
    </row>
    <row r="112" spans="1:4" x14ac:dyDescent="0.2">
      <c r="A112" s="74">
        <v>22.12</v>
      </c>
      <c r="B112">
        <v>3.49</v>
      </c>
      <c r="C112" s="116">
        <f t="shared" si="1"/>
        <v>0.54761904761905045</v>
      </c>
      <c r="D112" s="28">
        <v>0.86319999999999997</v>
      </c>
    </row>
    <row r="113" spans="1:4" x14ac:dyDescent="0.2">
      <c r="A113" s="74">
        <v>22.33</v>
      </c>
      <c r="B113">
        <v>3.5100000000000002</v>
      </c>
      <c r="C113" s="116">
        <f t="shared" si="1"/>
        <v>0.29761904761904384</v>
      </c>
      <c r="D113" s="28">
        <v>0.72799999999999998</v>
      </c>
    </row>
    <row r="114" spans="1:4" x14ac:dyDescent="0.2">
      <c r="A114" s="74">
        <v>22.53</v>
      </c>
      <c r="B114">
        <v>3.61</v>
      </c>
      <c r="C114" s="116">
        <f t="shared" si="1"/>
        <v>0.53571428571428514</v>
      </c>
      <c r="D114" s="28">
        <v>0.624</v>
      </c>
    </row>
    <row r="115" spans="1:4" x14ac:dyDescent="0.2">
      <c r="A115" s="74">
        <v>22.74</v>
      </c>
      <c r="B115">
        <v>3.73</v>
      </c>
      <c r="C115" s="116">
        <f t="shared" si="1"/>
        <v>-0.41428571428569988</v>
      </c>
      <c r="D115" s="28">
        <v>0.81120000000000003</v>
      </c>
    </row>
    <row r="116" spans="1:4" x14ac:dyDescent="0.2">
      <c r="A116" s="74">
        <v>22.94</v>
      </c>
      <c r="B116">
        <v>3.45</v>
      </c>
      <c r="C116" s="116">
        <f t="shared" si="1"/>
        <v>-0.60476190476189295</v>
      </c>
      <c r="D116" s="28">
        <v>0.88400000000000001</v>
      </c>
    </row>
    <row r="117" spans="1:4" x14ac:dyDescent="0.2">
      <c r="A117" s="74">
        <v>23.15</v>
      </c>
      <c r="B117">
        <v>3.49</v>
      </c>
      <c r="C117" s="116">
        <f t="shared" si="1"/>
        <v>0.84523809523808546</v>
      </c>
      <c r="D117" s="28">
        <v>0.8528</v>
      </c>
    </row>
    <row r="118" spans="1:4" x14ac:dyDescent="0.2">
      <c r="A118" s="74">
        <v>23.35</v>
      </c>
      <c r="B118">
        <v>3.79</v>
      </c>
      <c r="C118" s="116">
        <f t="shared" si="1"/>
        <v>0.17499999999998694</v>
      </c>
      <c r="D118" s="28">
        <v>0.76960000000000006</v>
      </c>
    </row>
    <row r="119" spans="1:4" x14ac:dyDescent="0.2">
      <c r="A119" s="74">
        <v>23.55</v>
      </c>
      <c r="B119">
        <v>3.56</v>
      </c>
      <c r="C119" s="116">
        <f t="shared" si="1"/>
        <v>-7.4999999999999734E-2</v>
      </c>
      <c r="D119" s="28">
        <v>0.82160000000000011</v>
      </c>
    </row>
    <row r="120" spans="1:4" x14ac:dyDescent="0.2">
      <c r="A120" s="74">
        <v>23.75</v>
      </c>
      <c r="B120">
        <v>3.7600000000000002</v>
      </c>
      <c r="C120" s="116">
        <f t="shared" si="1"/>
        <v>1.1590909090909138</v>
      </c>
      <c r="D120" s="28">
        <v>0.73839999999999995</v>
      </c>
    </row>
    <row r="121" spans="1:4" x14ac:dyDescent="0.2">
      <c r="A121" s="74">
        <v>23.97</v>
      </c>
      <c r="B121">
        <v>4.05</v>
      </c>
      <c r="C121" s="116">
        <f t="shared" si="1"/>
        <v>-0.43614718614717907</v>
      </c>
      <c r="D121" s="28">
        <v>0.81120000000000003</v>
      </c>
    </row>
    <row r="122" spans="1:4" x14ac:dyDescent="0.2">
      <c r="A122" s="74">
        <v>24.18</v>
      </c>
      <c r="B122">
        <v>3.59</v>
      </c>
      <c r="C122" s="116">
        <f t="shared" si="1"/>
        <v>-0.47023809523808846</v>
      </c>
      <c r="D122" s="28">
        <v>0.91520000000000001</v>
      </c>
    </row>
    <row r="123" spans="1:4" x14ac:dyDescent="0.2">
      <c r="A123" s="74">
        <v>24.38</v>
      </c>
      <c r="B123">
        <v>3.84</v>
      </c>
      <c r="C123" s="116">
        <f t="shared" si="1"/>
        <v>1.2750000000000039</v>
      </c>
      <c r="D123" s="28">
        <v>0.8528</v>
      </c>
    </row>
    <row r="124" spans="1:4" x14ac:dyDescent="0.2">
      <c r="A124" s="74">
        <v>24.58</v>
      </c>
      <c r="B124">
        <v>4.0999999999999996</v>
      </c>
      <c r="C124" s="116">
        <f t="shared" si="1"/>
        <v>1.1749999999999943</v>
      </c>
      <c r="D124" s="28">
        <v>0.80080000000000007</v>
      </c>
    </row>
    <row r="125" spans="1:4" x14ac:dyDescent="0.2">
      <c r="A125" s="74">
        <v>24.78</v>
      </c>
      <c r="B125">
        <v>4.3099999999999996</v>
      </c>
      <c r="C125" s="116">
        <f t="shared" si="1"/>
        <v>0.88214285714285512</v>
      </c>
      <c r="D125" s="28">
        <v>0.79039999999999999</v>
      </c>
    </row>
    <row r="126" spans="1:4" x14ac:dyDescent="0.2">
      <c r="A126" s="74">
        <v>24.99</v>
      </c>
      <c r="B126">
        <v>4.46</v>
      </c>
      <c r="C126" s="116">
        <f t="shared" si="1"/>
        <v>0.68214285714285772</v>
      </c>
      <c r="D126" s="28">
        <v>0.78</v>
      </c>
    </row>
    <row r="127" spans="1:4" x14ac:dyDescent="0.2">
      <c r="A127" s="74">
        <v>25.19</v>
      </c>
      <c r="B127">
        <v>4.59</v>
      </c>
      <c r="C127" s="116">
        <f t="shared" si="1"/>
        <v>0.5499999999999956</v>
      </c>
      <c r="D127" s="28">
        <v>0.80080000000000007</v>
      </c>
    </row>
    <row r="128" spans="1:4" x14ac:dyDescent="0.2">
      <c r="A128" s="74">
        <v>25.39</v>
      </c>
      <c r="B128">
        <v>4.68</v>
      </c>
      <c r="C128" s="116">
        <f t="shared" si="1"/>
        <v>0.4000000000000018</v>
      </c>
      <c r="D128" s="28">
        <v>0.75919999999999999</v>
      </c>
    </row>
    <row r="129" spans="1:4" x14ac:dyDescent="0.2">
      <c r="A129" s="74">
        <v>25.59</v>
      </c>
      <c r="B129">
        <v>4.75</v>
      </c>
      <c r="C129" s="116">
        <f t="shared" si="1"/>
        <v>0.32500000000000084</v>
      </c>
      <c r="D129" s="28">
        <v>0.74880000000000002</v>
      </c>
    </row>
    <row r="130" spans="1:4" x14ac:dyDescent="0.2">
      <c r="A130" s="74">
        <v>25.79</v>
      </c>
      <c r="B130">
        <v>4.8099999999999996</v>
      </c>
      <c r="C130" s="116">
        <f t="shared" si="1"/>
        <v>0.24523809523809448</v>
      </c>
      <c r="D130" s="28">
        <v>0.74880000000000002</v>
      </c>
    </row>
    <row r="131" spans="1:4" x14ac:dyDescent="0.2">
      <c r="A131" s="74">
        <v>26</v>
      </c>
      <c r="B131">
        <v>4.8499999999999996</v>
      </c>
      <c r="C131" s="116">
        <f t="shared" si="1"/>
        <v>0.19523809523809538</v>
      </c>
      <c r="D131" s="28">
        <v>0.71760000000000002</v>
      </c>
    </row>
    <row r="132" spans="1:4" x14ac:dyDescent="0.2">
      <c r="A132" s="74">
        <v>26.2</v>
      </c>
      <c r="B132">
        <v>4.8899999999999997</v>
      </c>
      <c r="C132" s="116">
        <f t="shared" si="1"/>
        <v>0.17142857142857218</v>
      </c>
      <c r="D132" s="28">
        <v>0.71760000000000002</v>
      </c>
    </row>
    <row r="133" spans="1:4" x14ac:dyDescent="0.2">
      <c r="A133" s="74">
        <v>26.41</v>
      </c>
      <c r="B133">
        <v>4.92</v>
      </c>
      <c r="C133" s="116">
        <f t="shared" ref="C133:C196" si="2">((B133-B132)/(A133-A132)+(B134-B133)/(A134-A133))/2</f>
        <v>0.12142857142857084</v>
      </c>
      <c r="D133" s="28">
        <v>0.67600000000000005</v>
      </c>
    </row>
    <row r="134" spans="1:4" x14ac:dyDescent="0.2">
      <c r="A134" s="74">
        <v>26.61</v>
      </c>
      <c r="B134">
        <v>4.9399999999999995</v>
      </c>
      <c r="C134" s="116">
        <f t="shared" si="2"/>
        <v>0.10000000000000045</v>
      </c>
      <c r="D134" s="28">
        <v>0.67600000000000005</v>
      </c>
    </row>
    <row r="135" spans="1:4" x14ac:dyDescent="0.2">
      <c r="A135" s="74">
        <v>26.81</v>
      </c>
      <c r="B135">
        <v>4.96</v>
      </c>
      <c r="C135" s="116">
        <f t="shared" si="2"/>
        <v>7.5000000000000455E-2</v>
      </c>
      <c r="D135" s="28">
        <v>0.64480000000000004</v>
      </c>
    </row>
    <row r="136" spans="1:4" x14ac:dyDescent="0.2">
      <c r="A136" s="74">
        <v>27.01</v>
      </c>
      <c r="B136">
        <v>4.97</v>
      </c>
      <c r="C136" s="116">
        <f t="shared" si="2"/>
        <v>4.9999999999998671E-2</v>
      </c>
      <c r="D136" s="28">
        <v>0.66560000000000008</v>
      </c>
    </row>
    <row r="137" spans="1:4" x14ac:dyDescent="0.2">
      <c r="A137" s="74">
        <v>27.21</v>
      </c>
      <c r="B137">
        <v>4.9799999999999995</v>
      </c>
      <c r="C137" s="116">
        <f t="shared" si="2"/>
        <v>4.9999999999999115E-2</v>
      </c>
      <c r="D137" s="28">
        <v>0.66560000000000008</v>
      </c>
    </row>
    <row r="138" spans="1:4" x14ac:dyDescent="0.2">
      <c r="A138" s="74">
        <v>27.41</v>
      </c>
      <c r="B138">
        <v>4.9899999999999993</v>
      </c>
      <c r="C138" s="116">
        <f t="shared" si="2"/>
        <v>4.8809523809524878E-2</v>
      </c>
      <c r="D138" s="28">
        <v>0.60319999999999996</v>
      </c>
    </row>
    <row r="139" spans="1:4" x14ac:dyDescent="0.2">
      <c r="A139" s="74">
        <v>27.62</v>
      </c>
      <c r="B139">
        <v>5</v>
      </c>
      <c r="C139" s="116">
        <f t="shared" si="2"/>
        <v>2.3809523809525321E-2</v>
      </c>
      <c r="D139" s="28">
        <v>0.624</v>
      </c>
    </row>
    <row r="140" spans="1:4" x14ac:dyDescent="0.2">
      <c r="A140" s="74">
        <v>27.82</v>
      </c>
      <c r="B140">
        <v>5</v>
      </c>
      <c r="C140" s="116">
        <f t="shared" si="2"/>
        <v>2.4999999999999557E-2</v>
      </c>
      <c r="D140" s="28">
        <v>0.57200000000000006</v>
      </c>
    </row>
    <row r="141" spans="1:4" x14ac:dyDescent="0.2">
      <c r="A141" s="74">
        <v>28.02</v>
      </c>
      <c r="B141">
        <v>5.01</v>
      </c>
      <c r="C141" s="116">
        <f t="shared" si="2"/>
        <v>2.4999999999999557E-2</v>
      </c>
      <c r="D141" s="28">
        <v>0.58240000000000003</v>
      </c>
    </row>
    <row r="142" spans="1:4" x14ac:dyDescent="0.2">
      <c r="A142" s="74">
        <v>28.22</v>
      </c>
      <c r="B142">
        <v>5.01</v>
      </c>
      <c r="C142" s="116">
        <f t="shared" si="2"/>
        <v>-0.28571428571428481</v>
      </c>
      <c r="D142" s="28">
        <v>0.58240000000000003</v>
      </c>
    </row>
    <row r="143" spans="1:4" x14ac:dyDescent="0.2">
      <c r="A143" s="74">
        <v>28.43</v>
      </c>
      <c r="B143">
        <v>4.8899999999999997</v>
      </c>
      <c r="C143" s="116">
        <f t="shared" si="2"/>
        <v>-2.0857142857142907</v>
      </c>
      <c r="D143" s="28">
        <v>0.54080000000000006</v>
      </c>
    </row>
    <row r="144" spans="1:4" x14ac:dyDescent="0.2">
      <c r="A144" s="74">
        <v>28.63</v>
      </c>
      <c r="B144">
        <v>4.17</v>
      </c>
      <c r="C144" s="116">
        <f t="shared" si="2"/>
        <v>-2.7750000000000097</v>
      </c>
      <c r="D144" s="28">
        <v>0.54080000000000006</v>
      </c>
    </row>
    <row r="145" spans="1:4" x14ac:dyDescent="0.2">
      <c r="A145" s="74">
        <v>28.83</v>
      </c>
      <c r="B145">
        <v>3.78</v>
      </c>
      <c r="C145" s="116">
        <f t="shared" si="2"/>
        <v>-0.37976190476191196</v>
      </c>
      <c r="D145" s="28">
        <v>0.82160000000000011</v>
      </c>
    </row>
    <row r="146" spans="1:4" x14ac:dyDescent="0.2">
      <c r="A146" s="74">
        <v>29.04</v>
      </c>
      <c r="B146">
        <v>4.0299999999999994</v>
      </c>
      <c r="C146" s="116">
        <f t="shared" si="2"/>
        <v>1.1452380952380954</v>
      </c>
      <c r="D146" s="28">
        <v>0.82160000000000011</v>
      </c>
    </row>
    <row r="147" spans="1:4" x14ac:dyDescent="0.2">
      <c r="A147" s="74">
        <v>29.24</v>
      </c>
      <c r="B147">
        <v>4.25</v>
      </c>
      <c r="C147" s="116">
        <f t="shared" si="2"/>
        <v>0.97857142857142976</v>
      </c>
      <c r="D147" s="28">
        <v>0.8528</v>
      </c>
    </row>
    <row r="148" spans="1:4" x14ac:dyDescent="0.2">
      <c r="A148" s="74">
        <v>29.45</v>
      </c>
      <c r="B148">
        <v>4.43</v>
      </c>
      <c r="C148" s="116">
        <f t="shared" si="2"/>
        <v>-1.6964285714285805</v>
      </c>
      <c r="D148" s="28">
        <v>0.83200000000000007</v>
      </c>
    </row>
    <row r="149" spans="1:4" x14ac:dyDescent="0.2">
      <c r="A149" s="74">
        <v>29.65</v>
      </c>
      <c r="B149">
        <v>3.58</v>
      </c>
      <c r="C149" s="116">
        <f t="shared" si="2"/>
        <v>-1.5535714285714382</v>
      </c>
      <c r="D149" s="28">
        <v>0.66560000000000008</v>
      </c>
    </row>
    <row r="150" spans="1:4" x14ac:dyDescent="0.2">
      <c r="A150" s="74">
        <v>29.86</v>
      </c>
      <c r="B150">
        <v>3.82</v>
      </c>
      <c r="C150" s="116">
        <f t="shared" si="2"/>
        <v>1.1964285714285696</v>
      </c>
      <c r="D150" s="28">
        <v>0.73839999999999995</v>
      </c>
    </row>
    <row r="151" spans="1:4" x14ac:dyDescent="0.2">
      <c r="A151" s="74">
        <v>30.06</v>
      </c>
      <c r="B151">
        <v>4.0699999999999994</v>
      </c>
      <c r="C151" s="116">
        <f t="shared" si="2"/>
        <v>0.45833333333333659</v>
      </c>
      <c r="D151" s="28">
        <v>0.89439999999999997</v>
      </c>
    </row>
    <row r="152" spans="1:4" x14ac:dyDescent="0.2">
      <c r="A152" s="74">
        <v>30.27</v>
      </c>
      <c r="B152">
        <v>4</v>
      </c>
      <c r="C152" s="116">
        <f t="shared" si="2"/>
        <v>-1.1916666666666684</v>
      </c>
      <c r="D152" s="28">
        <v>0.8528</v>
      </c>
    </row>
    <row r="153" spans="1:4" x14ac:dyDescent="0.2">
      <c r="A153" s="74">
        <v>30.47</v>
      </c>
      <c r="B153">
        <v>3.59</v>
      </c>
      <c r="C153" s="116">
        <f t="shared" si="2"/>
        <v>-1.0250000000000039</v>
      </c>
      <c r="D153" s="28">
        <v>0.82160000000000011</v>
      </c>
    </row>
    <row r="154" spans="1:4" x14ac:dyDescent="0.2">
      <c r="A154" s="74">
        <v>30.67</v>
      </c>
      <c r="B154">
        <v>3.59</v>
      </c>
      <c r="C154" s="116">
        <f t="shared" si="2"/>
        <v>0</v>
      </c>
      <c r="D154" s="28">
        <v>0.89439999999999997</v>
      </c>
    </row>
    <row r="155" spans="1:4" x14ac:dyDescent="0.2">
      <c r="A155" s="74">
        <v>30.87</v>
      </c>
      <c r="B155">
        <v>3.59</v>
      </c>
      <c r="C155" s="116">
        <f t="shared" si="2"/>
        <v>9.5238095238096551E-2</v>
      </c>
      <c r="D155" s="28">
        <v>0.97760000000000002</v>
      </c>
    </row>
    <row r="156" spans="1:4" x14ac:dyDescent="0.2">
      <c r="A156" s="74">
        <v>31.08</v>
      </c>
      <c r="B156">
        <v>3.63</v>
      </c>
      <c r="C156" s="116">
        <f t="shared" si="2"/>
        <v>0.80952380952380854</v>
      </c>
      <c r="D156" s="28">
        <v>0.78</v>
      </c>
    </row>
    <row r="157" spans="1:4" x14ac:dyDescent="0.2">
      <c r="A157" s="74">
        <v>31.29</v>
      </c>
      <c r="B157">
        <v>3.93</v>
      </c>
      <c r="C157" s="116">
        <f t="shared" si="2"/>
        <v>1.3392857142857131</v>
      </c>
      <c r="D157" s="28">
        <v>0.73839999999999995</v>
      </c>
    </row>
    <row r="158" spans="1:4" x14ac:dyDescent="0.2">
      <c r="A158" s="74">
        <v>31.49</v>
      </c>
      <c r="B158">
        <v>4.18</v>
      </c>
      <c r="C158" s="116">
        <f t="shared" si="2"/>
        <v>0.10000000000000975</v>
      </c>
      <c r="D158" s="28">
        <v>0.71760000000000002</v>
      </c>
    </row>
    <row r="159" spans="1:4" x14ac:dyDescent="0.2">
      <c r="A159" s="74">
        <v>31.69</v>
      </c>
      <c r="B159">
        <v>3.97</v>
      </c>
      <c r="C159" s="116">
        <f t="shared" si="2"/>
        <v>-2.0011904761904868</v>
      </c>
      <c r="D159" s="28">
        <v>0.79039999999999999</v>
      </c>
    </row>
    <row r="160" spans="1:4" x14ac:dyDescent="0.2">
      <c r="A160" s="74">
        <v>31.9</v>
      </c>
      <c r="B160">
        <v>3.35</v>
      </c>
      <c r="C160" s="116">
        <f t="shared" si="2"/>
        <v>-4.7619047619047681</v>
      </c>
      <c r="D160" s="28">
        <v>1.0087999999999999</v>
      </c>
    </row>
    <row r="161" spans="1:4" x14ac:dyDescent="0.2">
      <c r="A161" s="74">
        <v>32.11</v>
      </c>
      <c r="B161">
        <v>1.97</v>
      </c>
      <c r="C161" s="116">
        <f t="shared" si="2"/>
        <v>-2.6857142857142815</v>
      </c>
      <c r="D161" s="28">
        <v>0.80080000000000007</v>
      </c>
    </row>
    <row r="162" spans="1:4" x14ac:dyDescent="0.2">
      <c r="A162" s="74">
        <v>32.31</v>
      </c>
      <c r="B162">
        <v>2.21</v>
      </c>
      <c r="C162" s="116">
        <f t="shared" si="2"/>
        <v>-2.4000000000000723</v>
      </c>
      <c r="D162" s="28">
        <v>0.61360000000000003</v>
      </c>
    </row>
    <row r="163" spans="1:4" x14ac:dyDescent="0.2">
      <c r="A163" s="74">
        <v>32.51</v>
      </c>
      <c r="B163">
        <v>1.01</v>
      </c>
      <c r="C163" s="116">
        <f t="shared" si="2"/>
        <v>-1.6250000000000833</v>
      </c>
      <c r="D163" s="28">
        <v>0.60319999999999996</v>
      </c>
    </row>
    <row r="164" spans="1:4" x14ac:dyDescent="0.2">
      <c r="A164" s="74">
        <v>32.71</v>
      </c>
      <c r="B164">
        <v>1.56</v>
      </c>
      <c r="C164" s="116">
        <f t="shared" si="2"/>
        <v>1.9249999999999923</v>
      </c>
      <c r="D164" s="28">
        <v>0.67600000000000005</v>
      </c>
    </row>
    <row r="165" spans="1:4" x14ac:dyDescent="0.2">
      <c r="A165" s="74">
        <v>32.909999999999997</v>
      </c>
      <c r="B165">
        <v>1.78</v>
      </c>
      <c r="C165" s="116">
        <f t="shared" si="2"/>
        <v>1.8833333333333391</v>
      </c>
      <c r="D165" s="28">
        <v>0.74880000000000002</v>
      </c>
    </row>
    <row r="166" spans="1:4" x14ac:dyDescent="0.2">
      <c r="A166" s="74">
        <v>33.119999999999997</v>
      </c>
      <c r="B166">
        <v>2.34</v>
      </c>
      <c r="C166" s="116">
        <f t="shared" si="2"/>
        <v>2.783333333333307</v>
      </c>
      <c r="D166" s="28">
        <v>0.90480000000000005</v>
      </c>
    </row>
    <row r="167" spans="1:4" x14ac:dyDescent="0.2">
      <c r="A167" s="74">
        <v>33.32</v>
      </c>
      <c r="B167">
        <v>2.92</v>
      </c>
      <c r="C167" s="116">
        <f t="shared" si="2"/>
        <v>2.5452380952380702</v>
      </c>
      <c r="D167" s="28">
        <v>0.95680000000000009</v>
      </c>
    </row>
    <row r="168" spans="1:4" x14ac:dyDescent="0.2">
      <c r="A168" s="74">
        <v>33.53</v>
      </c>
      <c r="B168">
        <v>3.38</v>
      </c>
      <c r="C168" s="116">
        <f t="shared" si="2"/>
        <v>1.8809523809523734</v>
      </c>
      <c r="D168" s="28">
        <v>0.96720000000000006</v>
      </c>
    </row>
    <row r="169" spans="1:4" x14ac:dyDescent="0.2">
      <c r="A169" s="74">
        <v>33.74</v>
      </c>
      <c r="B169">
        <v>3.71</v>
      </c>
      <c r="C169" s="116">
        <f t="shared" si="2"/>
        <v>1.5607142857142984</v>
      </c>
      <c r="D169" s="28">
        <v>0.86319999999999997</v>
      </c>
    </row>
    <row r="170" spans="1:4" x14ac:dyDescent="0.2">
      <c r="A170" s="74">
        <v>33.94</v>
      </c>
      <c r="B170">
        <v>4.0199999999999996</v>
      </c>
      <c r="C170" s="116">
        <f t="shared" si="2"/>
        <v>-0.2488095238095035</v>
      </c>
      <c r="D170" s="28">
        <v>0.80080000000000007</v>
      </c>
    </row>
    <row r="171" spans="1:4" x14ac:dyDescent="0.2">
      <c r="A171" s="74">
        <v>34.15</v>
      </c>
      <c r="B171">
        <v>3.59</v>
      </c>
      <c r="C171" s="116">
        <f t="shared" si="2"/>
        <v>-0.2988095238095293</v>
      </c>
      <c r="D171" s="28">
        <v>0.72799999999999998</v>
      </c>
    </row>
    <row r="172" spans="1:4" x14ac:dyDescent="0.2">
      <c r="A172" s="74">
        <v>34.35</v>
      </c>
      <c r="B172">
        <v>3.88</v>
      </c>
      <c r="C172" s="116">
        <f t="shared" si="2"/>
        <v>1.3202380952380826</v>
      </c>
      <c r="D172" s="28">
        <v>0.76960000000000006</v>
      </c>
    </row>
    <row r="173" spans="1:4" x14ac:dyDescent="0.2">
      <c r="A173" s="74">
        <v>34.56</v>
      </c>
      <c r="B173">
        <v>4.13</v>
      </c>
      <c r="C173" s="116">
        <f t="shared" si="2"/>
        <v>1.0702380952381016</v>
      </c>
      <c r="D173" s="28">
        <v>0.91520000000000001</v>
      </c>
    </row>
    <row r="174" spans="1:4" x14ac:dyDescent="0.2">
      <c r="A174" s="74">
        <v>34.76</v>
      </c>
      <c r="B174">
        <v>4.3199999999999994</v>
      </c>
      <c r="C174" s="116">
        <f t="shared" si="2"/>
        <v>0.87500000000000355</v>
      </c>
      <c r="D174" s="28">
        <v>0.82160000000000011</v>
      </c>
    </row>
    <row r="175" spans="1:4" x14ac:dyDescent="0.2">
      <c r="A175" s="74">
        <v>34.96</v>
      </c>
      <c r="B175">
        <v>4.4799999999999995</v>
      </c>
      <c r="C175" s="116">
        <f t="shared" si="2"/>
        <v>0.66190476190475622</v>
      </c>
      <c r="D175" s="28">
        <v>0.72799999999999998</v>
      </c>
    </row>
    <row r="176" spans="1:4" x14ac:dyDescent="0.2">
      <c r="A176" s="74">
        <v>35.17</v>
      </c>
      <c r="B176">
        <v>4.59</v>
      </c>
      <c r="C176" s="116">
        <f t="shared" si="2"/>
        <v>-1.888095238095284</v>
      </c>
      <c r="D176" s="28">
        <v>0.82160000000000011</v>
      </c>
    </row>
    <row r="177" spans="1:4" x14ac:dyDescent="0.2">
      <c r="A177" s="74">
        <v>35.369999999999997</v>
      </c>
      <c r="B177">
        <v>3.73</v>
      </c>
      <c r="C177" s="116">
        <f t="shared" si="2"/>
        <v>-1.9750000000000485</v>
      </c>
      <c r="D177" s="28">
        <v>0.82160000000000011</v>
      </c>
    </row>
    <row r="178" spans="1:4" x14ac:dyDescent="0.2">
      <c r="A178" s="74">
        <v>35.57</v>
      </c>
      <c r="B178">
        <v>3.8</v>
      </c>
      <c r="C178" s="116">
        <f t="shared" si="2"/>
        <v>0.8178571428571364</v>
      </c>
      <c r="D178" s="28">
        <v>0.86319999999999997</v>
      </c>
    </row>
    <row r="179" spans="1:4" x14ac:dyDescent="0.2">
      <c r="A179" s="74">
        <v>35.78</v>
      </c>
      <c r="B179">
        <v>4.0699999999999994</v>
      </c>
      <c r="C179" s="116">
        <f t="shared" si="2"/>
        <v>1.1666666666666603</v>
      </c>
      <c r="D179" s="28">
        <v>0.93600000000000005</v>
      </c>
    </row>
    <row r="180" spans="1:4" x14ac:dyDescent="0.2">
      <c r="A180" s="74">
        <v>35.99</v>
      </c>
      <c r="B180">
        <v>4.2899999999999991</v>
      </c>
      <c r="C180" s="116">
        <f t="shared" si="2"/>
        <v>0.85714285714285432</v>
      </c>
      <c r="D180" s="28">
        <v>0.93600000000000005</v>
      </c>
    </row>
    <row r="181" spans="1:4" x14ac:dyDescent="0.2">
      <c r="A181" s="74">
        <v>36.200000000000003</v>
      </c>
      <c r="B181">
        <v>4.43</v>
      </c>
      <c r="C181" s="116">
        <f t="shared" si="2"/>
        <v>0.40833333333333555</v>
      </c>
      <c r="D181" s="28">
        <v>0.87360000000000004</v>
      </c>
    </row>
    <row r="182" spans="1:4" x14ac:dyDescent="0.2">
      <c r="A182" s="74">
        <v>36.4</v>
      </c>
      <c r="B182">
        <v>4.46</v>
      </c>
      <c r="C182" s="116">
        <f t="shared" si="2"/>
        <v>-1.8249999999999702</v>
      </c>
      <c r="D182" s="28">
        <v>0.81120000000000003</v>
      </c>
    </row>
    <row r="183" spans="1:4" x14ac:dyDescent="0.2">
      <c r="A183" s="74">
        <v>36.6</v>
      </c>
      <c r="B183">
        <v>3.7</v>
      </c>
      <c r="C183" s="116">
        <f t="shared" si="2"/>
        <v>-1.1619047619047382</v>
      </c>
      <c r="D183" s="28">
        <v>0.90480000000000005</v>
      </c>
    </row>
    <row r="184" spans="1:4" x14ac:dyDescent="0.2">
      <c r="A184" s="74">
        <v>36.81</v>
      </c>
      <c r="B184">
        <v>4.01</v>
      </c>
      <c r="C184" s="116">
        <f t="shared" si="2"/>
        <v>1.2380952380952452</v>
      </c>
      <c r="D184" s="28">
        <v>0.89439999999999997</v>
      </c>
    </row>
    <row r="185" spans="1:4" x14ac:dyDescent="0.2">
      <c r="A185" s="74">
        <v>37.01</v>
      </c>
      <c r="B185">
        <v>4.21</v>
      </c>
      <c r="C185" s="116">
        <f t="shared" si="2"/>
        <v>-0.89999999999996905</v>
      </c>
      <c r="D185" s="28">
        <v>0.82160000000000011</v>
      </c>
    </row>
    <row r="186" spans="1:4" x14ac:dyDescent="0.2">
      <c r="A186" s="74">
        <v>37.21</v>
      </c>
      <c r="B186">
        <v>3.65</v>
      </c>
      <c r="C186" s="116">
        <f t="shared" si="2"/>
        <v>-0.9499999999999702</v>
      </c>
      <c r="D186" s="28">
        <v>0.90480000000000005</v>
      </c>
    </row>
    <row r="187" spans="1:4" x14ac:dyDescent="0.2">
      <c r="A187" s="74">
        <v>37.409999999999997</v>
      </c>
      <c r="B187">
        <v>3.83</v>
      </c>
      <c r="C187" s="116">
        <f t="shared" si="2"/>
        <v>1.0690476190476261</v>
      </c>
      <c r="D187" s="28">
        <v>0.88400000000000001</v>
      </c>
    </row>
    <row r="188" spans="1:4" x14ac:dyDescent="0.2">
      <c r="A188" s="74">
        <v>37.619999999999997</v>
      </c>
      <c r="B188">
        <v>4.09</v>
      </c>
      <c r="C188" s="116">
        <f t="shared" si="2"/>
        <v>1.0940476190476081</v>
      </c>
      <c r="D188" s="28">
        <v>0.92560000000000009</v>
      </c>
    </row>
    <row r="189" spans="1:4" x14ac:dyDescent="0.2">
      <c r="A189" s="74">
        <v>37.82</v>
      </c>
      <c r="B189">
        <v>4.2799999999999994</v>
      </c>
      <c r="C189" s="116">
        <f t="shared" si="2"/>
        <v>0.8999999999999857</v>
      </c>
      <c r="D189" s="28">
        <v>0.91520000000000001</v>
      </c>
    </row>
    <row r="190" spans="1:4" x14ac:dyDescent="0.2">
      <c r="A190" s="74">
        <v>38.020000000000003</v>
      </c>
      <c r="B190">
        <v>4.4499999999999993</v>
      </c>
      <c r="C190" s="116">
        <f t="shared" si="2"/>
        <v>0.72045454545454057</v>
      </c>
      <c r="D190" s="28">
        <v>0.91520000000000001</v>
      </c>
    </row>
    <row r="191" spans="1:4" x14ac:dyDescent="0.2">
      <c r="A191" s="74">
        <v>38.24</v>
      </c>
      <c r="B191">
        <v>4.5799999999999992</v>
      </c>
      <c r="C191" s="116">
        <f t="shared" si="2"/>
        <v>0.50974025974026194</v>
      </c>
      <c r="D191" s="28">
        <v>0.92560000000000009</v>
      </c>
    </row>
    <row r="192" spans="1:4" x14ac:dyDescent="0.2">
      <c r="A192" s="74">
        <v>38.450000000000003</v>
      </c>
      <c r="B192">
        <v>4.67</v>
      </c>
      <c r="C192" s="116">
        <f t="shared" si="2"/>
        <v>0.41428571428571964</v>
      </c>
      <c r="D192" s="28">
        <v>0.90480000000000005</v>
      </c>
    </row>
    <row r="193" spans="1:4" x14ac:dyDescent="0.2">
      <c r="A193" s="74">
        <v>38.65</v>
      </c>
      <c r="B193">
        <v>4.75</v>
      </c>
      <c r="C193" s="116">
        <f t="shared" si="2"/>
        <v>0.35000000000000131</v>
      </c>
      <c r="D193" s="28">
        <v>0.92560000000000009</v>
      </c>
    </row>
    <row r="194" spans="1:4" x14ac:dyDescent="0.2">
      <c r="A194" s="74">
        <v>38.85</v>
      </c>
      <c r="B194">
        <v>4.8099999999999996</v>
      </c>
      <c r="C194" s="116">
        <f t="shared" si="2"/>
        <v>0.24999999999999911</v>
      </c>
      <c r="D194" s="28">
        <v>0.91520000000000001</v>
      </c>
    </row>
    <row r="195" spans="1:4" x14ac:dyDescent="0.2">
      <c r="A195" s="74">
        <v>39.049999999999997</v>
      </c>
      <c r="B195">
        <v>4.8499999999999996</v>
      </c>
      <c r="C195" s="116">
        <f t="shared" si="2"/>
        <v>0.19523809523809715</v>
      </c>
      <c r="D195" s="28">
        <v>0.91520000000000001</v>
      </c>
    </row>
    <row r="196" spans="1:4" x14ac:dyDescent="0.2">
      <c r="A196" s="74">
        <v>39.26</v>
      </c>
      <c r="B196">
        <v>4.8899999999999997</v>
      </c>
      <c r="C196" s="116">
        <f t="shared" si="2"/>
        <v>0.17023809523809449</v>
      </c>
      <c r="D196" s="28">
        <v>0.91520000000000001</v>
      </c>
    </row>
    <row r="197" spans="1:4" x14ac:dyDescent="0.2">
      <c r="A197" s="74">
        <v>39.46</v>
      </c>
      <c r="B197">
        <v>4.92</v>
      </c>
      <c r="C197" s="116">
        <f t="shared" ref="C197:C251" si="3">((B197-B196)/(A197-A196)+(B198-B197)/(A198-A197))/2</f>
        <v>0.12499999999999956</v>
      </c>
      <c r="D197" s="28">
        <v>0.92560000000000009</v>
      </c>
    </row>
    <row r="198" spans="1:4" x14ac:dyDescent="0.2">
      <c r="A198" s="74">
        <v>39.659999999999997</v>
      </c>
      <c r="B198">
        <v>4.9399999999999995</v>
      </c>
      <c r="C198" s="116">
        <f t="shared" si="3"/>
        <v>0.10000000000000045</v>
      </c>
      <c r="D198" s="28">
        <v>0.92560000000000009</v>
      </c>
    </row>
    <row r="199" spans="1:4" x14ac:dyDescent="0.2">
      <c r="A199" s="74">
        <v>39.86</v>
      </c>
      <c r="B199">
        <v>4.96</v>
      </c>
      <c r="C199" s="116">
        <f t="shared" si="3"/>
        <v>7.4999999999999567E-2</v>
      </c>
      <c r="D199" s="28">
        <v>0.93600000000000005</v>
      </c>
    </row>
    <row r="200" spans="1:4" x14ac:dyDescent="0.2">
      <c r="A200" s="74">
        <v>40.06</v>
      </c>
      <c r="B200">
        <v>4.97</v>
      </c>
      <c r="C200" s="116">
        <f t="shared" si="3"/>
        <v>4.6739130434781555E-2</v>
      </c>
      <c r="D200" s="28">
        <v>0.95680000000000009</v>
      </c>
    </row>
    <row r="201" spans="1:4" x14ac:dyDescent="0.2">
      <c r="A201" s="74">
        <v>40.29</v>
      </c>
      <c r="B201">
        <v>4.9799999999999995</v>
      </c>
      <c r="C201" s="116">
        <f t="shared" si="3"/>
        <v>4.6739130434781555E-2</v>
      </c>
      <c r="D201" s="28">
        <v>0.94640000000000002</v>
      </c>
    </row>
    <row r="202" spans="1:4" x14ac:dyDescent="0.2">
      <c r="A202" s="74">
        <v>40.49</v>
      </c>
      <c r="B202">
        <v>4.9899999999999993</v>
      </c>
      <c r="C202" s="116">
        <f t="shared" si="3"/>
        <v>4.8809523809524434E-2</v>
      </c>
      <c r="D202" s="28">
        <v>0.96720000000000006</v>
      </c>
    </row>
    <row r="203" spans="1:4" x14ac:dyDescent="0.2">
      <c r="A203" s="74">
        <v>40.700000000000003</v>
      </c>
      <c r="B203">
        <v>5</v>
      </c>
      <c r="C203" s="116">
        <f t="shared" si="3"/>
        <v>-0.78571428571431012</v>
      </c>
      <c r="D203" s="28">
        <v>0.91520000000000001</v>
      </c>
    </row>
    <row r="204" spans="1:4" x14ac:dyDescent="0.2">
      <c r="A204" s="74">
        <v>40.909999999999997</v>
      </c>
      <c r="B204">
        <v>4.6599999999999993</v>
      </c>
      <c r="C204" s="116">
        <f t="shared" si="3"/>
        <v>-3.3095238095237978</v>
      </c>
      <c r="D204" s="28">
        <v>0.95680000000000009</v>
      </c>
    </row>
    <row r="205" spans="1:4" x14ac:dyDescent="0.2">
      <c r="A205" s="74">
        <v>41.11</v>
      </c>
      <c r="B205">
        <v>3.66</v>
      </c>
      <c r="C205" s="116">
        <f t="shared" si="3"/>
        <v>-1.8095238095237745</v>
      </c>
      <c r="D205" s="28">
        <v>0.94640000000000002</v>
      </c>
    </row>
    <row r="206" spans="1:4" x14ac:dyDescent="0.2">
      <c r="A206" s="74">
        <v>41.32</v>
      </c>
      <c r="B206">
        <v>3.95</v>
      </c>
      <c r="C206" s="116">
        <f t="shared" si="3"/>
        <v>1.3154761904761767</v>
      </c>
      <c r="D206" s="28">
        <v>0.90480000000000005</v>
      </c>
    </row>
    <row r="207" spans="1:4" x14ac:dyDescent="0.2">
      <c r="A207" s="74">
        <v>41.52</v>
      </c>
      <c r="B207">
        <v>4.1999999999999993</v>
      </c>
      <c r="C207" s="116">
        <f t="shared" si="3"/>
        <v>-0.97500000000004339</v>
      </c>
      <c r="D207" s="28">
        <v>0.86319999999999997</v>
      </c>
    </row>
    <row r="208" spans="1:4" x14ac:dyDescent="0.2">
      <c r="A208" s="74">
        <v>41.72</v>
      </c>
      <c r="B208">
        <v>3.56</v>
      </c>
      <c r="C208" s="116">
        <f t="shared" si="3"/>
        <v>-0.80000000000004401</v>
      </c>
      <c r="D208" s="28">
        <v>0.86319999999999997</v>
      </c>
    </row>
    <row r="209" spans="1:4" x14ac:dyDescent="0.2">
      <c r="A209" s="74">
        <v>41.92</v>
      </c>
      <c r="B209">
        <v>3.88</v>
      </c>
      <c r="C209" s="116">
        <f t="shared" si="3"/>
        <v>1.4190476190476042</v>
      </c>
      <c r="D209" s="28">
        <v>0.84240000000000004</v>
      </c>
    </row>
    <row r="210" spans="1:4" x14ac:dyDescent="0.2">
      <c r="A210" s="74">
        <v>42.13</v>
      </c>
      <c r="B210">
        <v>4.1399999999999997</v>
      </c>
      <c r="C210" s="116">
        <f t="shared" si="3"/>
        <v>1.069047619047625</v>
      </c>
      <c r="D210" s="28">
        <v>0.74880000000000002</v>
      </c>
    </row>
    <row r="211" spans="1:4" x14ac:dyDescent="0.2">
      <c r="A211" s="74">
        <v>42.33</v>
      </c>
      <c r="B211">
        <v>4.3199999999999994</v>
      </c>
      <c r="C211" s="116">
        <f t="shared" si="3"/>
        <v>-1.374999999999964</v>
      </c>
      <c r="D211" s="28">
        <v>0.6552</v>
      </c>
    </row>
    <row r="212" spans="1:4" x14ac:dyDescent="0.2">
      <c r="A212" s="74">
        <v>42.53</v>
      </c>
      <c r="B212">
        <v>3.59</v>
      </c>
      <c r="C212" s="116">
        <f t="shared" si="3"/>
        <v>-1.7773809523809254</v>
      </c>
      <c r="D212" s="28">
        <v>0.78</v>
      </c>
    </row>
    <row r="213" spans="1:4" x14ac:dyDescent="0.2">
      <c r="A213" s="74">
        <v>42.74</v>
      </c>
      <c r="B213">
        <v>3.61</v>
      </c>
      <c r="C213" s="116">
        <f t="shared" si="3"/>
        <v>0.54761904761905855</v>
      </c>
      <c r="D213" s="28">
        <v>0.87360000000000004</v>
      </c>
    </row>
    <row r="214" spans="1:4" x14ac:dyDescent="0.2">
      <c r="A214" s="74">
        <v>42.94</v>
      </c>
      <c r="B214">
        <v>3.81</v>
      </c>
      <c r="C214" s="116">
        <f t="shared" si="3"/>
        <v>-0.74999999999997113</v>
      </c>
      <c r="D214" s="28">
        <v>0.87360000000000004</v>
      </c>
    </row>
    <row r="215" spans="1:4" x14ac:dyDescent="0.2">
      <c r="A215" s="74">
        <v>43.14</v>
      </c>
      <c r="B215">
        <v>3.31</v>
      </c>
      <c r="C215" s="116">
        <f t="shared" si="3"/>
        <v>-2.0499999999999705</v>
      </c>
      <c r="D215" s="28">
        <v>0.87360000000000004</v>
      </c>
    </row>
    <row r="216" spans="1:4" x14ac:dyDescent="0.2">
      <c r="A216" s="74">
        <v>43.34</v>
      </c>
      <c r="B216">
        <v>2.99</v>
      </c>
      <c r="C216" s="116">
        <f t="shared" si="3"/>
        <v>-0.39523809523807163</v>
      </c>
      <c r="D216" s="28">
        <v>0.99839999999999995</v>
      </c>
    </row>
    <row r="217" spans="1:4" x14ac:dyDescent="0.2">
      <c r="A217" s="74">
        <v>43.55</v>
      </c>
      <c r="B217">
        <v>3.16</v>
      </c>
      <c r="C217" s="116">
        <f t="shared" si="3"/>
        <v>1.4547619047619016</v>
      </c>
      <c r="D217" s="28">
        <v>0.76960000000000006</v>
      </c>
    </row>
    <row r="218" spans="1:4" x14ac:dyDescent="0.2">
      <c r="A218" s="74">
        <v>43.75</v>
      </c>
      <c r="B218">
        <v>3.58</v>
      </c>
      <c r="C218" s="116">
        <f t="shared" si="3"/>
        <v>1.7999999999999738</v>
      </c>
      <c r="D218" s="28">
        <v>0.80080000000000007</v>
      </c>
    </row>
    <row r="219" spans="1:4" x14ac:dyDescent="0.2">
      <c r="A219" s="74">
        <v>43.95</v>
      </c>
      <c r="B219">
        <v>3.88</v>
      </c>
      <c r="C219" s="116">
        <f t="shared" si="3"/>
        <v>1.35</v>
      </c>
      <c r="D219" s="28">
        <v>0.83200000000000007</v>
      </c>
    </row>
    <row r="220" spans="1:4" x14ac:dyDescent="0.2">
      <c r="A220" s="74">
        <v>44.15</v>
      </c>
      <c r="B220">
        <v>4.1199999999999992</v>
      </c>
      <c r="C220" s="116">
        <f t="shared" si="3"/>
        <v>1.1000000000000045</v>
      </c>
      <c r="D220" s="28">
        <v>0.88400000000000001</v>
      </c>
    </row>
    <row r="221" spans="1:4" x14ac:dyDescent="0.2">
      <c r="A221" s="74">
        <v>44.35</v>
      </c>
      <c r="B221">
        <v>4.3199999999999994</v>
      </c>
      <c r="C221" s="116">
        <f t="shared" si="3"/>
        <v>0.82499999999999996</v>
      </c>
      <c r="D221" s="28">
        <v>0.94640000000000002</v>
      </c>
    </row>
    <row r="222" spans="1:4" x14ac:dyDescent="0.2">
      <c r="A222" s="74">
        <v>44.55</v>
      </c>
      <c r="B222">
        <v>4.4499999999999993</v>
      </c>
      <c r="C222" s="116">
        <f t="shared" si="3"/>
        <v>0.65833333333333999</v>
      </c>
      <c r="D222" s="28">
        <v>0.92560000000000009</v>
      </c>
    </row>
    <row r="223" spans="1:4" x14ac:dyDescent="0.2">
      <c r="A223" s="74">
        <v>44.76</v>
      </c>
      <c r="B223">
        <v>4.59</v>
      </c>
      <c r="C223" s="116">
        <f t="shared" si="3"/>
        <v>0.5583333333333298</v>
      </c>
      <c r="D223" s="28">
        <v>0.78</v>
      </c>
    </row>
    <row r="224" spans="1:4" x14ac:dyDescent="0.2">
      <c r="A224" s="74">
        <v>44.96</v>
      </c>
      <c r="B224">
        <v>4.68</v>
      </c>
      <c r="C224" s="116">
        <f t="shared" si="3"/>
        <v>0.41547619047618634</v>
      </c>
      <c r="D224" s="28">
        <v>0.64480000000000004</v>
      </c>
    </row>
    <row r="225" spans="1:4" x14ac:dyDescent="0.2">
      <c r="A225" s="74">
        <v>45.17</v>
      </c>
      <c r="B225">
        <v>4.76</v>
      </c>
      <c r="C225" s="116">
        <f t="shared" si="3"/>
        <v>-1.4999999999999938</v>
      </c>
      <c r="D225" s="28">
        <v>0.5616000000000001</v>
      </c>
    </row>
    <row r="226" spans="1:4" x14ac:dyDescent="0.2">
      <c r="A226" s="74">
        <v>45.38</v>
      </c>
      <c r="B226">
        <v>4.05</v>
      </c>
      <c r="C226" s="116">
        <f t="shared" si="3"/>
        <v>-1.4904761904761792</v>
      </c>
      <c r="D226" s="28">
        <v>0.71760000000000002</v>
      </c>
    </row>
    <row r="227" spans="1:4" x14ac:dyDescent="0.2">
      <c r="A227" s="74">
        <v>45.58</v>
      </c>
      <c r="B227">
        <v>4.13</v>
      </c>
      <c r="C227" s="116">
        <f t="shared" si="3"/>
        <v>-0.86818181818181883</v>
      </c>
      <c r="D227" s="28">
        <v>0.96720000000000006</v>
      </c>
    </row>
    <row r="228" spans="1:4" x14ac:dyDescent="0.2">
      <c r="A228" s="74">
        <v>45.8</v>
      </c>
      <c r="B228">
        <v>3.66</v>
      </c>
      <c r="C228" s="116">
        <f t="shared" si="3"/>
        <v>-0.26818181818183495</v>
      </c>
      <c r="D228" s="28">
        <v>0.82160000000000011</v>
      </c>
    </row>
    <row r="229" spans="1:4" x14ac:dyDescent="0.2">
      <c r="A229" s="74">
        <v>46</v>
      </c>
      <c r="B229">
        <v>3.98</v>
      </c>
      <c r="C229" s="116">
        <f t="shared" si="3"/>
        <v>1.3238095238095084</v>
      </c>
      <c r="D229" s="28">
        <v>0.82160000000000011</v>
      </c>
    </row>
    <row r="230" spans="1:4" x14ac:dyDescent="0.2">
      <c r="A230" s="74">
        <v>46.21</v>
      </c>
      <c r="B230">
        <v>4.1999999999999993</v>
      </c>
      <c r="C230" s="116">
        <f t="shared" si="3"/>
        <v>0.97380952380953123</v>
      </c>
      <c r="D230" s="28">
        <v>0.86319999999999997</v>
      </c>
    </row>
    <row r="231" spans="1:4" x14ac:dyDescent="0.2">
      <c r="A231" s="74">
        <v>46.41</v>
      </c>
      <c r="B231">
        <v>4.38</v>
      </c>
      <c r="C231" s="116">
        <f t="shared" si="3"/>
        <v>-1.224999999999965</v>
      </c>
      <c r="D231" s="28">
        <v>0.89439999999999997</v>
      </c>
    </row>
    <row r="232" spans="1:4" x14ac:dyDescent="0.2">
      <c r="A232" s="74">
        <v>46.61</v>
      </c>
      <c r="B232">
        <v>3.71</v>
      </c>
      <c r="C232" s="116">
        <f t="shared" si="3"/>
        <v>-1.824999999999974</v>
      </c>
      <c r="D232" s="28">
        <v>0.89439999999999997</v>
      </c>
    </row>
    <row r="233" spans="1:4" x14ac:dyDescent="0.2">
      <c r="A233" s="74">
        <v>46.81</v>
      </c>
      <c r="B233">
        <v>3.65</v>
      </c>
      <c r="C233" s="116">
        <f t="shared" si="3"/>
        <v>0.5750000000000175</v>
      </c>
      <c r="D233" s="28">
        <v>0.90480000000000005</v>
      </c>
    </row>
    <row r="234" spans="1:4" x14ac:dyDescent="0.2">
      <c r="A234" s="74">
        <v>47.01</v>
      </c>
      <c r="B234">
        <v>3.94</v>
      </c>
      <c r="C234" s="116">
        <f t="shared" si="3"/>
        <v>1.2000000000000086</v>
      </c>
      <c r="D234" s="28">
        <v>0.94640000000000002</v>
      </c>
    </row>
    <row r="235" spans="1:4" x14ac:dyDescent="0.2">
      <c r="A235" s="74">
        <v>47.21</v>
      </c>
      <c r="B235">
        <v>4.13</v>
      </c>
      <c r="C235" s="116">
        <f t="shared" si="3"/>
        <v>-0.81071428571428739</v>
      </c>
      <c r="D235" s="28">
        <v>0.95680000000000009</v>
      </c>
    </row>
    <row r="236" spans="1:4" x14ac:dyDescent="0.2">
      <c r="A236" s="74">
        <v>47.42</v>
      </c>
      <c r="B236">
        <v>3.59</v>
      </c>
      <c r="C236" s="116">
        <f t="shared" si="3"/>
        <v>-0.76071428571426936</v>
      </c>
      <c r="D236" s="28">
        <v>0.8528</v>
      </c>
    </row>
    <row r="237" spans="1:4" x14ac:dyDescent="0.2">
      <c r="A237" s="74">
        <v>47.62</v>
      </c>
      <c r="B237">
        <v>3.8</v>
      </c>
      <c r="C237" s="116">
        <f t="shared" si="3"/>
        <v>1.1250000000000009</v>
      </c>
      <c r="D237" s="28">
        <v>0.97760000000000002</v>
      </c>
    </row>
    <row r="238" spans="1:4" x14ac:dyDescent="0.2">
      <c r="A238" s="74">
        <v>47.82</v>
      </c>
      <c r="B238">
        <v>4.0399999999999991</v>
      </c>
      <c r="C238" s="116">
        <f t="shared" si="3"/>
        <v>1.1499999999999835</v>
      </c>
      <c r="D238" s="28">
        <v>0.92560000000000009</v>
      </c>
    </row>
    <row r="239" spans="1:4" x14ac:dyDescent="0.2">
      <c r="A239" s="74">
        <v>48.02</v>
      </c>
      <c r="B239">
        <v>4.26</v>
      </c>
      <c r="C239" s="116">
        <f t="shared" si="3"/>
        <v>-1.4500000000000484</v>
      </c>
      <c r="D239" s="28">
        <v>0.87360000000000004</v>
      </c>
    </row>
    <row r="240" spans="1:4" x14ac:dyDescent="0.2">
      <c r="A240" s="74">
        <v>48.22</v>
      </c>
      <c r="B240">
        <v>3.46</v>
      </c>
      <c r="C240" s="116">
        <f t="shared" si="3"/>
        <v>-1.2380952380952839</v>
      </c>
      <c r="D240" s="28">
        <v>0.86319999999999997</v>
      </c>
    </row>
    <row r="241" spans="1:4" x14ac:dyDescent="0.2">
      <c r="A241" s="74">
        <v>48.43</v>
      </c>
      <c r="B241">
        <v>3.78</v>
      </c>
      <c r="C241" s="116">
        <f t="shared" si="3"/>
        <v>1.4119047619047476</v>
      </c>
      <c r="D241" s="28">
        <v>0.91520000000000001</v>
      </c>
    </row>
    <row r="242" spans="1:4" x14ac:dyDescent="0.2">
      <c r="A242" s="74">
        <v>48.63</v>
      </c>
      <c r="B242">
        <v>4.0399999999999991</v>
      </c>
      <c r="C242" s="116">
        <f t="shared" si="3"/>
        <v>1.2000000000000024</v>
      </c>
      <c r="D242" s="28">
        <v>0.99839999999999995</v>
      </c>
    </row>
    <row r="243" spans="1:4" x14ac:dyDescent="0.2">
      <c r="A243" s="74">
        <v>48.83</v>
      </c>
      <c r="B243">
        <v>4.26</v>
      </c>
      <c r="C243" s="116">
        <f t="shared" si="3"/>
        <v>0.95476190476191625</v>
      </c>
      <c r="D243" s="28">
        <v>0.86319999999999997</v>
      </c>
    </row>
    <row r="244" spans="1:4" x14ac:dyDescent="0.2">
      <c r="A244" s="74">
        <v>49.04</v>
      </c>
      <c r="B244">
        <v>4.43</v>
      </c>
      <c r="C244" s="116">
        <f t="shared" si="3"/>
        <v>0.70476190476189893</v>
      </c>
      <c r="D244" s="28">
        <v>0.81120000000000003</v>
      </c>
    </row>
    <row r="245" spans="1:4" x14ac:dyDescent="0.2">
      <c r="A245" s="74">
        <v>49.24</v>
      </c>
      <c r="B245">
        <v>4.55</v>
      </c>
      <c r="C245" s="116">
        <f t="shared" si="3"/>
        <v>0.5750000000000004</v>
      </c>
      <c r="D245" s="28">
        <v>0.81120000000000003</v>
      </c>
    </row>
    <row r="246" spans="1:4" x14ac:dyDescent="0.2">
      <c r="A246" s="74">
        <v>49.44</v>
      </c>
      <c r="B246">
        <v>4.6599999999999993</v>
      </c>
      <c r="C246" s="116">
        <f t="shared" si="3"/>
        <v>0.44166666666667109</v>
      </c>
      <c r="D246" s="28">
        <v>0.70720000000000005</v>
      </c>
    </row>
    <row r="247" spans="1:4" x14ac:dyDescent="0.2">
      <c r="A247" s="74">
        <v>49.65</v>
      </c>
      <c r="B247">
        <v>4.7299999999999995</v>
      </c>
      <c r="C247" s="116">
        <f t="shared" si="3"/>
        <v>0.31666666666666354</v>
      </c>
      <c r="D247" s="28">
        <v>0.68640000000000001</v>
      </c>
    </row>
    <row r="248" spans="1:4" x14ac:dyDescent="0.2">
      <c r="A248" s="74">
        <v>49.85</v>
      </c>
      <c r="B248">
        <v>4.7899999999999991</v>
      </c>
      <c r="C248" s="116">
        <f t="shared" si="3"/>
        <v>0.29285714285714037</v>
      </c>
      <c r="D248" s="28">
        <v>0.6552</v>
      </c>
    </row>
    <row r="249" spans="1:4" x14ac:dyDescent="0.2">
      <c r="A249" s="74">
        <v>50.06</v>
      </c>
      <c r="B249">
        <v>4.8499999999999996</v>
      </c>
      <c r="C249" s="116">
        <f t="shared" si="3"/>
        <v>0.24285714285714569</v>
      </c>
      <c r="D249" s="28">
        <v>0.60319999999999996</v>
      </c>
    </row>
    <row r="250" spans="1:4" x14ac:dyDescent="0.2">
      <c r="A250" s="74">
        <v>50.26</v>
      </c>
      <c r="B250">
        <v>4.8899999999999997</v>
      </c>
      <c r="C250" s="116">
        <f t="shared" si="3"/>
        <v>0.15000000000000047</v>
      </c>
      <c r="D250" s="28">
        <v>0.59279999999999999</v>
      </c>
    </row>
    <row r="251" spans="1:4" x14ac:dyDescent="0.2">
      <c r="A251" s="74">
        <v>50.46</v>
      </c>
      <c r="B251">
        <v>4.9099999999999993</v>
      </c>
      <c r="C251" s="116">
        <f t="shared" si="3"/>
        <v>9.8652397938959774E-2</v>
      </c>
      <c r="D251" s="28">
        <v>0.59279999999999999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0.76500000000000001</v>
      </c>
      <c r="E3" s="32">
        <v>3.42</v>
      </c>
      <c r="F3" s="31">
        <v>1.21</v>
      </c>
      <c r="G3" s="31">
        <v>-1.82</v>
      </c>
      <c r="H3" s="31">
        <v>2.98</v>
      </c>
      <c r="I3" s="31">
        <v>-1.25</v>
      </c>
      <c r="J3" s="30">
        <v>0.79</v>
      </c>
    </row>
    <row r="4" spans="1:10" x14ac:dyDescent="0.2">
      <c r="A4">
        <v>0.21</v>
      </c>
      <c r="B4">
        <v>0.87</v>
      </c>
      <c r="C4" s="28">
        <f>((B4-B3)/(A4-A3)+(B5-B4)/(A5-A4))/2</f>
        <v>3.9464285714285721</v>
      </c>
      <c r="D4" s="28">
        <v>0.78539999999999999</v>
      </c>
    </row>
    <row r="5" spans="1:10" x14ac:dyDescent="0.2">
      <c r="A5">
        <v>0.41</v>
      </c>
      <c r="B5">
        <v>1.62</v>
      </c>
      <c r="C5" s="28">
        <f t="shared" ref="C5:C20" si="0">((B5-B4)/(A5-A4)+(B6-B5)/(A6-A5))/2</f>
        <v>3.45</v>
      </c>
      <c r="D5" s="28">
        <v>0.69360000000000011</v>
      </c>
    </row>
    <row r="6" spans="1:10" x14ac:dyDescent="0.2">
      <c r="A6">
        <v>0.61</v>
      </c>
      <c r="B6">
        <v>2.25</v>
      </c>
      <c r="C6" s="28">
        <f t="shared" si="0"/>
        <v>2.313095238095237</v>
      </c>
      <c r="D6" s="28">
        <v>0.64260000000000006</v>
      </c>
    </row>
    <row r="7" spans="1:10" x14ac:dyDescent="0.2">
      <c r="A7">
        <v>0.82</v>
      </c>
      <c r="B7">
        <v>2.5599999999999996</v>
      </c>
      <c r="C7" s="28">
        <f t="shared" si="0"/>
        <v>2.188095238095237</v>
      </c>
      <c r="D7" s="28">
        <v>0.78539999999999999</v>
      </c>
    </row>
    <row r="8" spans="1:10" x14ac:dyDescent="0.2">
      <c r="A8">
        <v>1.02</v>
      </c>
      <c r="B8">
        <v>3.1399999999999997</v>
      </c>
      <c r="C8" s="28">
        <f t="shared" si="0"/>
        <v>2.3500000000000005</v>
      </c>
      <c r="D8" s="28">
        <v>0.63239999999999996</v>
      </c>
    </row>
    <row r="9" spans="1:10" x14ac:dyDescent="0.2">
      <c r="A9">
        <v>1.22</v>
      </c>
      <c r="B9">
        <v>3.5</v>
      </c>
      <c r="C9" s="28">
        <f t="shared" si="0"/>
        <v>0.95</v>
      </c>
      <c r="D9" s="28">
        <v>0.64260000000000006</v>
      </c>
    </row>
    <row r="10" spans="1:10" x14ac:dyDescent="0.2">
      <c r="A10">
        <v>1.42</v>
      </c>
      <c r="B10">
        <v>3.5199999999999996</v>
      </c>
      <c r="C10" s="28">
        <f t="shared" si="0"/>
        <v>7.3809523809523311E-2</v>
      </c>
      <c r="D10" s="28">
        <v>0.82620000000000005</v>
      </c>
    </row>
    <row r="11" spans="1:10" x14ac:dyDescent="0.2">
      <c r="A11">
        <v>1.63</v>
      </c>
      <c r="B11">
        <v>3.53</v>
      </c>
      <c r="C11" s="28">
        <f t="shared" si="0"/>
        <v>0.49880952380952381</v>
      </c>
      <c r="D11" s="28">
        <v>0.85680000000000001</v>
      </c>
    </row>
    <row r="12" spans="1:10" x14ac:dyDescent="0.2">
      <c r="A12">
        <v>1.83</v>
      </c>
      <c r="B12">
        <v>3.7199999999999998</v>
      </c>
      <c r="C12" s="28">
        <f t="shared" si="0"/>
        <v>1.1000000000000003</v>
      </c>
      <c r="D12" s="28">
        <v>0.93840000000000001</v>
      </c>
    </row>
    <row r="13" spans="1:10" x14ac:dyDescent="0.2">
      <c r="A13">
        <v>2.0299999999999998</v>
      </c>
      <c r="B13">
        <v>3.9699999999999998</v>
      </c>
      <c r="C13" s="28">
        <f t="shared" si="0"/>
        <v>-0.30357142857142616</v>
      </c>
      <c r="D13" s="28">
        <v>0.92820000000000003</v>
      </c>
    </row>
    <row r="14" spans="1:10" x14ac:dyDescent="0.2">
      <c r="A14">
        <v>2.2400000000000002</v>
      </c>
      <c r="B14">
        <v>3.5799999999999996</v>
      </c>
      <c r="C14" s="28">
        <f t="shared" si="0"/>
        <v>-0.72857142857142665</v>
      </c>
      <c r="D14" s="28">
        <v>0.78539999999999999</v>
      </c>
    </row>
    <row r="15" spans="1:10" x14ac:dyDescent="0.2">
      <c r="A15">
        <v>2.44</v>
      </c>
      <c r="B15">
        <v>3.6599999999999997</v>
      </c>
      <c r="C15" s="28">
        <f t="shared" si="0"/>
        <v>0.9500000000000004</v>
      </c>
      <c r="D15" s="28">
        <v>0.84660000000000002</v>
      </c>
    </row>
    <row r="16" spans="1:10" x14ac:dyDescent="0.2">
      <c r="A16">
        <v>2.64</v>
      </c>
      <c r="B16">
        <v>3.96</v>
      </c>
      <c r="C16" s="28">
        <f t="shared" si="0"/>
        <v>1.2738095238095233</v>
      </c>
      <c r="D16" s="28">
        <v>0.89760000000000006</v>
      </c>
    </row>
    <row r="17" spans="1:4" x14ac:dyDescent="0.2">
      <c r="A17">
        <v>2.85</v>
      </c>
      <c r="B17">
        <v>4.18</v>
      </c>
      <c r="C17" s="28">
        <f t="shared" si="0"/>
        <v>-0.90476190476190577</v>
      </c>
      <c r="D17" s="28">
        <v>0.79560000000000008</v>
      </c>
    </row>
    <row r="18" spans="1:4" x14ac:dyDescent="0.2">
      <c r="A18">
        <v>3.06</v>
      </c>
      <c r="B18">
        <v>3.5799999999999996</v>
      </c>
      <c r="C18" s="28">
        <f t="shared" si="0"/>
        <v>-1.5035714285714286</v>
      </c>
      <c r="D18" s="28">
        <v>0.66300000000000003</v>
      </c>
    </row>
    <row r="19" spans="1:4" x14ac:dyDescent="0.2">
      <c r="A19">
        <v>3.26</v>
      </c>
      <c r="B19">
        <v>3.55</v>
      </c>
      <c r="C19" s="28">
        <f t="shared" si="0"/>
        <v>-1.2499999999999609E-2</v>
      </c>
      <c r="D19" s="28">
        <v>0.71399999999999997</v>
      </c>
    </row>
    <row r="20" spans="1:4" x14ac:dyDescent="0.2">
      <c r="A20">
        <v>3.42</v>
      </c>
      <c r="B20">
        <v>3.57</v>
      </c>
      <c r="C20" s="28">
        <f t="shared" si="0"/>
        <v>0.58442982456140347</v>
      </c>
      <c r="D20" s="28">
        <v>0.63239999999999996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J23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f>MAX(A3:A1048576)</f>
        <v>24.18</v>
      </c>
      <c r="F3" s="31">
        <f>AVERAGEIF(C4:C7400,"&gt;0")</f>
        <v>1.0520339875178597</v>
      </c>
      <c r="G3" s="31">
        <f>MAX(C4:C7400)</f>
        <v>5.4045454545454543</v>
      </c>
      <c r="H3" s="31">
        <f>AVERAGEIF(C4:C7400,"&lt;0")</f>
        <v>-2.2089723835486521</v>
      </c>
      <c r="I3" s="31">
        <f>MIN(C4:C7400)</f>
        <v>-6.5000000000000471</v>
      </c>
      <c r="J3" s="30">
        <f>AVERAGE(D3:D23300)</f>
        <v>0.7818614718614717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J22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0.56999999999999995</v>
      </c>
      <c r="E3" s="32">
        <f>MAX(A3:A1048576)</f>
        <v>44.98</v>
      </c>
      <c r="F3" s="31">
        <f>AVERAGEIF(C4:C7400,"&gt;0")</f>
        <v>0.88848054302580182</v>
      </c>
      <c r="G3" s="31">
        <f>MAX(C4:C7400)</f>
        <v>4.3</v>
      </c>
      <c r="H3" s="31">
        <f>AVERAGEIF(C4:C7400,"&lt;0")</f>
        <v>-1.1026920995671028</v>
      </c>
      <c r="I3" s="31">
        <f>MIN(C4:C7400)</f>
        <v>-2.9428571428572021</v>
      </c>
      <c r="J3" s="30">
        <f>AVERAGE(D3:D23300)</f>
        <v>0.77452488687782794</v>
      </c>
    </row>
    <row r="4" spans="1:10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0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0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0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0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0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0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0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0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0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0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0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0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J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0.77</v>
      </c>
      <c r="E3" s="32">
        <f>MAX(A3:A1048576)</f>
        <v>50.46</v>
      </c>
      <c r="F3" s="31">
        <f>AVERAGEIF(C4:C7400,"&gt;0")</f>
        <v>0.87216236672440117</v>
      </c>
      <c r="G3" s="31">
        <f>MAX(C4:C7400)</f>
        <v>4.5664160401002505</v>
      </c>
      <c r="H3" s="31">
        <f>AVERAGEIF(C4:C7400,"&lt;0")</f>
        <v>-1.4144385026737971</v>
      </c>
      <c r="I3" s="31">
        <f>MIN(C4:C7400)</f>
        <v>-4.7964285714285761</v>
      </c>
      <c r="J3" s="30">
        <f>AVERAGE(D3:D23300)</f>
        <v>0.77875502008032105</v>
      </c>
    </row>
    <row r="4" spans="1:10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0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0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0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0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0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0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0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0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0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0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0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0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0.75</v>
      </c>
      <c r="E3" s="32">
        <v>2.95</v>
      </c>
      <c r="F3" s="31">
        <v>1.27</v>
      </c>
      <c r="G3" s="31">
        <v>-0.73</v>
      </c>
      <c r="H3" s="31">
        <v>3.92</v>
      </c>
      <c r="I3" s="31">
        <v>-1.5</v>
      </c>
      <c r="J3" s="30">
        <v>0.77</v>
      </c>
    </row>
    <row r="4" spans="1:10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0" x14ac:dyDescent="0.2">
      <c r="A5">
        <v>0.41</v>
      </c>
      <c r="B5">
        <v>1.61</v>
      </c>
      <c r="C5" s="28">
        <f t="shared" ref="C5:C18" si="0">((B5-B4)/(A5-A4)+(B6-B5)/(A6-A5))/2</f>
        <v>3.4500000000000006</v>
      </c>
      <c r="D5">
        <v>0.68</v>
      </c>
    </row>
    <row r="6" spans="1:10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0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0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0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0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0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0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0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0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0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0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-2.4761904761904745</v>
      </c>
      <c r="D17">
        <v>0.78</v>
      </c>
    </row>
    <row r="18" spans="1:4" x14ac:dyDescent="0.2">
      <c r="A18">
        <v>2.95</v>
      </c>
      <c r="B18">
        <v>3.57</v>
      </c>
      <c r="C18" s="28">
        <f t="shared" si="0"/>
        <v>-2.394915254237286</v>
      </c>
      <c r="D18">
        <v>0.65</v>
      </c>
    </row>
    <row r="19" spans="1:4" x14ac:dyDescent="0.2">
      <c r="C19" s="28"/>
    </row>
    <row r="20" spans="1:4" x14ac:dyDescent="0.2">
      <c r="C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J18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0.61949999999999994</v>
      </c>
      <c r="E3" s="32">
        <v>36.24</v>
      </c>
      <c r="F3" s="31">
        <v>1</v>
      </c>
      <c r="G3" s="31">
        <v>-3.61</v>
      </c>
      <c r="H3" s="31">
        <v>5.39</v>
      </c>
      <c r="I3" s="31">
        <v>-6.51</v>
      </c>
      <c r="J3" s="30">
        <f>AVERAGE(D3:D176)</f>
        <v>0.83933620689655142</v>
      </c>
    </row>
    <row r="4" spans="1:10" x14ac:dyDescent="0.2">
      <c r="A4" s="74">
        <v>0.2</v>
      </c>
      <c r="B4" s="28">
        <v>0.74690000000000001</v>
      </c>
      <c r="C4" s="116">
        <f>((B4-B3)/(A4-A3)+(B5-B4)/(A5-A4))/2</f>
        <v>4.1952499999999997</v>
      </c>
      <c r="D4" s="28">
        <v>0.63</v>
      </c>
    </row>
    <row r="5" spans="1:10" x14ac:dyDescent="0.2">
      <c r="A5" s="74">
        <v>0.4</v>
      </c>
      <c r="B5" s="28">
        <v>1.6780999999999999</v>
      </c>
      <c r="C5" s="116">
        <f t="shared" ref="C5:C68" si="0">((B5-B4)/(A5-A4)+(B6-B5)/(A6-A5))/2</f>
        <v>3.8753809523809526</v>
      </c>
      <c r="D5" s="28">
        <v>0.64049999999999996</v>
      </c>
    </row>
    <row r="6" spans="1:10" x14ac:dyDescent="0.2">
      <c r="A6" s="74">
        <v>0.61</v>
      </c>
      <c r="B6" s="28">
        <v>2.3279999999999998</v>
      </c>
      <c r="C6" s="116">
        <f t="shared" si="0"/>
        <v>3.0266309523809518</v>
      </c>
      <c r="D6" s="28">
        <v>0.74549999999999994</v>
      </c>
    </row>
    <row r="7" spans="1:10" x14ac:dyDescent="0.2">
      <c r="A7" s="74">
        <v>0.81</v>
      </c>
      <c r="B7" s="28">
        <v>2.9196999999999997</v>
      </c>
      <c r="C7" s="116">
        <f t="shared" si="0"/>
        <v>2.5219999999999994</v>
      </c>
      <c r="D7" s="28">
        <v>0.85050000000000014</v>
      </c>
    </row>
    <row r="8" spans="1:10" x14ac:dyDescent="0.2">
      <c r="A8" s="74">
        <v>1.01</v>
      </c>
      <c r="B8" s="28">
        <v>3.3367999999999998</v>
      </c>
      <c r="C8" s="116">
        <f t="shared" si="0"/>
        <v>1.5508452380952396</v>
      </c>
      <c r="D8" s="28">
        <v>0.99749999999999994</v>
      </c>
    </row>
    <row r="9" spans="1:10" x14ac:dyDescent="0.2">
      <c r="A9" s="74">
        <v>1.22</v>
      </c>
      <c r="B9" s="28">
        <v>3.5502000000000002</v>
      </c>
      <c r="C9" s="116">
        <f t="shared" si="0"/>
        <v>0.48384523809523805</v>
      </c>
      <c r="D9" s="28">
        <v>0.89249999999999996</v>
      </c>
    </row>
    <row r="10" spans="1:10" x14ac:dyDescent="0.2">
      <c r="A10" s="74">
        <v>1.42</v>
      </c>
      <c r="B10" s="28">
        <v>3.5404999999999998</v>
      </c>
      <c r="C10" s="116">
        <f t="shared" si="0"/>
        <v>0.12124999999999928</v>
      </c>
      <c r="D10" s="28">
        <v>0.74549999999999994</v>
      </c>
    </row>
    <row r="11" spans="1:10" x14ac:dyDescent="0.2">
      <c r="A11" s="74">
        <v>1.62</v>
      </c>
      <c r="B11" s="28">
        <v>3.5987</v>
      </c>
      <c r="C11" s="116">
        <f t="shared" si="0"/>
        <v>4.8500000000000043E-2</v>
      </c>
      <c r="D11" s="28">
        <v>0.73499999999999999</v>
      </c>
    </row>
    <row r="12" spans="1:10" x14ac:dyDescent="0.2">
      <c r="A12" s="74">
        <v>1.82</v>
      </c>
      <c r="B12" s="28">
        <v>3.5598999999999998</v>
      </c>
      <c r="C12" s="116">
        <f t="shared" si="0"/>
        <v>0.52657142857142847</v>
      </c>
      <c r="D12" s="28">
        <v>1.008</v>
      </c>
    </row>
    <row r="13" spans="1:10" x14ac:dyDescent="0.2">
      <c r="A13" s="74">
        <v>2.0299999999999998</v>
      </c>
      <c r="B13" s="28">
        <v>3.8217999999999996</v>
      </c>
      <c r="C13" s="116">
        <f t="shared" si="0"/>
        <v>1.1813214285714297</v>
      </c>
      <c r="D13" s="28">
        <v>0.95550000000000013</v>
      </c>
    </row>
    <row r="14" spans="1:10" x14ac:dyDescent="0.2">
      <c r="A14" s="74">
        <v>2.23</v>
      </c>
      <c r="B14" s="28">
        <v>4.0449000000000002</v>
      </c>
      <c r="C14" s="116">
        <f t="shared" si="0"/>
        <v>0.9965595238095255</v>
      </c>
      <c r="D14" s="28">
        <v>0.91349999999999998</v>
      </c>
    </row>
    <row r="15" spans="1:10" x14ac:dyDescent="0.2">
      <c r="A15" s="74">
        <v>2.44</v>
      </c>
      <c r="B15" s="28">
        <v>4.2292000000000005</v>
      </c>
      <c r="C15" s="116">
        <f t="shared" si="0"/>
        <v>0.80255952380952267</v>
      </c>
      <c r="D15" s="28">
        <v>0.89249999999999996</v>
      </c>
    </row>
    <row r="16" spans="1:10" x14ac:dyDescent="0.2">
      <c r="A16" s="74">
        <v>2.64</v>
      </c>
      <c r="B16" s="28">
        <v>4.3746999999999998</v>
      </c>
      <c r="C16" s="116">
        <f t="shared" si="0"/>
        <v>-1.721750000000005</v>
      </c>
      <c r="D16" s="28">
        <v>0.84000000000000008</v>
      </c>
    </row>
    <row r="17" spans="1:4" x14ac:dyDescent="0.2">
      <c r="A17" s="74">
        <v>2.84</v>
      </c>
      <c r="B17" s="28">
        <v>3.5404999999999998</v>
      </c>
      <c r="C17" s="116">
        <f t="shared" si="0"/>
        <v>-1.7159761904761925</v>
      </c>
      <c r="D17" s="28">
        <v>0.75600000000000001</v>
      </c>
    </row>
    <row r="18" spans="1:4" x14ac:dyDescent="0.2">
      <c r="A18" s="74">
        <v>3.05</v>
      </c>
      <c r="B18" s="28">
        <v>3.6957</v>
      </c>
      <c r="C18" s="116">
        <f t="shared" si="0"/>
        <v>1.0000238095238101</v>
      </c>
      <c r="D18" s="28">
        <v>0.72449999999999992</v>
      </c>
    </row>
    <row r="19" spans="1:4" x14ac:dyDescent="0.2">
      <c r="A19" s="74">
        <v>3.25</v>
      </c>
      <c r="B19" s="28">
        <v>3.9479000000000002</v>
      </c>
      <c r="C19" s="116">
        <f t="shared" si="0"/>
        <v>-0.43188095238095403</v>
      </c>
      <c r="D19" s="28">
        <v>0.88200000000000001</v>
      </c>
    </row>
    <row r="20" spans="1:4" x14ac:dyDescent="0.2">
      <c r="A20" s="74">
        <v>3.46</v>
      </c>
      <c r="B20" s="28">
        <v>3.5016999999999996</v>
      </c>
      <c r="C20" s="116">
        <f t="shared" si="0"/>
        <v>-0.55313095238095444</v>
      </c>
      <c r="D20" s="28">
        <v>0.96600000000000008</v>
      </c>
    </row>
    <row r="21" spans="1:4" x14ac:dyDescent="0.2">
      <c r="A21" s="74">
        <v>3.66</v>
      </c>
      <c r="B21" s="28">
        <v>3.7053999999999996</v>
      </c>
      <c r="C21" s="116">
        <f t="shared" si="0"/>
        <v>1.0866309523809534</v>
      </c>
      <c r="D21" s="28">
        <v>0.77700000000000002</v>
      </c>
    </row>
    <row r="22" spans="1:4" x14ac:dyDescent="0.2">
      <c r="A22" s="74">
        <v>3.87</v>
      </c>
      <c r="B22" s="28">
        <v>3.9479000000000002</v>
      </c>
      <c r="C22" s="116">
        <f t="shared" si="0"/>
        <v>-0.36952380952380803</v>
      </c>
      <c r="D22" s="28">
        <v>0.84000000000000008</v>
      </c>
    </row>
    <row r="23" spans="1:4" x14ac:dyDescent="0.2">
      <c r="A23" s="74">
        <v>4.08</v>
      </c>
      <c r="B23" s="28">
        <v>3.5502000000000002</v>
      </c>
      <c r="C23" s="116">
        <f t="shared" si="0"/>
        <v>-0.84990476190476272</v>
      </c>
      <c r="D23" s="28">
        <v>0.92400000000000004</v>
      </c>
    </row>
    <row r="24" spans="1:4" x14ac:dyDescent="0.2">
      <c r="A24" s="74">
        <v>4.28</v>
      </c>
      <c r="B24" s="28">
        <v>3.589</v>
      </c>
      <c r="C24" s="116">
        <f t="shared" si="0"/>
        <v>0.89724999999999866</v>
      </c>
      <c r="D24" s="28">
        <v>0.70350000000000013</v>
      </c>
    </row>
    <row r="25" spans="1:4" x14ac:dyDescent="0.2">
      <c r="A25" s="74">
        <v>4.4800000000000004</v>
      </c>
      <c r="B25" s="28">
        <v>3.9091</v>
      </c>
      <c r="C25" s="116">
        <f t="shared" si="0"/>
        <v>-0.21384090909091102</v>
      </c>
      <c r="D25" s="28">
        <v>0.77700000000000002</v>
      </c>
    </row>
    <row r="26" spans="1:4" x14ac:dyDescent="0.2">
      <c r="A26" s="74">
        <v>4.7</v>
      </c>
      <c r="B26" s="28">
        <v>3.4628999999999999</v>
      </c>
      <c r="C26" s="116">
        <f t="shared" si="0"/>
        <v>-0.31084090909091144</v>
      </c>
      <c r="D26" s="28">
        <v>0.91349999999999998</v>
      </c>
    </row>
    <row r="27" spans="1:4" x14ac:dyDescent="0.2">
      <c r="A27" s="74">
        <v>4.9000000000000004</v>
      </c>
      <c r="B27" s="28">
        <v>3.7441999999999998</v>
      </c>
      <c r="C27" s="116">
        <f t="shared" si="0"/>
        <v>1.3095000000000026</v>
      </c>
      <c r="D27" s="28">
        <v>0.98699999999999999</v>
      </c>
    </row>
    <row r="28" spans="1:4" x14ac:dyDescent="0.2">
      <c r="A28" s="74">
        <v>5.0999999999999996</v>
      </c>
      <c r="B28" s="28">
        <v>3.9867000000000004</v>
      </c>
      <c r="C28" s="116">
        <f t="shared" si="0"/>
        <v>1.0450595238095253</v>
      </c>
      <c r="D28" s="28">
        <v>0.94500000000000006</v>
      </c>
    </row>
    <row r="29" spans="1:4" x14ac:dyDescent="0.2">
      <c r="A29" s="74">
        <v>5.31</v>
      </c>
      <c r="B29" s="28">
        <v>4.1709999999999994</v>
      </c>
      <c r="C29" s="116">
        <f t="shared" si="0"/>
        <v>-1.3799404761904759</v>
      </c>
      <c r="D29" s="28">
        <v>1.008</v>
      </c>
    </row>
    <row r="30" spans="1:4" x14ac:dyDescent="0.2">
      <c r="A30" s="74">
        <v>5.51</v>
      </c>
      <c r="B30" s="28">
        <v>3.4434999999999998</v>
      </c>
      <c r="C30" s="116">
        <f t="shared" si="0"/>
        <v>-1.3822499999999971</v>
      </c>
      <c r="D30" s="28">
        <v>0.70350000000000013</v>
      </c>
    </row>
    <row r="31" spans="1:4" x14ac:dyDescent="0.2">
      <c r="A31" s="74">
        <v>5.71</v>
      </c>
      <c r="B31" s="28">
        <v>3.6181000000000001</v>
      </c>
      <c r="C31" s="116">
        <f t="shared" si="0"/>
        <v>9.0071428571428469E-2</v>
      </c>
      <c r="D31" s="28">
        <v>0.54600000000000004</v>
      </c>
    </row>
    <row r="32" spans="1:4" x14ac:dyDescent="0.2">
      <c r="A32" s="74">
        <v>5.92</v>
      </c>
      <c r="B32" s="28">
        <v>3.4725999999999999</v>
      </c>
      <c r="C32" s="116">
        <f t="shared" si="0"/>
        <v>-0.20092857142857143</v>
      </c>
      <c r="D32" s="28">
        <v>0.78750000000000009</v>
      </c>
    </row>
    <row r="33" spans="1:4" x14ac:dyDescent="0.2">
      <c r="A33" s="74">
        <v>6.12</v>
      </c>
      <c r="B33" s="28">
        <v>3.5308000000000002</v>
      </c>
      <c r="C33" s="116">
        <f t="shared" si="0"/>
        <v>0.94574999999999998</v>
      </c>
      <c r="D33" s="28">
        <v>0.95550000000000013</v>
      </c>
    </row>
    <row r="34" spans="1:4" x14ac:dyDescent="0.2">
      <c r="A34" s="74">
        <v>6.32</v>
      </c>
      <c r="B34" s="28">
        <v>3.8509000000000002</v>
      </c>
      <c r="C34" s="116">
        <f t="shared" si="0"/>
        <v>1.3314404761904748</v>
      </c>
      <c r="D34" s="28">
        <v>0.93450000000000011</v>
      </c>
    </row>
    <row r="35" spans="1:4" x14ac:dyDescent="0.2">
      <c r="A35" s="74">
        <v>6.53</v>
      </c>
      <c r="B35" s="28">
        <v>4.0739999999999998</v>
      </c>
      <c r="C35" s="116">
        <f t="shared" si="0"/>
        <v>0.8839177489177501</v>
      </c>
      <c r="D35" s="28">
        <v>1.008</v>
      </c>
    </row>
    <row r="36" spans="1:4" x14ac:dyDescent="0.2">
      <c r="A36" s="74">
        <v>6.75</v>
      </c>
      <c r="B36" s="28">
        <v>4.2292000000000005</v>
      </c>
      <c r="C36" s="116">
        <f t="shared" si="0"/>
        <v>-1.0537727272727255</v>
      </c>
      <c r="D36" s="28">
        <v>0.87149999999999994</v>
      </c>
    </row>
    <row r="37" spans="1:4" x14ac:dyDescent="0.2">
      <c r="A37" s="74">
        <v>6.95</v>
      </c>
      <c r="B37" s="28">
        <v>3.6665999999999999</v>
      </c>
      <c r="C37" s="116">
        <f t="shared" si="0"/>
        <v>-1.4550000000000005</v>
      </c>
      <c r="D37" s="28">
        <v>0.73499999999999999</v>
      </c>
    </row>
    <row r="38" spans="1:4" x14ac:dyDescent="0.2">
      <c r="A38" s="74">
        <v>7.15</v>
      </c>
      <c r="B38" s="28">
        <v>3.6471999999999998</v>
      </c>
      <c r="C38" s="116">
        <f t="shared" si="0"/>
        <v>0.52888095238095156</v>
      </c>
      <c r="D38" s="28">
        <v>0.56700000000000006</v>
      </c>
    </row>
    <row r="39" spans="1:4" x14ac:dyDescent="0.2">
      <c r="A39" s="74">
        <v>7.36</v>
      </c>
      <c r="B39" s="28">
        <v>3.8896999999999995</v>
      </c>
      <c r="C39" s="116">
        <f t="shared" si="0"/>
        <v>0.25404761904761908</v>
      </c>
      <c r="D39" s="28">
        <v>0.69300000000000006</v>
      </c>
    </row>
    <row r="40" spans="1:4" x14ac:dyDescent="0.2">
      <c r="A40" s="74">
        <v>7.57</v>
      </c>
      <c r="B40" s="28">
        <v>3.7538999999999998</v>
      </c>
      <c r="C40" s="116">
        <f t="shared" si="0"/>
        <v>-0.7355833333333337</v>
      </c>
      <c r="D40" s="28">
        <v>0.90300000000000002</v>
      </c>
    </row>
    <row r="41" spans="1:4" x14ac:dyDescent="0.2">
      <c r="A41" s="74">
        <v>7.77</v>
      </c>
      <c r="B41" s="28">
        <v>3.589</v>
      </c>
      <c r="C41" s="116">
        <f t="shared" si="0"/>
        <v>0.26674999999999804</v>
      </c>
      <c r="D41" s="28">
        <v>0.86099999999999999</v>
      </c>
    </row>
    <row r="42" spans="1:4" x14ac:dyDescent="0.2">
      <c r="A42" s="74">
        <v>7.97</v>
      </c>
      <c r="B42" s="28">
        <v>3.8605999999999998</v>
      </c>
      <c r="C42" s="116">
        <f t="shared" si="0"/>
        <v>1.140904761904761</v>
      </c>
      <c r="D42" s="28">
        <v>0.74549999999999994</v>
      </c>
    </row>
    <row r="43" spans="1:4" x14ac:dyDescent="0.2">
      <c r="A43" s="74">
        <v>8.18</v>
      </c>
      <c r="B43" s="28">
        <v>4.0545999999999998</v>
      </c>
      <c r="C43" s="116">
        <f t="shared" si="0"/>
        <v>0.92265476190476026</v>
      </c>
      <c r="D43" s="28">
        <v>0.73499999999999999</v>
      </c>
    </row>
    <row r="44" spans="1:4" x14ac:dyDescent="0.2">
      <c r="A44" s="74">
        <v>8.3800000000000008</v>
      </c>
      <c r="B44" s="28">
        <v>4.2389000000000001</v>
      </c>
      <c r="C44" s="116">
        <f t="shared" si="0"/>
        <v>0.80024999999999891</v>
      </c>
      <c r="D44" s="28">
        <v>0.70350000000000013</v>
      </c>
    </row>
    <row r="45" spans="1:4" x14ac:dyDescent="0.2">
      <c r="A45" s="74">
        <v>8.58</v>
      </c>
      <c r="B45" s="28">
        <v>4.3746999999999998</v>
      </c>
      <c r="C45" s="116">
        <f t="shared" si="0"/>
        <v>3.9261904761903665E-2</v>
      </c>
      <c r="D45" s="28">
        <v>0.69300000000000006</v>
      </c>
    </row>
    <row r="46" spans="1:4" x14ac:dyDescent="0.2">
      <c r="A46" s="74">
        <v>8.7899999999999991</v>
      </c>
      <c r="B46" s="28">
        <v>4.2485999999999997</v>
      </c>
      <c r="C46" s="116">
        <f t="shared" si="0"/>
        <v>-1.8014285714285658</v>
      </c>
      <c r="D46" s="28">
        <v>0.69300000000000006</v>
      </c>
    </row>
    <row r="47" spans="1:4" x14ac:dyDescent="0.2">
      <c r="A47" s="74">
        <v>9</v>
      </c>
      <c r="B47" s="28">
        <v>3.6181000000000001</v>
      </c>
      <c r="C47" s="116">
        <f t="shared" si="0"/>
        <v>-0.77369047619046671</v>
      </c>
      <c r="D47" s="28">
        <v>0.63</v>
      </c>
    </row>
    <row r="48" spans="1:4" x14ac:dyDescent="0.2">
      <c r="A48" s="74">
        <v>9.1999999999999993</v>
      </c>
      <c r="B48" s="28">
        <v>3.9091</v>
      </c>
      <c r="C48" s="116">
        <f t="shared" si="0"/>
        <v>1.2355952380952373</v>
      </c>
      <c r="D48" s="28">
        <v>0.78750000000000009</v>
      </c>
    </row>
    <row r="49" spans="1:4" x14ac:dyDescent="0.2">
      <c r="A49" s="74">
        <v>9.41</v>
      </c>
      <c r="B49" s="28">
        <v>4.1224999999999996</v>
      </c>
      <c r="C49" s="116">
        <f t="shared" si="0"/>
        <v>-0.97000000000000952</v>
      </c>
      <c r="D49" s="28">
        <v>0.89249999999999996</v>
      </c>
    </row>
    <row r="50" spans="1:4" x14ac:dyDescent="0.2">
      <c r="A50" s="74">
        <v>9.6199999999999992</v>
      </c>
      <c r="B50" s="28">
        <v>3.5016999999999996</v>
      </c>
      <c r="C50" s="116">
        <f t="shared" si="0"/>
        <v>-0.78523809523810362</v>
      </c>
      <c r="D50" s="28">
        <v>0.99749999999999994</v>
      </c>
    </row>
    <row r="51" spans="1:4" x14ac:dyDescent="0.2">
      <c r="A51" s="74">
        <v>9.83</v>
      </c>
      <c r="B51" s="28">
        <v>3.7927</v>
      </c>
      <c r="C51" s="116">
        <f t="shared" si="0"/>
        <v>1.2748571428571434</v>
      </c>
      <c r="D51" s="28">
        <v>0.91349999999999998</v>
      </c>
    </row>
    <row r="52" spans="1:4" x14ac:dyDescent="0.2">
      <c r="A52" s="74">
        <v>10.029999999999999</v>
      </c>
      <c r="B52" s="28">
        <v>4.0255000000000001</v>
      </c>
      <c r="C52" s="116">
        <f t="shared" si="0"/>
        <v>1.0184999999999997</v>
      </c>
      <c r="D52" s="28">
        <v>0.98699999999999999</v>
      </c>
    </row>
    <row r="53" spans="1:4" x14ac:dyDescent="0.2">
      <c r="A53" s="74">
        <v>10.23</v>
      </c>
      <c r="B53" s="28">
        <v>4.2000999999999999</v>
      </c>
      <c r="C53" s="116">
        <f t="shared" si="0"/>
        <v>0.78292857142857075</v>
      </c>
      <c r="D53" s="28">
        <v>0.94500000000000006</v>
      </c>
    </row>
    <row r="54" spans="1:4" x14ac:dyDescent="0.2">
      <c r="A54" s="74">
        <v>10.44</v>
      </c>
      <c r="B54" s="28">
        <v>4.3456000000000001</v>
      </c>
      <c r="C54" s="116">
        <f t="shared" si="0"/>
        <v>-1.0600714285714194</v>
      </c>
      <c r="D54" s="28">
        <v>0.82950000000000013</v>
      </c>
    </row>
    <row r="55" spans="1:4" x14ac:dyDescent="0.2">
      <c r="A55" s="74">
        <v>10.64</v>
      </c>
      <c r="B55" s="28">
        <v>3.7829999999999999</v>
      </c>
      <c r="C55" s="116">
        <f t="shared" si="0"/>
        <v>-0.87530952380951432</v>
      </c>
      <c r="D55" s="28">
        <v>0.74549999999999994</v>
      </c>
    </row>
    <row r="56" spans="1:4" x14ac:dyDescent="0.2">
      <c r="A56" s="74">
        <v>10.85</v>
      </c>
      <c r="B56" s="28">
        <v>4.0061</v>
      </c>
      <c r="C56" s="116">
        <f t="shared" si="0"/>
        <v>1.0161904761904759</v>
      </c>
      <c r="D56" s="28">
        <v>0.73499999999999999</v>
      </c>
    </row>
    <row r="57" spans="1:4" x14ac:dyDescent="0.2">
      <c r="A57" s="74">
        <v>11.05</v>
      </c>
      <c r="B57" s="28">
        <v>4.2000999999999999</v>
      </c>
      <c r="C57" s="116">
        <f t="shared" si="0"/>
        <v>0.80024999999999857</v>
      </c>
      <c r="D57" s="28">
        <v>0.79800000000000004</v>
      </c>
    </row>
    <row r="58" spans="1:4" x14ac:dyDescent="0.2">
      <c r="A58" s="74">
        <v>11.25</v>
      </c>
      <c r="B58" s="28">
        <v>4.3262</v>
      </c>
      <c r="C58" s="116">
        <f t="shared" si="0"/>
        <v>0.5923928571428565</v>
      </c>
      <c r="D58" s="28">
        <v>0.91349999999999998</v>
      </c>
    </row>
    <row r="59" spans="1:4" x14ac:dyDescent="0.2">
      <c r="A59" s="74">
        <v>11.46</v>
      </c>
      <c r="B59" s="28">
        <v>4.4425999999999997</v>
      </c>
      <c r="C59" s="116">
        <f t="shared" si="0"/>
        <v>-2.1478571428571529</v>
      </c>
      <c r="D59" s="28">
        <v>1.008</v>
      </c>
    </row>
    <row r="60" spans="1:4" x14ac:dyDescent="0.2">
      <c r="A60" s="74">
        <v>11.66</v>
      </c>
      <c r="B60" s="28">
        <v>3.4725999999999999</v>
      </c>
      <c r="C60" s="116">
        <f t="shared" si="0"/>
        <v>-1.7460000000000058</v>
      </c>
      <c r="D60" s="28">
        <v>0.99749999999999994</v>
      </c>
    </row>
    <row r="61" spans="1:4" x14ac:dyDescent="0.2">
      <c r="A61" s="74">
        <v>11.86</v>
      </c>
      <c r="B61" s="28">
        <v>3.7441999999999998</v>
      </c>
      <c r="C61" s="116">
        <f t="shared" si="0"/>
        <v>1.2609999999999981</v>
      </c>
      <c r="D61" s="28">
        <v>0.86099999999999999</v>
      </c>
    </row>
    <row r="62" spans="1:4" x14ac:dyDescent="0.2">
      <c r="A62" s="74">
        <v>12.06</v>
      </c>
      <c r="B62" s="28">
        <v>3.9769999999999994</v>
      </c>
      <c r="C62" s="116">
        <f t="shared" si="0"/>
        <v>1.0669999999999993</v>
      </c>
      <c r="D62" s="28">
        <v>0.97650000000000015</v>
      </c>
    </row>
    <row r="63" spans="1:4" x14ac:dyDescent="0.2">
      <c r="A63" s="74">
        <v>12.27</v>
      </c>
      <c r="B63" s="28">
        <v>4.1806999999999999</v>
      </c>
      <c r="C63" s="116">
        <f t="shared" si="0"/>
        <v>-1.2852499999999873</v>
      </c>
      <c r="D63" s="28">
        <v>0.85050000000000014</v>
      </c>
    </row>
    <row r="64" spans="1:4" x14ac:dyDescent="0.2">
      <c r="A64" s="74">
        <v>12.47</v>
      </c>
      <c r="B64" s="28">
        <v>3.4725999999999999</v>
      </c>
      <c r="C64" s="116">
        <f t="shared" si="0"/>
        <v>-1.6974999999999911</v>
      </c>
      <c r="D64" s="28">
        <v>0.79800000000000004</v>
      </c>
    </row>
    <row r="65" spans="1:4" x14ac:dyDescent="0.2">
      <c r="A65" s="74">
        <v>12.67</v>
      </c>
      <c r="B65" s="28">
        <v>3.5016999999999996</v>
      </c>
      <c r="C65" s="116">
        <f t="shared" si="0"/>
        <v>0.7760000000000028</v>
      </c>
      <c r="D65" s="28">
        <v>1.008</v>
      </c>
    </row>
    <row r="66" spans="1:4" x14ac:dyDescent="0.2">
      <c r="A66" s="74">
        <v>12.87</v>
      </c>
      <c r="B66" s="28">
        <v>3.7829999999999999</v>
      </c>
      <c r="C66" s="116">
        <f t="shared" si="0"/>
        <v>1.0670000000000008</v>
      </c>
      <c r="D66" s="28">
        <v>0.98699999999999999</v>
      </c>
    </row>
    <row r="67" spans="1:4" x14ac:dyDescent="0.2">
      <c r="A67" s="74">
        <v>13.07</v>
      </c>
      <c r="B67" s="28">
        <v>3.9284999999999997</v>
      </c>
      <c r="C67" s="116">
        <f t="shared" si="0"/>
        <v>-0.25982142857143348</v>
      </c>
      <c r="D67" s="28">
        <v>0.92400000000000004</v>
      </c>
    </row>
    <row r="68" spans="1:4" x14ac:dyDescent="0.2">
      <c r="A68" s="74">
        <v>13.28</v>
      </c>
      <c r="B68" s="28">
        <v>3.6665999999999999</v>
      </c>
      <c r="C68" s="116">
        <f t="shared" si="0"/>
        <v>3.1178571428565172E-2</v>
      </c>
      <c r="D68" s="28">
        <v>0.81900000000000006</v>
      </c>
    </row>
    <row r="69" spans="1:4" x14ac:dyDescent="0.2">
      <c r="A69" s="74">
        <v>13.48</v>
      </c>
      <c r="B69" s="28">
        <v>3.9284999999999997</v>
      </c>
      <c r="C69" s="116">
        <f t="shared" ref="C69:C132" si="1">((B69-B68)/(A69-A68)+(B70-B69)/(A70-A69))/2</f>
        <v>1.1639999999999988</v>
      </c>
      <c r="D69" s="28">
        <v>0.81900000000000006</v>
      </c>
    </row>
    <row r="70" spans="1:4" x14ac:dyDescent="0.2">
      <c r="A70" s="74">
        <v>13.68</v>
      </c>
      <c r="B70" s="28">
        <v>4.1322000000000001</v>
      </c>
      <c r="C70" s="116">
        <f t="shared" si="1"/>
        <v>-1.0843214285714198</v>
      </c>
      <c r="D70" s="28">
        <v>0.85050000000000014</v>
      </c>
    </row>
    <row r="71" spans="1:4" x14ac:dyDescent="0.2">
      <c r="A71" s="74">
        <v>13.89</v>
      </c>
      <c r="B71" s="28">
        <v>3.4628999999999999</v>
      </c>
      <c r="C71" s="116">
        <f t="shared" si="1"/>
        <v>-1.1778571428571354</v>
      </c>
      <c r="D71" s="28">
        <v>0.89249999999999996</v>
      </c>
    </row>
    <row r="72" spans="1:4" x14ac:dyDescent="0.2">
      <c r="A72" s="74">
        <v>14.1</v>
      </c>
      <c r="B72" s="28">
        <v>3.6374999999999997</v>
      </c>
      <c r="C72" s="116">
        <f t="shared" si="1"/>
        <v>1.08547619047619</v>
      </c>
      <c r="D72" s="28">
        <v>0.93450000000000011</v>
      </c>
    </row>
    <row r="73" spans="1:4" x14ac:dyDescent="0.2">
      <c r="A73" s="74">
        <v>14.31</v>
      </c>
      <c r="B73" s="28">
        <v>3.9188000000000001</v>
      </c>
      <c r="C73" s="116">
        <f t="shared" si="1"/>
        <v>1.1547619047619038</v>
      </c>
      <c r="D73" s="28">
        <v>0.75600000000000001</v>
      </c>
    </row>
    <row r="74" spans="1:4" x14ac:dyDescent="0.2">
      <c r="A74" s="74">
        <v>14.52</v>
      </c>
      <c r="B74" s="28">
        <v>4.1224999999999996</v>
      </c>
      <c r="C74" s="116">
        <f t="shared" si="1"/>
        <v>0.13857142857143057</v>
      </c>
      <c r="D74" s="28">
        <v>0.77700000000000002</v>
      </c>
    </row>
    <row r="75" spans="1:4" x14ac:dyDescent="0.2">
      <c r="A75" s="74">
        <v>14.73</v>
      </c>
      <c r="B75" s="28">
        <v>3.9769999999999994</v>
      </c>
      <c r="C75" s="116">
        <f t="shared" si="1"/>
        <v>-1.1709285714285724</v>
      </c>
      <c r="D75" s="28">
        <v>1.008</v>
      </c>
    </row>
    <row r="76" spans="1:4" x14ac:dyDescent="0.2">
      <c r="A76" s="74">
        <v>14.93</v>
      </c>
      <c r="B76" s="28">
        <v>3.6471999999999998</v>
      </c>
      <c r="C76" s="116">
        <f t="shared" si="1"/>
        <v>-0.19400000000000595</v>
      </c>
      <c r="D76" s="28">
        <v>0.78750000000000009</v>
      </c>
    </row>
    <row r="77" spans="1:4" x14ac:dyDescent="0.2">
      <c r="A77" s="74">
        <v>15.13</v>
      </c>
      <c r="B77" s="28">
        <v>3.8993999999999995</v>
      </c>
      <c r="C77" s="116">
        <f t="shared" si="1"/>
        <v>1.1616904761904747</v>
      </c>
      <c r="D77" s="28">
        <v>0.79800000000000004</v>
      </c>
    </row>
    <row r="78" spans="1:4" x14ac:dyDescent="0.2">
      <c r="A78" s="74">
        <v>15.34</v>
      </c>
      <c r="B78" s="28">
        <v>4.1224999999999996</v>
      </c>
      <c r="C78" s="116">
        <f t="shared" si="1"/>
        <v>-0.9965595238095255</v>
      </c>
      <c r="D78" s="28">
        <v>0.88200000000000001</v>
      </c>
    </row>
    <row r="79" spans="1:4" x14ac:dyDescent="0.2">
      <c r="A79" s="74">
        <v>15.54</v>
      </c>
      <c r="B79" s="28">
        <v>3.5114000000000001</v>
      </c>
      <c r="C79" s="116">
        <f t="shared" si="1"/>
        <v>-0.82450000000000823</v>
      </c>
      <c r="D79" s="28">
        <v>0.94500000000000006</v>
      </c>
    </row>
    <row r="80" spans="1:4" x14ac:dyDescent="0.2">
      <c r="A80" s="74">
        <v>15.74</v>
      </c>
      <c r="B80" s="28">
        <v>3.7927</v>
      </c>
      <c r="C80" s="116">
        <f t="shared" si="1"/>
        <v>1.2852499999999982</v>
      </c>
      <c r="D80" s="28">
        <v>0.82950000000000013</v>
      </c>
    </row>
    <row r="81" spans="1:4" x14ac:dyDescent="0.2">
      <c r="A81" s="74">
        <v>15.94</v>
      </c>
      <c r="B81" s="28">
        <v>4.0255000000000001</v>
      </c>
      <c r="C81" s="116">
        <f t="shared" si="1"/>
        <v>1.0439047619047641</v>
      </c>
      <c r="D81" s="28">
        <v>0.92400000000000004</v>
      </c>
    </row>
    <row r="82" spans="1:4" x14ac:dyDescent="0.2">
      <c r="A82" s="74">
        <v>16.149999999999999</v>
      </c>
      <c r="B82" s="28">
        <v>4.2194999999999991</v>
      </c>
      <c r="C82" s="116">
        <f t="shared" si="1"/>
        <v>-1.2471428571428493</v>
      </c>
      <c r="D82" s="28">
        <v>0.93450000000000011</v>
      </c>
    </row>
    <row r="83" spans="1:4" x14ac:dyDescent="0.2">
      <c r="A83" s="74">
        <v>16.36</v>
      </c>
      <c r="B83" s="28">
        <v>3.5016999999999996</v>
      </c>
      <c r="C83" s="116">
        <f t="shared" si="1"/>
        <v>-0.98154761904760746</v>
      </c>
      <c r="D83" s="28">
        <v>0.73499999999999999</v>
      </c>
    </row>
    <row r="84" spans="1:4" x14ac:dyDescent="0.2">
      <c r="A84" s="74">
        <v>16.559999999999999</v>
      </c>
      <c r="B84" s="28">
        <v>3.7927</v>
      </c>
      <c r="C84" s="116">
        <f t="shared" si="1"/>
        <v>1.3094999999999954</v>
      </c>
      <c r="D84" s="28">
        <v>0.60899999999999999</v>
      </c>
    </row>
    <row r="85" spans="1:4" x14ac:dyDescent="0.2">
      <c r="A85" s="74">
        <v>16.760000000000002</v>
      </c>
      <c r="B85" s="28">
        <v>4.0255000000000001</v>
      </c>
      <c r="C85" s="116">
        <f t="shared" si="1"/>
        <v>-0.78061904761907375</v>
      </c>
      <c r="D85" s="28">
        <v>0.75600000000000001</v>
      </c>
    </row>
    <row r="86" spans="1:4" x14ac:dyDescent="0.2">
      <c r="A86" s="74">
        <v>16.97</v>
      </c>
      <c r="B86" s="28">
        <v>3.4531999999999998</v>
      </c>
      <c r="C86" s="116">
        <f t="shared" si="1"/>
        <v>-1.3857142857143039</v>
      </c>
      <c r="D86" s="28">
        <v>0.93450000000000011</v>
      </c>
    </row>
    <row r="87" spans="1:4" x14ac:dyDescent="0.2">
      <c r="A87" s="74">
        <v>17.18</v>
      </c>
      <c r="B87" s="28">
        <v>3.4434999999999998</v>
      </c>
      <c r="C87" s="116">
        <f t="shared" si="1"/>
        <v>0.14665476190476323</v>
      </c>
      <c r="D87" s="28">
        <v>1.1340000000000001</v>
      </c>
    </row>
    <row r="88" spans="1:4" x14ac:dyDescent="0.2">
      <c r="A88" s="74">
        <v>17.38</v>
      </c>
      <c r="B88" s="28">
        <v>3.5114000000000001</v>
      </c>
      <c r="C88" s="116">
        <f t="shared" si="1"/>
        <v>0.90879761904761636</v>
      </c>
      <c r="D88" s="28">
        <v>1.2075</v>
      </c>
    </row>
    <row r="89" spans="1:4" x14ac:dyDescent="0.2">
      <c r="A89" s="74">
        <v>17.59</v>
      </c>
      <c r="B89" s="28">
        <v>3.8217999999999996</v>
      </c>
      <c r="C89" s="116">
        <f t="shared" si="1"/>
        <v>1.2933333333333272</v>
      </c>
      <c r="D89" s="28">
        <v>1.0185</v>
      </c>
    </row>
    <row r="90" spans="1:4" x14ac:dyDescent="0.2">
      <c r="A90" s="74">
        <v>17.8</v>
      </c>
      <c r="B90" s="28">
        <v>4.0545999999999998</v>
      </c>
      <c r="C90" s="116">
        <f t="shared" si="1"/>
        <v>0.96999999999999809</v>
      </c>
      <c r="D90" s="28">
        <v>0.93450000000000011</v>
      </c>
    </row>
    <row r="91" spans="1:4" x14ac:dyDescent="0.2">
      <c r="A91" s="74">
        <v>18.010000000000002</v>
      </c>
      <c r="B91" s="28">
        <v>4.2292000000000005</v>
      </c>
      <c r="C91" s="116">
        <f t="shared" si="1"/>
        <v>0.75521428571428628</v>
      </c>
      <c r="D91" s="28">
        <v>0.85050000000000014</v>
      </c>
    </row>
    <row r="92" spans="1:4" x14ac:dyDescent="0.2">
      <c r="A92" s="74">
        <v>18.21</v>
      </c>
      <c r="B92" s="28">
        <v>4.3650000000000002</v>
      </c>
      <c r="C92" s="116">
        <f t="shared" si="1"/>
        <v>0.60625000000000151</v>
      </c>
      <c r="D92" s="28">
        <v>0.69300000000000006</v>
      </c>
    </row>
    <row r="93" spans="1:4" x14ac:dyDescent="0.2">
      <c r="A93" s="74">
        <v>18.41</v>
      </c>
      <c r="B93" s="28">
        <v>4.4717000000000002</v>
      </c>
      <c r="C93" s="116">
        <f t="shared" si="1"/>
        <v>-2.2310000000000088</v>
      </c>
      <c r="D93" s="28">
        <v>0.58800000000000008</v>
      </c>
    </row>
    <row r="94" spans="1:4" x14ac:dyDescent="0.2">
      <c r="A94" s="74">
        <v>18.61</v>
      </c>
      <c r="B94" s="28">
        <v>3.4725999999999999</v>
      </c>
      <c r="C94" s="116">
        <f t="shared" si="1"/>
        <v>-2.4977500000000097</v>
      </c>
      <c r="D94" s="28">
        <v>0.64049999999999996</v>
      </c>
    </row>
    <row r="95" spans="1:4" x14ac:dyDescent="0.2">
      <c r="A95" s="74">
        <v>18.82</v>
      </c>
      <c r="B95" s="28">
        <v>3.4725999999999999</v>
      </c>
      <c r="C95" s="116">
        <f t="shared" si="1"/>
        <v>0</v>
      </c>
      <c r="D95" s="28">
        <v>0.81900000000000006</v>
      </c>
    </row>
    <row r="96" spans="1:4" x14ac:dyDescent="0.2">
      <c r="A96" s="74">
        <v>19.02</v>
      </c>
      <c r="B96" s="28">
        <v>3.4725999999999999</v>
      </c>
      <c r="C96" s="116">
        <f t="shared" si="1"/>
        <v>0.11547619047618946</v>
      </c>
      <c r="D96" s="28">
        <v>0.90300000000000002</v>
      </c>
    </row>
    <row r="97" spans="1:4" x14ac:dyDescent="0.2">
      <c r="A97" s="74">
        <v>19.23</v>
      </c>
      <c r="B97" s="28">
        <v>3.5210999999999997</v>
      </c>
      <c r="C97" s="116">
        <f t="shared" si="1"/>
        <v>0.79447619047619256</v>
      </c>
      <c r="D97" s="28">
        <v>0.92400000000000004</v>
      </c>
    </row>
    <row r="98" spans="1:4" x14ac:dyDescent="0.2">
      <c r="A98" s="74">
        <v>19.43</v>
      </c>
      <c r="B98" s="28">
        <v>3.7927</v>
      </c>
      <c r="C98" s="116">
        <f t="shared" si="1"/>
        <v>-0.22171428571427854</v>
      </c>
      <c r="D98" s="28">
        <v>0.89249999999999996</v>
      </c>
    </row>
    <row r="99" spans="1:4" x14ac:dyDescent="0.2">
      <c r="A99" s="74">
        <v>19.64</v>
      </c>
      <c r="B99" s="28">
        <v>3.4144000000000001</v>
      </c>
      <c r="C99" s="116">
        <f t="shared" si="1"/>
        <v>-0.76214285714285412</v>
      </c>
      <c r="D99" s="28">
        <v>0.95550000000000013</v>
      </c>
    </row>
    <row r="100" spans="1:4" x14ac:dyDescent="0.2">
      <c r="A100" s="74">
        <v>19.850000000000001</v>
      </c>
      <c r="B100" s="28">
        <v>3.4725999999999999</v>
      </c>
      <c r="C100" s="116">
        <f t="shared" si="1"/>
        <v>0.13857142857142754</v>
      </c>
      <c r="D100" s="28">
        <v>0.89249999999999996</v>
      </c>
    </row>
    <row r="101" spans="1:4" x14ac:dyDescent="0.2">
      <c r="A101" s="74">
        <v>20.05</v>
      </c>
      <c r="B101" s="28">
        <v>3.4725999999999999</v>
      </c>
      <c r="C101" s="116">
        <f t="shared" si="1"/>
        <v>2.4250000000000192E-2</v>
      </c>
      <c r="D101" s="28">
        <v>0.84000000000000008</v>
      </c>
    </row>
    <row r="102" spans="1:4" x14ac:dyDescent="0.2">
      <c r="A102" s="74">
        <v>20.25</v>
      </c>
      <c r="B102" s="28">
        <v>3.4823</v>
      </c>
      <c r="C102" s="116">
        <f t="shared" si="1"/>
        <v>0.70325000000000226</v>
      </c>
      <c r="D102" s="28">
        <v>0.90300000000000002</v>
      </c>
    </row>
    <row r="103" spans="1:4" x14ac:dyDescent="0.2">
      <c r="A103" s="74">
        <v>20.45</v>
      </c>
      <c r="B103" s="28">
        <v>3.7538999999999998</v>
      </c>
      <c r="C103" s="116">
        <f t="shared" si="1"/>
        <v>0.60971428571428776</v>
      </c>
      <c r="D103" s="28">
        <v>0.98699999999999999</v>
      </c>
    </row>
    <row r="104" spans="1:4" x14ac:dyDescent="0.2">
      <c r="A104" s="74">
        <v>20.66</v>
      </c>
      <c r="B104" s="28">
        <v>3.7247999999999997</v>
      </c>
      <c r="C104" s="116">
        <f t="shared" si="1"/>
        <v>-0.72403571428571611</v>
      </c>
      <c r="D104" s="28">
        <v>0.79800000000000004</v>
      </c>
    </row>
    <row r="105" spans="1:4" x14ac:dyDescent="0.2">
      <c r="A105" s="74">
        <v>20.86</v>
      </c>
      <c r="B105" s="28">
        <v>3.4628999999999999</v>
      </c>
      <c r="C105" s="116">
        <f t="shared" si="1"/>
        <v>-0.65475000000000183</v>
      </c>
      <c r="D105" s="28">
        <v>0.67200000000000004</v>
      </c>
    </row>
    <row r="106" spans="1:4" x14ac:dyDescent="0.2">
      <c r="A106" s="74">
        <v>21.07</v>
      </c>
      <c r="B106" s="28">
        <v>3.4628999999999999</v>
      </c>
      <c r="C106" s="116">
        <f t="shared" si="1"/>
        <v>0.6062500000000014</v>
      </c>
      <c r="D106" s="28">
        <v>0.78750000000000009</v>
      </c>
    </row>
    <row r="107" spans="1:4" x14ac:dyDescent="0.2">
      <c r="A107" s="74">
        <v>21.27</v>
      </c>
      <c r="B107" s="28">
        <v>3.7053999999999996</v>
      </c>
      <c r="C107" s="116">
        <f t="shared" si="1"/>
        <v>1.212500000000005</v>
      </c>
      <c r="D107" s="28">
        <v>1.0185</v>
      </c>
    </row>
    <row r="108" spans="1:4" x14ac:dyDescent="0.2">
      <c r="A108" s="74">
        <v>21.47</v>
      </c>
      <c r="B108" s="28">
        <v>3.9479000000000002</v>
      </c>
      <c r="C108" s="116">
        <f t="shared" si="1"/>
        <v>1.0669999999999968</v>
      </c>
      <c r="D108" s="28">
        <v>0.78750000000000009</v>
      </c>
    </row>
    <row r="109" spans="1:4" x14ac:dyDescent="0.2">
      <c r="A109" s="74">
        <v>21.67</v>
      </c>
      <c r="B109" s="28">
        <v>4.1322000000000001</v>
      </c>
      <c r="C109" s="116">
        <f t="shared" si="1"/>
        <v>0.75174999999999326</v>
      </c>
      <c r="D109" s="28">
        <v>0.85050000000000014</v>
      </c>
    </row>
    <row r="110" spans="1:4" x14ac:dyDescent="0.2">
      <c r="A110" s="74">
        <v>21.87</v>
      </c>
      <c r="B110" s="28">
        <v>4.2485999999999997</v>
      </c>
      <c r="C110" s="116">
        <f t="shared" si="1"/>
        <v>-0.84066666666668066</v>
      </c>
      <c r="D110" s="28">
        <v>0.90300000000000002</v>
      </c>
    </row>
    <row r="111" spans="1:4" x14ac:dyDescent="0.2">
      <c r="A111" s="74">
        <v>22.08</v>
      </c>
      <c r="B111" s="28">
        <v>3.7732999999999999</v>
      </c>
      <c r="C111" s="116">
        <f t="shared" si="1"/>
        <v>-0.47691666666669064</v>
      </c>
      <c r="D111" s="28">
        <v>0.79800000000000004</v>
      </c>
    </row>
    <row r="112" spans="1:4" x14ac:dyDescent="0.2">
      <c r="A112" s="74">
        <v>22.28</v>
      </c>
      <c r="B112" s="28">
        <v>4.0351999999999997</v>
      </c>
      <c r="C112" s="116">
        <f t="shared" si="1"/>
        <v>-0.38800000000001256</v>
      </c>
      <c r="D112" s="28">
        <v>0.73499999999999999</v>
      </c>
    </row>
    <row r="113" spans="1:4" x14ac:dyDescent="0.2">
      <c r="A113" s="74">
        <v>22.48</v>
      </c>
      <c r="B113" s="28">
        <v>3.6181000000000001</v>
      </c>
      <c r="C113" s="116">
        <f t="shared" si="1"/>
        <v>-0.3880000000000009</v>
      </c>
      <c r="D113" s="28">
        <v>0.71400000000000008</v>
      </c>
    </row>
    <row r="114" spans="1:4" x14ac:dyDescent="0.2">
      <c r="A114" s="74">
        <v>22.68</v>
      </c>
      <c r="B114" s="28">
        <v>3.88</v>
      </c>
      <c r="C114" s="116">
        <f t="shared" si="1"/>
        <v>1.1640000000000024</v>
      </c>
      <c r="D114" s="28">
        <v>0.69300000000000006</v>
      </c>
    </row>
    <row r="115" spans="1:4" x14ac:dyDescent="0.2">
      <c r="A115" s="74">
        <v>22.88</v>
      </c>
      <c r="B115" s="28">
        <v>4.0836999999999994</v>
      </c>
      <c r="C115" s="116">
        <f t="shared" si="1"/>
        <v>0.94575000000000187</v>
      </c>
      <c r="D115" s="28">
        <v>0.76649999999999996</v>
      </c>
    </row>
    <row r="116" spans="1:4" x14ac:dyDescent="0.2">
      <c r="A116" s="74">
        <v>23.08</v>
      </c>
      <c r="B116" s="28">
        <v>4.2582999999999993</v>
      </c>
      <c r="C116" s="116">
        <f t="shared" si="1"/>
        <v>0.75983333333333469</v>
      </c>
      <c r="D116" s="28">
        <v>0.78750000000000009</v>
      </c>
    </row>
    <row r="117" spans="1:4" x14ac:dyDescent="0.2">
      <c r="A117" s="74">
        <v>23.29</v>
      </c>
      <c r="B117" s="28">
        <v>4.3940999999999999</v>
      </c>
      <c r="C117" s="116">
        <f t="shared" si="1"/>
        <v>0.54378787878787538</v>
      </c>
      <c r="D117" s="28">
        <v>0.78750000000000009</v>
      </c>
    </row>
    <row r="118" spans="1:4" x14ac:dyDescent="0.2">
      <c r="A118" s="74">
        <v>23.51</v>
      </c>
      <c r="B118" s="28">
        <v>4.4910999999999994</v>
      </c>
      <c r="C118" s="116">
        <f t="shared" si="1"/>
        <v>0.41445454545454352</v>
      </c>
      <c r="D118" s="28">
        <v>0.82950000000000013</v>
      </c>
    </row>
    <row r="119" spans="1:4" x14ac:dyDescent="0.2">
      <c r="A119" s="74">
        <v>23.71</v>
      </c>
      <c r="B119" s="28">
        <v>4.5686999999999998</v>
      </c>
      <c r="C119" s="116">
        <f t="shared" si="1"/>
        <v>-1.6998095238095143</v>
      </c>
      <c r="D119" s="28">
        <v>0.80850000000000011</v>
      </c>
    </row>
    <row r="120" spans="1:4" x14ac:dyDescent="0.2">
      <c r="A120" s="74">
        <v>23.92</v>
      </c>
      <c r="B120" s="28">
        <v>3.7732999999999999</v>
      </c>
      <c r="C120" s="116">
        <f t="shared" si="1"/>
        <v>-1.3118095238095133</v>
      </c>
      <c r="D120" s="28">
        <v>0.70350000000000013</v>
      </c>
    </row>
    <row r="121" spans="1:4" x14ac:dyDescent="0.2">
      <c r="A121" s="74">
        <v>24.12</v>
      </c>
      <c r="B121" s="28">
        <v>4.0061</v>
      </c>
      <c r="C121" s="116">
        <f t="shared" si="1"/>
        <v>1.0185000000000035</v>
      </c>
      <c r="D121" s="28">
        <v>0.74549999999999994</v>
      </c>
    </row>
    <row r="122" spans="1:4" x14ac:dyDescent="0.2">
      <c r="A122" s="74">
        <v>24.32</v>
      </c>
      <c r="B122" s="28">
        <v>4.1806999999999999</v>
      </c>
      <c r="C122" s="116">
        <f t="shared" si="1"/>
        <v>0.82450000000000201</v>
      </c>
      <c r="D122" s="28">
        <v>0.88200000000000001</v>
      </c>
    </row>
    <row r="123" spans="1:4" x14ac:dyDescent="0.2">
      <c r="A123" s="74">
        <v>24.52</v>
      </c>
      <c r="B123" s="28">
        <v>4.3358999999999996</v>
      </c>
      <c r="C123" s="116">
        <f t="shared" si="1"/>
        <v>0.64204761904761898</v>
      </c>
      <c r="D123" s="28">
        <v>0.96600000000000008</v>
      </c>
    </row>
    <row r="124" spans="1:4" x14ac:dyDescent="0.2">
      <c r="A124" s="74">
        <v>24.73</v>
      </c>
      <c r="B124" s="28">
        <v>4.4425999999999997</v>
      </c>
      <c r="C124" s="116">
        <f t="shared" si="1"/>
        <v>0.47229761904761869</v>
      </c>
      <c r="D124" s="28">
        <v>0.85050000000000014</v>
      </c>
    </row>
    <row r="125" spans="1:4" x14ac:dyDescent="0.2">
      <c r="A125" s="74">
        <v>24.93</v>
      </c>
      <c r="B125" s="28">
        <v>4.5298999999999996</v>
      </c>
      <c r="C125" s="116">
        <f t="shared" si="1"/>
        <v>0.4030119047619054</v>
      </c>
      <c r="D125" s="28">
        <v>0.91349999999999998</v>
      </c>
    </row>
    <row r="126" spans="1:4" x14ac:dyDescent="0.2">
      <c r="A126" s="74">
        <v>25.14</v>
      </c>
      <c r="B126" s="28">
        <v>4.6074999999999999</v>
      </c>
      <c r="C126" s="116">
        <f t="shared" si="1"/>
        <v>0.33026190476190376</v>
      </c>
      <c r="D126" s="28">
        <v>0.98699999999999999</v>
      </c>
    </row>
    <row r="127" spans="1:4" x14ac:dyDescent="0.2">
      <c r="A127" s="74">
        <v>25.34</v>
      </c>
      <c r="B127" s="28">
        <v>4.6656999999999993</v>
      </c>
      <c r="C127" s="116">
        <f t="shared" si="1"/>
        <v>-1.8637857142857066</v>
      </c>
      <c r="D127" s="28">
        <v>0.92400000000000004</v>
      </c>
    </row>
    <row r="128" spans="1:4" x14ac:dyDescent="0.2">
      <c r="A128" s="74">
        <v>25.55</v>
      </c>
      <c r="B128" s="28">
        <v>3.8217999999999996</v>
      </c>
      <c r="C128" s="116">
        <f t="shared" si="1"/>
        <v>-1.5000357142857026</v>
      </c>
      <c r="D128" s="28">
        <v>0.80850000000000011</v>
      </c>
    </row>
    <row r="129" spans="1:4" x14ac:dyDescent="0.2">
      <c r="A129" s="74">
        <v>25.75</v>
      </c>
      <c r="B129" s="28">
        <v>4.0255000000000001</v>
      </c>
      <c r="C129" s="116">
        <f t="shared" si="1"/>
        <v>0.97115476190476069</v>
      </c>
      <c r="D129" s="28">
        <v>0.68250000000000011</v>
      </c>
    </row>
    <row r="130" spans="1:4" x14ac:dyDescent="0.2">
      <c r="A130" s="74">
        <v>25.96</v>
      </c>
      <c r="B130" s="28">
        <v>4.2194999999999991</v>
      </c>
      <c r="C130" s="116">
        <f t="shared" si="1"/>
        <v>0.78523809523809129</v>
      </c>
      <c r="D130" s="28">
        <v>0.77700000000000002</v>
      </c>
    </row>
    <row r="131" spans="1:4" x14ac:dyDescent="0.2">
      <c r="A131" s="74">
        <v>26.17</v>
      </c>
      <c r="B131" s="28">
        <v>4.3552999999999997</v>
      </c>
      <c r="C131" s="116">
        <f t="shared" si="1"/>
        <v>0.61433333333333573</v>
      </c>
      <c r="D131" s="28">
        <v>0.85050000000000014</v>
      </c>
    </row>
    <row r="132" spans="1:4" x14ac:dyDescent="0.2">
      <c r="A132" s="74">
        <v>26.37</v>
      </c>
      <c r="B132" s="28">
        <v>4.4717000000000002</v>
      </c>
      <c r="C132" s="116">
        <f t="shared" si="1"/>
        <v>0.50925000000000287</v>
      </c>
      <c r="D132" s="28">
        <v>0.94500000000000006</v>
      </c>
    </row>
    <row r="133" spans="1:4" x14ac:dyDescent="0.2">
      <c r="A133" s="74">
        <v>26.57</v>
      </c>
      <c r="B133" s="28">
        <v>4.5590000000000002</v>
      </c>
      <c r="C133" s="116">
        <f t="shared" ref="C133:C176" si="2">((B133-B132)/(A133-A132)+(B134-B133)/(A134-A133))/2</f>
        <v>0.35682142857142707</v>
      </c>
      <c r="D133" s="28">
        <v>0.97650000000000015</v>
      </c>
    </row>
    <row r="134" spans="1:4" x14ac:dyDescent="0.2">
      <c r="A134" s="74">
        <v>26.78</v>
      </c>
      <c r="B134" s="28">
        <v>4.6171999999999995</v>
      </c>
      <c r="C134" s="116">
        <f t="shared" si="2"/>
        <v>0.28407142857142764</v>
      </c>
      <c r="D134" s="28">
        <v>0.94500000000000006</v>
      </c>
    </row>
    <row r="135" spans="1:4" x14ac:dyDescent="0.2">
      <c r="A135" s="74">
        <v>26.98</v>
      </c>
      <c r="B135" s="28">
        <v>4.6753999999999998</v>
      </c>
      <c r="C135" s="116">
        <f t="shared" si="2"/>
        <v>-1.9642500000000056</v>
      </c>
      <c r="D135" s="28">
        <v>0.89249999999999996</v>
      </c>
    </row>
    <row r="136" spans="1:4" x14ac:dyDescent="0.2">
      <c r="A136" s="74">
        <v>27.18</v>
      </c>
      <c r="B136" s="28">
        <v>3.8315000000000001</v>
      </c>
      <c r="C136" s="116">
        <f t="shared" si="2"/>
        <v>-1.5277500000000042</v>
      </c>
      <c r="D136" s="28">
        <v>0.74549999999999994</v>
      </c>
    </row>
    <row r="137" spans="1:4" x14ac:dyDescent="0.2">
      <c r="A137" s="74">
        <v>27.38</v>
      </c>
      <c r="B137" s="28">
        <v>4.0643000000000002</v>
      </c>
      <c r="C137" s="116">
        <f t="shared" si="2"/>
        <v>0.95677272727272622</v>
      </c>
      <c r="D137" s="28">
        <v>0.69300000000000006</v>
      </c>
    </row>
    <row r="138" spans="1:4" x14ac:dyDescent="0.2">
      <c r="A138" s="74">
        <v>27.6</v>
      </c>
      <c r="B138" s="28">
        <v>4.2292000000000005</v>
      </c>
      <c r="C138" s="116">
        <f t="shared" si="2"/>
        <v>0.73852272727272328</v>
      </c>
      <c r="D138" s="28">
        <v>0.76649999999999996</v>
      </c>
    </row>
    <row r="139" spans="1:4" x14ac:dyDescent="0.2">
      <c r="A139" s="74">
        <v>27.8</v>
      </c>
      <c r="B139" s="28">
        <v>4.3746999999999998</v>
      </c>
      <c r="C139" s="116">
        <f t="shared" si="2"/>
        <v>0.6305000000000005</v>
      </c>
      <c r="D139" s="28">
        <v>0.87149999999999994</v>
      </c>
    </row>
    <row r="140" spans="1:4" x14ac:dyDescent="0.2">
      <c r="A140" s="74">
        <v>28</v>
      </c>
      <c r="B140" s="28">
        <v>4.4813999999999998</v>
      </c>
      <c r="C140" s="116">
        <f t="shared" si="2"/>
        <v>0.4850000000000016</v>
      </c>
      <c r="D140" s="28">
        <v>0.97650000000000015</v>
      </c>
    </row>
    <row r="141" spans="1:4" x14ac:dyDescent="0.2">
      <c r="A141" s="74">
        <v>28.2</v>
      </c>
      <c r="B141" s="28">
        <v>4.5686999999999998</v>
      </c>
      <c r="C141" s="116">
        <f t="shared" si="2"/>
        <v>1.0392857142858758E-2</v>
      </c>
      <c r="D141" s="28">
        <v>0.94500000000000006</v>
      </c>
    </row>
    <row r="142" spans="1:4" x14ac:dyDescent="0.2">
      <c r="A142" s="74">
        <v>28.41</v>
      </c>
      <c r="B142" s="28">
        <v>4.4813999999999998</v>
      </c>
      <c r="C142" s="116">
        <f t="shared" si="2"/>
        <v>-0.11085714285714109</v>
      </c>
      <c r="D142" s="28">
        <v>0.85050000000000014</v>
      </c>
    </row>
    <row r="143" spans="1:4" x14ac:dyDescent="0.2">
      <c r="A143" s="74">
        <v>28.61</v>
      </c>
      <c r="B143" s="28">
        <v>4.5202</v>
      </c>
      <c r="C143" s="116">
        <f t="shared" si="2"/>
        <v>-2.1201428571428473</v>
      </c>
      <c r="D143" s="28">
        <v>0.76649999999999996</v>
      </c>
    </row>
    <row r="144" spans="1:4" x14ac:dyDescent="0.2">
      <c r="A144" s="74">
        <v>28.82</v>
      </c>
      <c r="B144" s="28">
        <v>3.589</v>
      </c>
      <c r="C144" s="116">
        <f t="shared" si="2"/>
        <v>-2.1443928571428477</v>
      </c>
      <c r="D144" s="28">
        <v>0.65100000000000002</v>
      </c>
    </row>
    <row r="145" spans="1:4" x14ac:dyDescent="0.2">
      <c r="A145" s="74">
        <v>29.02</v>
      </c>
      <c r="B145" s="28">
        <v>3.6181000000000001</v>
      </c>
      <c r="C145" s="116">
        <f t="shared" si="2"/>
        <v>0.72750000000000237</v>
      </c>
      <c r="D145" s="28">
        <v>0.65100000000000002</v>
      </c>
    </row>
    <row r="146" spans="1:4" x14ac:dyDescent="0.2">
      <c r="A146" s="74">
        <v>29.22</v>
      </c>
      <c r="B146" s="28">
        <v>3.88</v>
      </c>
      <c r="C146" s="116">
        <f t="shared" si="2"/>
        <v>1.1628452380952381</v>
      </c>
      <c r="D146" s="28">
        <v>0.92400000000000004</v>
      </c>
    </row>
    <row r="147" spans="1:4" x14ac:dyDescent="0.2">
      <c r="A147" s="74">
        <v>29.43</v>
      </c>
      <c r="B147" s="28">
        <v>4.0933999999999999</v>
      </c>
      <c r="C147" s="116">
        <f t="shared" si="2"/>
        <v>-1.0681547619047695</v>
      </c>
      <c r="D147" s="28">
        <v>0.69300000000000006</v>
      </c>
    </row>
    <row r="148" spans="1:4" x14ac:dyDescent="0.2">
      <c r="A148" s="74">
        <v>29.63</v>
      </c>
      <c r="B148" s="28">
        <v>3.4628999999999999</v>
      </c>
      <c r="C148" s="116">
        <f t="shared" si="2"/>
        <v>-1.0670000000000039</v>
      </c>
      <c r="D148" s="28">
        <v>0.65100000000000002</v>
      </c>
    </row>
    <row r="149" spans="1:4" x14ac:dyDescent="0.2">
      <c r="A149" s="74">
        <v>29.83</v>
      </c>
      <c r="B149" s="28">
        <v>3.6665999999999999</v>
      </c>
      <c r="C149" s="116">
        <f t="shared" si="2"/>
        <v>1.0866309523809523</v>
      </c>
      <c r="D149" s="28">
        <v>0.99749999999999994</v>
      </c>
    </row>
    <row r="150" spans="1:4" x14ac:dyDescent="0.2">
      <c r="A150" s="74">
        <v>30.04</v>
      </c>
      <c r="B150" s="28">
        <v>3.9091</v>
      </c>
      <c r="C150" s="116">
        <f t="shared" si="2"/>
        <v>1.1351309523809525</v>
      </c>
      <c r="D150" s="28">
        <v>0.85050000000000014</v>
      </c>
    </row>
    <row r="151" spans="1:4" x14ac:dyDescent="0.2">
      <c r="A151" s="74">
        <v>30.24</v>
      </c>
      <c r="B151" s="28">
        <v>4.1322000000000001</v>
      </c>
      <c r="C151" s="116">
        <f t="shared" si="2"/>
        <v>-1.0912499999999747</v>
      </c>
      <c r="D151" s="28">
        <v>0.95550000000000013</v>
      </c>
    </row>
    <row r="152" spans="1:4" x14ac:dyDescent="0.2">
      <c r="A152" s="74">
        <v>30.44</v>
      </c>
      <c r="B152" s="28">
        <v>3.4725999999999999</v>
      </c>
      <c r="C152" s="116">
        <f t="shared" si="2"/>
        <v>-0.94574999999997467</v>
      </c>
      <c r="D152" s="28">
        <v>0.95550000000000013</v>
      </c>
    </row>
    <row r="153" spans="1:4" x14ac:dyDescent="0.2">
      <c r="A153" s="74">
        <v>30.64</v>
      </c>
      <c r="B153" s="28">
        <v>3.7538999999999998</v>
      </c>
      <c r="C153" s="116">
        <f t="shared" si="2"/>
        <v>1.2344404761904753</v>
      </c>
      <c r="D153" s="28">
        <v>0.72449999999999992</v>
      </c>
    </row>
    <row r="154" spans="1:4" x14ac:dyDescent="0.2">
      <c r="A154" s="74">
        <v>30.85</v>
      </c>
      <c r="B154" s="28">
        <v>3.9769999999999994</v>
      </c>
      <c r="C154" s="116">
        <f t="shared" si="2"/>
        <v>-0.77830952380953056</v>
      </c>
      <c r="D154" s="28">
        <v>0.66150000000000009</v>
      </c>
    </row>
    <row r="155" spans="1:4" x14ac:dyDescent="0.2">
      <c r="A155" s="74">
        <v>31.05</v>
      </c>
      <c r="B155" s="28">
        <v>3.4531999999999998</v>
      </c>
      <c r="C155" s="116">
        <f t="shared" si="2"/>
        <v>-0.54735714285714954</v>
      </c>
      <c r="D155" s="28">
        <v>0.79800000000000004</v>
      </c>
    </row>
    <row r="156" spans="1:4" x14ac:dyDescent="0.2">
      <c r="A156" s="74">
        <v>31.26</v>
      </c>
      <c r="B156" s="28">
        <v>3.7732999999999999</v>
      </c>
      <c r="C156" s="116">
        <f t="shared" si="2"/>
        <v>1.3441428571428564</v>
      </c>
      <c r="D156" s="28">
        <v>0.95550000000000013</v>
      </c>
    </row>
    <row r="157" spans="1:4" x14ac:dyDescent="0.2">
      <c r="A157" s="74">
        <v>31.46</v>
      </c>
      <c r="B157" s="28">
        <v>4.0061</v>
      </c>
      <c r="C157" s="116">
        <f t="shared" si="2"/>
        <v>1.042750000000005</v>
      </c>
      <c r="D157" s="28">
        <v>0.93450000000000011</v>
      </c>
    </row>
    <row r="158" spans="1:4" x14ac:dyDescent="0.2">
      <c r="A158" s="74">
        <v>31.66</v>
      </c>
      <c r="B158" s="28">
        <v>4.1904000000000003</v>
      </c>
      <c r="C158" s="116">
        <f t="shared" si="2"/>
        <v>0.83027380952381002</v>
      </c>
      <c r="D158" s="28">
        <v>0.99749999999999994</v>
      </c>
    </row>
    <row r="159" spans="1:4" x14ac:dyDescent="0.2">
      <c r="A159" s="74">
        <v>31.87</v>
      </c>
      <c r="B159" s="28">
        <v>4.3456000000000001</v>
      </c>
      <c r="C159" s="116">
        <f t="shared" si="2"/>
        <v>0.62357142857142978</v>
      </c>
      <c r="D159" s="28">
        <v>0.94500000000000006</v>
      </c>
    </row>
    <row r="160" spans="1:4" x14ac:dyDescent="0.2">
      <c r="A160" s="74">
        <v>32.08</v>
      </c>
      <c r="B160" s="28">
        <v>4.4523000000000001</v>
      </c>
      <c r="C160" s="116">
        <f t="shared" si="2"/>
        <v>-1.2471428571428489</v>
      </c>
      <c r="D160" s="28">
        <v>0.79800000000000004</v>
      </c>
    </row>
    <row r="161" spans="1:5" x14ac:dyDescent="0.2">
      <c r="A161" s="74">
        <v>32.29</v>
      </c>
      <c r="B161" s="28">
        <v>3.8217999999999996</v>
      </c>
      <c r="C161" s="116">
        <f t="shared" si="2"/>
        <v>-0.91919047619047922</v>
      </c>
      <c r="D161" s="28">
        <v>0.74549999999999994</v>
      </c>
    </row>
    <row r="162" spans="1:5" x14ac:dyDescent="0.2">
      <c r="A162" s="74">
        <v>32.49</v>
      </c>
      <c r="B162" s="28">
        <v>4.0545999999999998</v>
      </c>
      <c r="C162" s="116">
        <f t="shared" si="2"/>
        <v>1.0185000000000033</v>
      </c>
      <c r="D162" s="28">
        <v>0.67200000000000004</v>
      </c>
    </row>
    <row r="163" spans="1:5" x14ac:dyDescent="0.2">
      <c r="A163" s="74">
        <v>32.69</v>
      </c>
      <c r="B163" s="28">
        <v>4.2292000000000005</v>
      </c>
      <c r="C163" s="116">
        <f t="shared" si="2"/>
        <v>-1.3649285714285544</v>
      </c>
      <c r="D163" s="28">
        <v>0.81900000000000006</v>
      </c>
    </row>
    <row r="164" spans="1:5" x14ac:dyDescent="0.2">
      <c r="A164" s="74">
        <v>32.9</v>
      </c>
      <c r="B164" s="28">
        <v>3.4725999999999999</v>
      </c>
      <c r="C164" s="116">
        <f t="shared" si="2"/>
        <v>-1.4861785714285698</v>
      </c>
      <c r="D164" s="28">
        <v>0.99749999999999994</v>
      </c>
    </row>
    <row r="165" spans="1:5" x14ac:dyDescent="0.2">
      <c r="A165" s="74">
        <v>33.1</v>
      </c>
      <c r="B165" s="28">
        <v>3.5987</v>
      </c>
      <c r="C165" s="116">
        <f t="shared" si="2"/>
        <v>0.98501190476189748</v>
      </c>
      <c r="D165" s="28">
        <v>0.85050000000000014</v>
      </c>
    </row>
    <row r="166" spans="1:5" x14ac:dyDescent="0.2">
      <c r="A166" s="74">
        <v>33.31</v>
      </c>
      <c r="B166" s="28">
        <v>3.88</v>
      </c>
      <c r="C166" s="116">
        <f t="shared" si="2"/>
        <v>-0.37298809523812049</v>
      </c>
      <c r="D166" s="28">
        <v>0.96600000000000008</v>
      </c>
    </row>
    <row r="167" spans="1:5" x14ac:dyDescent="0.2">
      <c r="A167" s="116">
        <v>33.51</v>
      </c>
      <c r="B167" s="28">
        <v>3.4628999999999999</v>
      </c>
      <c r="C167" s="116">
        <f t="shared" si="2"/>
        <v>-0.29100000000003301</v>
      </c>
      <c r="D167" s="28">
        <v>0.97650000000000015</v>
      </c>
      <c r="E167" s="28"/>
    </row>
    <row r="168" spans="1:5" x14ac:dyDescent="0.2">
      <c r="A168" s="116">
        <v>33.71</v>
      </c>
      <c r="B168" s="28">
        <v>3.7635999999999998</v>
      </c>
      <c r="C168" s="116">
        <f t="shared" si="2"/>
        <v>1.3060357142857015</v>
      </c>
      <c r="D168" s="28">
        <v>0.90300000000000002</v>
      </c>
      <c r="E168" s="28"/>
    </row>
    <row r="169" spans="1:5" x14ac:dyDescent="0.2">
      <c r="A169" s="116">
        <v>33.92</v>
      </c>
      <c r="B169" s="28">
        <v>3.9964</v>
      </c>
      <c r="C169" s="116">
        <f t="shared" si="2"/>
        <v>-0.36721428571430692</v>
      </c>
      <c r="D169" s="28">
        <v>0.91349999999999998</v>
      </c>
      <c r="E169" s="28"/>
    </row>
    <row r="170" spans="1:5" x14ac:dyDescent="0.2">
      <c r="A170" s="116">
        <v>34.119999999999997</v>
      </c>
      <c r="B170" s="28">
        <v>3.6278000000000001</v>
      </c>
      <c r="C170" s="116">
        <f t="shared" si="2"/>
        <v>-0.65475000000002292</v>
      </c>
      <c r="D170" s="28">
        <v>0.89249999999999996</v>
      </c>
      <c r="E170" s="28"/>
    </row>
    <row r="171" spans="1:5" x14ac:dyDescent="0.2">
      <c r="A171" s="116">
        <v>34.32</v>
      </c>
      <c r="B171" s="28">
        <v>3.7345000000000002</v>
      </c>
      <c r="C171" s="116">
        <f t="shared" si="2"/>
        <v>-0.41224999999999479</v>
      </c>
      <c r="D171" s="28">
        <v>0.74549999999999994</v>
      </c>
      <c r="E171" s="28"/>
    </row>
    <row r="172" spans="1:5" x14ac:dyDescent="0.2">
      <c r="A172" s="116">
        <v>34.520000000000003</v>
      </c>
      <c r="B172" s="28">
        <v>3.4628999999999999</v>
      </c>
      <c r="C172" s="116">
        <f t="shared" si="2"/>
        <v>9.700000000002551E-2</v>
      </c>
      <c r="D172" s="28">
        <v>0.59849999999999992</v>
      </c>
      <c r="E172" s="28"/>
    </row>
    <row r="173" spans="1:5" x14ac:dyDescent="0.2">
      <c r="A173" s="116">
        <v>34.72</v>
      </c>
      <c r="B173" s="28">
        <v>3.7732999999999999</v>
      </c>
      <c r="C173" s="116">
        <f t="shared" si="2"/>
        <v>1.3533809523809659</v>
      </c>
      <c r="D173" s="28">
        <v>0.63</v>
      </c>
      <c r="E173" s="28"/>
    </row>
    <row r="174" spans="1:5" x14ac:dyDescent="0.2">
      <c r="A174" s="116">
        <v>34.93</v>
      </c>
      <c r="B174" s="28">
        <v>4.0157999999999996</v>
      </c>
      <c r="C174" s="116">
        <f t="shared" si="2"/>
        <v>0.98963095238094412</v>
      </c>
      <c r="D174" s="28">
        <v>0.88200000000000001</v>
      </c>
      <c r="E174" s="28"/>
    </row>
    <row r="175" spans="1:5" x14ac:dyDescent="0.2">
      <c r="A175" s="116">
        <v>35.130000000000003</v>
      </c>
      <c r="B175" s="28">
        <v>4.1806999999999999</v>
      </c>
      <c r="C175" s="116">
        <f t="shared" si="2"/>
        <v>0.96653571428570606</v>
      </c>
      <c r="D175" s="28">
        <v>0.90300000000000002</v>
      </c>
      <c r="E175" s="28"/>
    </row>
    <row r="176" spans="1:5" x14ac:dyDescent="0.2">
      <c r="A176" s="116">
        <v>35.270000000000003</v>
      </c>
      <c r="B176" s="28">
        <v>4.3358999999999996</v>
      </c>
      <c r="C176" s="116">
        <f t="shared" si="2"/>
        <v>1.0511149825783994</v>
      </c>
      <c r="D176" s="28">
        <v>0.64049999999999996</v>
      </c>
      <c r="E176" s="28"/>
    </row>
    <row r="177" spans="1:5" x14ac:dyDescent="0.2">
      <c r="A177" s="116">
        <v>35.475000000000001</v>
      </c>
      <c r="B177" s="28">
        <v>4.5396000000000001</v>
      </c>
      <c r="C177" s="116">
        <f t="shared" ref="C177:C181" si="3">((B177-B176)/(A177-A176)+(B178-B177)/(A178-A177))/2</f>
        <v>0.99755899802243109</v>
      </c>
      <c r="D177" s="28">
        <v>0.77700000000000002</v>
      </c>
      <c r="E177" s="28"/>
    </row>
    <row r="178" spans="1:5" x14ac:dyDescent="0.2">
      <c r="A178" s="116">
        <v>35.659999999999997</v>
      </c>
      <c r="B178" s="28">
        <v>4.7248700000000001</v>
      </c>
      <c r="C178" s="116">
        <f t="shared" si="3"/>
        <v>1.0014594594594666</v>
      </c>
      <c r="D178" s="28">
        <v>0.78225</v>
      </c>
      <c r="E178" s="28"/>
    </row>
    <row r="179" spans="1:5" x14ac:dyDescent="0.2">
      <c r="A179" s="116">
        <v>35.844999999999999</v>
      </c>
      <c r="B179" s="28">
        <v>4.9101400000000002</v>
      </c>
      <c r="C179" s="116">
        <f t="shared" si="3"/>
        <v>1.0014594594594475</v>
      </c>
      <c r="D179" s="28">
        <v>0.78749999999999998</v>
      </c>
      <c r="E179" s="28"/>
    </row>
    <row r="180" spans="1:5" x14ac:dyDescent="0.2">
      <c r="A180" s="116">
        <v>36.03</v>
      </c>
      <c r="B180" s="28">
        <v>5.0954100000000002</v>
      </c>
      <c r="C180" s="116">
        <f t="shared" si="3"/>
        <v>0.94184877734876959</v>
      </c>
      <c r="D180" s="28">
        <v>0.79274999999999995</v>
      </c>
      <c r="E180" s="28"/>
    </row>
    <row r="181" spans="1:5" x14ac:dyDescent="0.2">
      <c r="A181" s="116">
        <v>36.24</v>
      </c>
      <c r="B181" s="28">
        <v>5.2806800000000003</v>
      </c>
      <c r="C181" s="116">
        <f t="shared" si="3"/>
        <v>0.51397611163670598</v>
      </c>
      <c r="D181" s="28">
        <v>0.79800000000000004</v>
      </c>
      <c r="E181" s="28"/>
    </row>
    <row r="182" spans="1:5" x14ac:dyDescent="0.2">
      <c r="A182" s="28"/>
      <c r="B182" s="28"/>
      <c r="C182" s="28"/>
      <c r="D182" s="28"/>
      <c r="E182" s="28"/>
    </row>
    <row r="183" spans="1:5" x14ac:dyDescent="0.2">
      <c r="A183" s="28"/>
      <c r="B183" s="28"/>
      <c r="C183" s="28"/>
      <c r="D183" s="28"/>
      <c r="E183" s="28"/>
    </row>
    <row r="184" spans="1:5" x14ac:dyDescent="0.2">
      <c r="A184" s="28"/>
      <c r="B184" s="28"/>
      <c r="C184" s="28"/>
      <c r="D184" s="28"/>
      <c r="E18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0.81</v>
      </c>
      <c r="E3" s="32">
        <v>3.26</v>
      </c>
      <c r="F3" s="31">
        <v>1.31</v>
      </c>
      <c r="G3" s="31">
        <v>-0.87</v>
      </c>
      <c r="H3" s="31">
        <v>3.51</v>
      </c>
      <c r="I3" s="31">
        <v>-1.73</v>
      </c>
      <c r="J3" s="30">
        <f>AVERAGE(D3:D21)</f>
        <v>0.7622526315789474</v>
      </c>
    </row>
    <row r="4" spans="1:10" x14ac:dyDescent="0.2">
      <c r="A4">
        <v>0.21</v>
      </c>
      <c r="B4" s="28">
        <v>0.84279999999999999</v>
      </c>
      <c r="C4" s="28">
        <f>((B4-B3)/(A4-A3)+(B5-B4)/(A5-A4))/2</f>
        <v>3.8441666666666672</v>
      </c>
      <c r="D4">
        <v>0.83160000000000012</v>
      </c>
    </row>
    <row r="5" spans="1:10" x14ac:dyDescent="0.2">
      <c r="A5">
        <v>0.41</v>
      </c>
      <c r="B5" s="28">
        <v>1.5778000000000001</v>
      </c>
      <c r="C5" s="28">
        <f t="shared" ref="C5:C21" si="0">((B5-B4)/(A5-A4)+(B6-B5)/(A6-A5))/2</f>
        <v>3.3810000000000007</v>
      </c>
      <c r="D5">
        <v>0.73440000000000005</v>
      </c>
    </row>
    <row r="6" spans="1:10" x14ac:dyDescent="0.2">
      <c r="A6">
        <v>0.61</v>
      </c>
      <c r="B6" s="28">
        <v>2.1952000000000003</v>
      </c>
      <c r="C6" s="28">
        <f t="shared" si="0"/>
        <v>2.2668333333333326</v>
      </c>
      <c r="D6">
        <v>0.6804</v>
      </c>
    </row>
    <row r="7" spans="1:10" x14ac:dyDescent="0.2">
      <c r="A7">
        <v>0.82</v>
      </c>
      <c r="B7" s="28">
        <v>2.4989999999999997</v>
      </c>
      <c r="C7" s="28">
        <f t="shared" si="0"/>
        <v>2.1443333333333316</v>
      </c>
      <c r="D7">
        <v>0.83160000000000012</v>
      </c>
    </row>
    <row r="8" spans="1:10" x14ac:dyDescent="0.2">
      <c r="A8">
        <v>1.02</v>
      </c>
      <c r="B8" s="28">
        <v>3.0673999999999997</v>
      </c>
      <c r="C8" s="28">
        <f t="shared" si="0"/>
        <v>2.3030000000000017</v>
      </c>
      <c r="D8">
        <v>0.66960000000000008</v>
      </c>
    </row>
    <row r="9" spans="1:10" x14ac:dyDescent="0.2">
      <c r="A9">
        <v>1.22</v>
      </c>
      <c r="B9" s="28">
        <v>3.4202000000000004</v>
      </c>
      <c r="C9" s="28">
        <f t="shared" si="0"/>
        <v>0.93099999999999983</v>
      </c>
      <c r="D9">
        <v>0.6804</v>
      </c>
    </row>
    <row r="10" spans="1:10" x14ac:dyDescent="0.2">
      <c r="A10">
        <v>1.42</v>
      </c>
      <c r="B10" s="28">
        <v>3.4397999999999995</v>
      </c>
      <c r="C10" s="28">
        <f t="shared" si="0"/>
        <v>7.233333333333189E-2</v>
      </c>
      <c r="D10">
        <v>0.87480000000000013</v>
      </c>
    </row>
    <row r="11" spans="1:10" x14ac:dyDescent="0.2">
      <c r="A11">
        <v>1.63</v>
      </c>
      <c r="B11" s="28">
        <v>3.4495999999999998</v>
      </c>
      <c r="C11" s="28">
        <f t="shared" si="0"/>
        <v>0.48883333333333334</v>
      </c>
      <c r="D11">
        <v>0.90720000000000001</v>
      </c>
    </row>
    <row r="12" spans="1:10" x14ac:dyDescent="0.2">
      <c r="A12">
        <v>1.83</v>
      </c>
      <c r="B12" s="28">
        <v>3.6357999999999997</v>
      </c>
      <c r="C12" s="28">
        <f t="shared" si="0"/>
        <v>1.0780000000000005</v>
      </c>
      <c r="D12">
        <v>0.99360000000000015</v>
      </c>
    </row>
    <row r="13" spans="1:10" x14ac:dyDescent="0.2">
      <c r="A13">
        <v>2.0299999999999998</v>
      </c>
      <c r="B13" s="28">
        <v>3.8807999999999998</v>
      </c>
      <c r="C13" s="28">
        <f t="shared" si="0"/>
        <v>-0.29749999999999743</v>
      </c>
      <c r="D13">
        <v>0.98280000000000012</v>
      </c>
    </row>
    <row r="14" spans="1:10" x14ac:dyDescent="0.2">
      <c r="A14">
        <v>2.2400000000000002</v>
      </c>
      <c r="B14" s="28">
        <v>3.4985999999999997</v>
      </c>
      <c r="C14" s="28">
        <f t="shared" si="0"/>
        <v>-0.71399999999999764</v>
      </c>
      <c r="D14">
        <v>0.83160000000000012</v>
      </c>
    </row>
    <row r="15" spans="1:10" x14ac:dyDescent="0.2">
      <c r="A15">
        <v>2.44</v>
      </c>
      <c r="B15" s="28">
        <v>3.577</v>
      </c>
      <c r="C15" s="28">
        <f t="shared" si="0"/>
        <v>0.93100000000000027</v>
      </c>
      <c r="D15">
        <v>0.89639999999999997</v>
      </c>
    </row>
    <row r="16" spans="1:10" x14ac:dyDescent="0.2">
      <c r="A16">
        <v>2.64</v>
      </c>
      <c r="B16" s="28">
        <v>3.871</v>
      </c>
      <c r="C16" s="28">
        <f t="shared" si="0"/>
        <v>1.2483333333333324</v>
      </c>
      <c r="D16">
        <v>0.95040000000000002</v>
      </c>
    </row>
    <row r="17" spans="1:4" x14ac:dyDescent="0.2">
      <c r="A17">
        <v>2.85</v>
      </c>
      <c r="B17" s="28">
        <v>4.0865999999999998</v>
      </c>
      <c r="C17" s="28">
        <f t="shared" si="0"/>
        <v>-2.426666666666665</v>
      </c>
      <c r="D17">
        <v>0.84240000000000004</v>
      </c>
    </row>
    <row r="18" spans="1:4" x14ac:dyDescent="0.2">
      <c r="A18">
        <v>2.95</v>
      </c>
      <c r="B18" s="28">
        <v>3.4985999999999997</v>
      </c>
      <c r="C18" s="28">
        <f t="shared" si="0"/>
        <v>-5.8800000000000061</v>
      </c>
      <c r="D18">
        <v>0.70200000000000007</v>
      </c>
    </row>
    <row r="19" spans="1:4" x14ac:dyDescent="0.2">
      <c r="A19">
        <v>3.05</v>
      </c>
      <c r="B19" s="28">
        <v>2.9106000000000001</v>
      </c>
      <c r="C19" s="28">
        <f t="shared" si="0"/>
        <v>-5.8800000000000061</v>
      </c>
      <c r="D19">
        <v>0.5616000000000001</v>
      </c>
    </row>
    <row r="20" spans="1:4" x14ac:dyDescent="0.2">
      <c r="A20">
        <v>3.15</v>
      </c>
      <c r="B20" s="28">
        <v>2.3226</v>
      </c>
      <c r="C20" s="28">
        <f t="shared" si="0"/>
        <v>2.0936363636363726</v>
      </c>
      <c r="D20">
        <v>0.42120000000000002</v>
      </c>
    </row>
    <row r="21" spans="1:4" x14ac:dyDescent="0.2">
      <c r="A21">
        <v>3.26</v>
      </c>
      <c r="B21" s="28">
        <v>3.43</v>
      </c>
      <c r="C21" s="28">
        <f t="shared" si="0"/>
        <v>5.5597099832682719</v>
      </c>
      <c r="D21">
        <v>0.28080000000000005</v>
      </c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J272"/>
  <sheetViews>
    <sheetView zoomScaleNormal="100" workbookViewId="0"/>
  </sheetViews>
  <sheetFormatPr baseColWidth="10" defaultRowHeight="16" x14ac:dyDescent="0.2"/>
  <cols>
    <col min="1" max="1" width="11.6640625" bestFit="1" customWidth="1"/>
    <col min="2" max="2" width="11.5" bestFit="1" customWidth="1"/>
    <col min="3" max="3" width="18.83203125" bestFit="1" customWidth="1"/>
    <col min="4" max="4" width="24.1640625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0.82819999999999994</v>
      </c>
      <c r="E3" s="32">
        <v>27.81</v>
      </c>
      <c r="F3" s="31">
        <v>1.31</v>
      </c>
      <c r="G3" s="31">
        <v>-3.35</v>
      </c>
      <c r="H3" s="31">
        <v>5.09</v>
      </c>
      <c r="I3" s="31">
        <v>-5.81</v>
      </c>
      <c r="J3" s="30">
        <f>AVERAGE(D3:D268)</f>
        <v>0.82360563909774442</v>
      </c>
    </row>
    <row r="4" spans="1:10" x14ac:dyDescent="0.2">
      <c r="A4" s="74">
        <v>0.1</v>
      </c>
      <c r="B4" s="28">
        <v>0.57819999999999994</v>
      </c>
      <c r="C4" s="116">
        <f>((B4-B3)/(A4-A3)+(B5-B4)/(A5-A4))/2</f>
        <v>5.2964545454545453</v>
      </c>
      <c r="D4" s="28">
        <v>0.82819999999999994</v>
      </c>
    </row>
    <row r="5" spans="1:10" x14ac:dyDescent="0.2">
      <c r="A5" s="74">
        <v>0.21</v>
      </c>
      <c r="B5" s="28">
        <v>1.1073999999999999</v>
      </c>
      <c r="C5" s="116">
        <f t="shared" ref="C5:C68" si="0">((B5-B4)/(A5-A4)+(B6-B5)/(A6-A5))/2</f>
        <v>4.1872727272727275</v>
      </c>
      <c r="D5" s="28">
        <v>0.81810000000000005</v>
      </c>
    </row>
    <row r="6" spans="1:10" x14ac:dyDescent="0.2">
      <c r="A6" s="74">
        <v>0.32</v>
      </c>
      <c r="B6" s="28">
        <v>1.4994000000000001</v>
      </c>
      <c r="C6" s="116">
        <f t="shared" si="0"/>
        <v>3.5458181818181815</v>
      </c>
      <c r="D6" s="28">
        <v>0.83829999999999993</v>
      </c>
    </row>
    <row r="7" spans="1:10" x14ac:dyDescent="0.2">
      <c r="A7" s="74">
        <v>0.42</v>
      </c>
      <c r="B7" s="28">
        <v>1.8521999999999998</v>
      </c>
      <c r="C7" s="116">
        <f t="shared" si="0"/>
        <v>3.6749999999999989</v>
      </c>
      <c r="D7" s="28">
        <v>0.82819999999999994</v>
      </c>
    </row>
    <row r="8" spans="1:10" x14ac:dyDescent="0.2">
      <c r="A8" s="74">
        <v>0.52</v>
      </c>
      <c r="B8" s="28">
        <v>2.2343999999999999</v>
      </c>
      <c r="C8" s="116">
        <f t="shared" si="0"/>
        <v>3.6482727272727278</v>
      </c>
      <c r="D8" s="28">
        <v>0.82819999999999994</v>
      </c>
    </row>
    <row r="9" spans="1:10" x14ac:dyDescent="0.2">
      <c r="A9" s="74">
        <v>0.63</v>
      </c>
      <c r="B9" s="28">
        <v>2.6166</v>
      </c>
      <c r="C9" s="116">
        <f t="shared" si="0"/>
        <v>3.0112727272727278</v>
      </c>
      <c r="D9" s="28">
        <v>0.83829999999999993</v>
      </c>
    </row>
    <row r="10" spans="1:10" x14ac:dyDescent="0.2">
      <c r="A10" s="74">
        <v>0.73</v>
      </c>
      <c r="B10" s="28">
        <v>2.8714</v>
      </c>
      <c r="C10" s="116">
        <f t="shared" si="0"/>
        <v>2.2131666666666669</v>
      </c>
      <c r="D10" s="28">
        <v>0.83829999999999993</v>
      </c>
    </row>
    <row r="11" spans="1:10" x14ac:dyDescent="0.2">
      <c r="A11" s="74">
        <v>0.85</v>
      </c>
      <c r="B11" s="28">
        <v>3.0968</v>
      </c>
      <c r="C11" s="116">
        <f t="shared" si="0"/>
        <v>2.186439393939394</v>
      </c>
      <c r="D11" s="28">
        <v>0.82819999999999994</v>
      </c>
    </row>
    <row r="12" spans="1:10" x14ac:dyDescent="0.2">
      <c r="A12" s="74">
        <v>0.96</v>
      </c>
      <c r="B12" s="28">
        <v>3.3712</v>
      </c>
      <c r="C12" s="116">
        <f t="shared" si="0"/>
        <v>2.0312727272727269</v>
      </c>
      <c r="D12" s="28">
        <v>0.83829999999999993</v>
      </c>
    </row>
    <row r="13" spans="1:10" x14ac:dyDescent="0.2">
      <c r="A13" s="74">
        <v>1.06</v>
      </c>
      <c r="B13" s="28">
        <v>3.528</v>
      </c>
      <c r="C13" s="116">
        <f t="shared" si="0"/>
        <v>1.665999999999999</v>
      </c>
      <c r="D13" s="28">
        <v>0.82819999999999994</v>
      </c>
    </row>
    <row r="14" spans="1:10" x14ac:dyDescent="0.2">
      <c r="A14" s="74">
        <v>1.1599999999999999</v>
      </c>
      <c r="B14" s="28">
        <v>3.7043999999999997</v>
      </c>
      <c r="C14" s="116">
        <f t="shared" si="0"/>
        <v>1.3720000000000017</v>
      </c>
      <c r="D14" s="28">
        <v>0.83829999999999993</v>
      </c>
    </row>
    <row r="15" spans="1:10" x14ac:dyDescent="0.2">
      <c r="A15" s="74">
        <v>1.27</v>
      </c>
      <c r="B15" s="28">
        <v>3.8122000000000003</v>
      </c>
      <c r="C15" s="116">
        <f t="shared" si="0"/>
        <v>1.2250000000000005</v>
      </c>
      <c r="D15" s="28">
        <v>0.82819999999999994</v>
      </c>
    </row>
    <row r="16" spans="1:10" x14ac:dyDescent="0.2">
      <c r="A16" s="74">
        <v>1.37</v>
      </c>
      <c r="B16" s="28">
        <v>3.9592000000000001</v>
      </c>
      <c r="C16" s="116">
        <f t="shared" si="0"/>
        <v>1.2249999999999983</v>
      </c>
      <c r="D16" s="28">
        <v>0.84839999999999993</v>
      </c>
    </row>
    <row r="17" spans="1:4" x14ac:dyDescent="0.2">
      <c r="A17" s="74">
        <v>1.47</v>
      </c>
      <c r="B17" s="28">
        <v>4.0571999999999999</v>
      </c>
      <c r="C17" s="116">
        <f t="shared" si="0"/>
        <v>1.0245454545454518</v>
      </c>
      <c r="D17" s="28">
        <v>0.83829999999999993</v>
      </c>
    </row>
    <row r="18" spans="1:4" x14ac:dyDescent="0.2">
      <c r="A18" s="74">
        <v>1.58</v>
      </c>
      <c r="B18" s="28">
        <v>4.1747999999999994</v>
      </c>
      <c r="C18" s="116">
        <f t="shared" si="0"/>
        <v>0.86121212121211976</v>
      </c>
      <c r="D18" s="28">
        <v>0.83829999999999993</v>
      </c>
    </row>
    <row r="19" spans="1:4" x14ac:dyDescent="0.2">
      <c r="A19" s="74">
        <v>1.7</v>
      </c>
      <c r="B19" s="28">
        <v>4.2531999999999996</v>
      </c>
      <c r="C19" s="116">
        <f t="shared" si="0"/>
        <v>0.7186666666666689</v>
      </c>
      <c r="D19" s="28">
        <v>0.83829999999999993</v>
      </c>
    </row>
    <row r="20" spans="1:4" x14ac:dyDescent="0.2">
      <c r="A20" s="74">
        <v>1.8</v>
      </c>
      <c r="B20" s="28">
        <v>4.3315999999999999</v>
      </c>
      <c r="C20" s="116">
        <f t="shared" si="0"/>
        <v>0.73500000000000132</v>
      </c>
      <c r="D20" s="28">
        <v>0.82819999999999994</v>
      </c>
    </row>
    <row r="21" spans="1:4" x14ac:dyDescent="0.2">
      <c r="A21" s="74">
        <v>1.9</v>
      </c>
      <c r="B21" s="28">
        <v>4.4001999999999999</v>
      </c>
      <c r="C21" s="116">
        <f t="shared" si="0"/>
        <v>0.6369999999999989</v>
      </c>
      <c r="D21" s="28">
        <v>0.83829999999999993</v>
      </c>
    </row>
    <row r="22" spans="1:4" x14ac:dyDescent="0.2">
      <c r="A22" s="74">
        <v>2</v>
      </c>
      <c r="B22" s="28">
        <v>4.4589999999999996</v>
      </c>
      <c r="C22" s="116">
        <f t="shared" si="0"/>
        <v>0.53900000000000015</v>
      </c>
      <c r="D22" s="28">
        <v>0.83829999999999993</v>
      </c>
    </row>
    <row r="23" spans="1:4" x14ac:dyDescent="0.2">
      <c r="A23" s="74">
        <v>2.1</v>
      </c>
      <c r="B23" s="28">
        <v>4.508</v>
      </c>
      <c r="C23" s="116">
        <f t="shared" si="0"/>
        <v>0.44099999999999767</v>
      </c>
      <c r="D23" s="28">
        <v>0.82819999999999994</v>
      </c>
    </row>
    <row r="24" spans="1:4" x14ac:dyDescent="0.2">
      <c r="A24" s="74">
        <v>2.2000000000000002</v>
      </c>
      <c r="B24" s="28">
        <v>4.5471999999999992</v>
      </c>
      <c r="C24" s="116">
        <f t="shared" si="0"/>
        <v>0.35933333333333028</v>
      </c>
      <c r="D24" s="28">
        <v>0.83829999999999993</v>
      </c>
    </row>
    <row r="25" spans="1:4" x14ac:dyDescent="0.2">
      <c r="A25" s="74">
        <v>2.3199999999999998</v>
      </c>
      <c r="B25" s="28">
        <v>4.5863999999999994</v>
      </c>
      <c r="C25" s="116">
        <f t="shared" si="0"/>
        <v>0.3860606060606121</v>
      </c>
      <c r="D25" s="28">
        <v>0.83829999999999993</v>
      </c>
    </row>
    <row r="26" spans="1:4" x14ac:dyDescent="0.2">
      <c r="A26" s="74">
        <v>2.4300000000000002</v>
      </c>
      <c r="B26" s="28">
        <v>4.6354000000000006</v>
      </c>
      <c r="C26" s="116">
        <f t="shared" si="0"/>
        <v>-2.3742727272727362</v>
      </c>
      <c r="D26" s="28">
        <v>0.83829999999999993</v>
      </c>
    </row>
    <row r="27" spans="1:4" x14ac:dyDescent="0.2">
      <c r="A27" s="74">
        <v>2.5299999999999998</v>
      </c>
      <c r="B27" s="28">
        <v>4.1159999999999997</v>
      </c>
      <c r="C27" s="116">
        <f t="shared" si="0"/>
        <v>-5.581545454545461</v>
      </c>
      <c r="D27" s="28">
        <v>0.83829999999999993</v>
      </c>
    </row>
    <row r="28" spans="1:4" x14ac:dyDescent="0.2">
      <c r="A28" s="74">
        <v>2.64</v>
      </c>
      <c r="B28" s="28">
        <v>3.4593999999999996</v>
      </c>
      <c r="C28" s="116">
        <f t="shared" si="0"/>
        <v>-2.9845454545454464</v>
      </c>
      <c r="D28" s="28">
        <v>0.92920000000000003</v>
      </c>
    </row>
    <row r="29" spans="1:4" x14ac:dyDescent="0.2">
      <c r="A29" s="74">
        <v>2.75</v>
      </c>
      <c r="B29" s="28">
        <v>3.4593999999999996</v>
      </c>
      <c r="C29" s="116">
        <f t="shared" si="0"/>
        <v>-0.88199999999999756</v>
      </c>
      <c r="D29" s="28">
        <v>0.89890000000000003</v>
      </c>
    </row>
    <row r="30" spans="1:4" x14ac:dyDescent="0.2">
      <c r="A30" s="74">
        <v>2.85</v>
      </c>
      <c r="B30" s="28">
        <v>3.2829999999999999</v>
      </c>
      <c r="C30" s="116">
        <f t="shared" si="0"/>
        <v>-0.34745454545454069</v>
      </c>
      <c r="D30" s="28">
        <v>0.88880000000000003</v>
      </c>
    </row>
    <row r="31" spans="1:4" x14ac:dyDescent="0.2">
      <c r="A31" s="74">
        <v>2.96</v>
      </c>
      <c r="B31" s="28">
        <v>3.4006000000000003</v>
      </c>
      <c r="C31" s="116">
        <f t="shared" si="0"/>
        <v>1.7105454545454528</v>
      </c>
      <c r="D31" s="28">
        <v>0.90900000000000003</v>
      </c>
    </row>
    <row r="32" spans="1:4" x14ac:dyDescent="0.2">
      <c r="A32" s="74">
        <v>3.06</v>
      </c>
      <c r="B32" s="28">
        <v>3.6357999999999997</v>
      </c>
      <c r="C32" s="116">
        <f t="shared" si="0"/>
        <v>1.8619999999999963</v>
      </c>
      <c r="D32" s="28">
        <v>0.84839999999999993</v>
      </c>
    </row>
    <row r="33" spans="1:4" x14ac:dyDescent="0.2">
      <c r="A33" s="74">
        <v>3.21</v>
      </c>
      <c r="B33" s="28">
        <v>3.8415999999999997</v>
      </c>
      <c r="C33" s="116">
        <f t="shared" si="0"/>
        <v>1.3230000000000008</v>
      </c>
      <c r="D33" s="28">
        <v>0.76760000000000006</v>
      </c>
    </row>
    <row r="34" spans="1:4" x14ac:dyDescent="0.2">
      <c r="A34" s="74">
        <v>3.31</v>
      </c>
      <c r="B34" s="28">
        <v>3.9689999999999999</v>
      </c>
      <c r="C34" s="116">
        <f t="shared" si="0"/>
        <v>1.0780000000000003</v>
      </c>
      <c r="D34" s="28">
        <v>0.75750000000000006</v>
      </c>
    </row>
    <row r="35" spans="1:4" x14ac:dyDescent="0.2">
      <c r="A35" s="74">
        <v>3.41</v>
      </c>
      <c r="B35" s="28">
        <v>4.0571999999999999</v>
      </c>
      <c r="C35" s="116">
        <f t="shared" si="0"/>
        <v>0.93100000000000094</v>
      </c>
      <c r="D35" s="28">
        <v>0.72719999999999996</v>
      </c>
    </row>
    <row r="36" spans="1:4" x14ac:dyDescent="0.2">
      <c r="A36" s="74">
        <v>3.52</v>
      </c>
      <c r="B36" s="28">
        <v>4.165</v>
      </c>
      <c r="C36" s="116">
        <f t="shared" si="0"/>
        <v>0.93099999999999872</v>
      </c>
      <c r="D36" s="28">
        <v>0.72719999999999996</v>
      </c>
    </row>
    <row r="37" spans="1:4" x14ac:dyDescent="0.2">
      <c r="A37" s="74">
        <v>3.62</v>
      </c>
      <c r="B37" s="28">
        <v>4.2531999999999996</v>
      </c>
      <c r="C37" s="116">
        <f t="shared" si="0"/>
        <v>0.78399999999999737</v>
      </c>
      <c r="D37" s="28">
        <v>0.72719999999999996</v>
      </c>
    </row>
    <row r="38" spans="1:4" x14ac:dyDescent="0.2">
      <c r="A38" s="74">
        <v>3.72</v>
      </c>
      <c r="B38" s="28">
        <v>4.3217999999999996</v>
      </c>
      <c r="C38" s="116">
        <f t="shared" si="0"/>
        <v>0.68600000000000527</v>
      </c>
      <c r="D38" s="28">
        <v>0.68680000000000008</v>
      </c>
    </row>
    <row r="39" spans="1:4" x14ac:dyDescent="0.2">
      <c r="A39" s="74">
        <v>3.82</v>
      </c>
      <c r="B39" s="28">
        <v>4.3904000000000005</v>
      </c>
      <c r="C39" s="116">
        <f t="shared" si="0"/>
        <v>0.61027272727273096</v>
      </c>
      <c r="D39" s="28">
        <v>0.69689999999999996</v>
      </c>
    </row>
    <row r="40" spans="1:4" x14ac:dyDescent="0.2">
      <c r="A40" s="74">
        <v>3.93</v>
      </c>
      <c r="B40" s="28">
        <v>4.4492000000000003</v>
      </c>
      <c r="C40" s="116">
        <f t="shared" si="0"/>
        <v>0.56127272727272381</v>
      </c>
      <c r="D40" s="28">
        <v>0.62619999999999998</v>
      </c>
    </row>
    <row r="41" spans="1:4" x14ac:dyDescent="0.2">
      <c r="A41" s="74">
        <v>4.03</v>
      </c>
      <c r="B41" s="28">
        <v>4.508</v>
      </c>
      <c r="C41" s="116">
        <f t="shared" si="0"/>
        <v>-1.5323636363636459</v>
      </c>
      <c r="D41" s="28">
        <v>0.60599999999999998</v>
      </c>
    </row>
    <row r="42" spans="1:4" x14ac:dyDescent="0.2">
      <c r="A42" s="74">
        <v>4.1399999999999997</v>
      </c>
      <c r="B42" s="28">
        <v>4.1062000000000003</v>
      </c>
      <c r="C42" s="116">
        <f t="shared" si="0"/>
        <v>-4.9890909090909092</v>
      </c>
      <c r="D42" s="28">
        <v>0.5353</v>
      </c>
    </row>
    <row r="43" spans="1:4" x14ac:dyDescent="0.2">
      <c r="A43" s="74">
        <v>4.25</v>
      </c>
      <c r="B43" s="28">
        <v>3.4104000000000001</v>
      </c>
      <c r="C43" s="116">
        <f t="shared" si="0"/>
        <v>-2.2807272727272609</v>
      </c>
      <c r="D43" s="28">
        <v>0.5252</v>
      </c>
    </row>
    <row r="44" spans="1:4" x14ac:dyDescent="0.2">
      <c r="A44" s="74">
        <v>4.3499999999999996</v>
      </c>
      <c r="B44" s="28">
        <v>3.5868000000000002</v>
      </c>
      <c r="C44" s="116">
        <f t="shared" si="0"/>
        <v>1.550181818181819</v>
      </c>
      <c r="D44" s="28">
        <v>0.64639999999999997</v>
      </c>
    </row>
    <row r="45" spans="1:4" x14ac:dyDescent="0.2">
      <c r="A45" s="74">
        <v>4.46</v>
      </c>
      <c r="B45" s="28">
        <v>3.7338</v>
      </c>
      <c r="C45" s="116">
        <f t="shared" si="0"/>
        <v>1.2918181818181771</v>
      </c>
      <c r="D45" s="28">
        <v>0.73729999999999996</v>
      </c>
    </row>
    <row r="46" spans="1:4" x14ac:dyDescent="0.2">
      <c r="A46" s="74">
        <v>4.57</v>
      </c>
      <c r="B46" s="28">
        <v>3.871</v>
      </c>
      <c r="C46" s="116">
        <f t="shared" si="0"/>
        <v>-6.2363636363640618E-2</v>
      </c>
      <c r="D46" s="28">
        <v>0.86860000000000004</v>
      </c>
    </row>
    <row r="47" spans="1:4" x14ac:dyDescent="0.2">
      <c r="A47" s="74">
        <v>4.67</v>
      </c>
      <c r="B47" s="28">
        <v>3.7338</v>
      </c>
      <c r="C47" s="116">
        <f t="shared" si="0"/>
        <v>-1.8620000000000081</v>
      </c>
      <c r="D47" s="28">
        <v>0.85849999999999993</v>
      </c>
    </row>
    <row r="48" spans="1:4" x14ac:dyDescent="0.2">
      <c r="A48" s="74">
        <v>4.7699999999999996</v>
      </c>
      <c r="B48" s="28">
        <v>3.4985999999999997</v>
      </c>
      <c r="C48" s="116">
        <f t="shared" si="0"/>
        <v>-0.97183333333333766</v>
      </c>
      <c r="D48" s="28">
        <v>0.77770000000000006</v>
      </c>
    </row>
    <row r="49" spans="1:4" x14ac:dyDescent="0.2">
      <c r="A49" s="74">
        <v>4.8899999999999997</v>
      </c>
      <c r="B49" s="28">
        <v>3.5476000000000001</v>
      </c>
      <c r="C49" s="116">
        <f t="shared" si="0"/>
        <v>1.0861666666666618</v>
      </c>
      <c r="D49" s="28">
        <v>0.78780000000000006</v>
      </c>
    </row>
    <row r="50" spans="1:4" x14ac:dyDescent="0.2">
      <c r="A50" s="74">
        <v>4.99</v>
      </c>
      <c r="B50" s="28">
        <v>3.7239999999999998</v>
      </c>
      <c r="C50" s="116">
        <f t="shared" si="0"/>
        <v>1.5189999999999968</v>
      </c>
      <c r="D50" s="28">
        <v>0.81810000000000005</v>
      </c>
    </row>
    <row r="51" spans="1:4" x14ac:dyDescent="0.2">
      <c r="A51" s="74">
        <v>5.09</v>
      </c>
      <c r="B51" s="28">
        <v>3.8513999999999999</v>
      </c>
      <c r="C51" s="116">
        <f t="shared" si="0"/>
        <v>1.2160909090909093</v>
      </c>
      <c r="D51" s="28">
        <v>0.82819999999999994</v>
      </c>
    </row>
    <row r="52" spans="1:4" x14ac:dyDescent="0.2">
      <c r="A52" s="74">
        <v>5.2</v>
      </c>
      <c r="B52" s="28">
        <v>3.9787999999999997</v>
      </c>
      <c r="C52" s="116">
        <f t="shared" si="0"/>
        <v>1.1180909090909088</v>
      </c>
      <c r="D52" s="28">
        <v>0.88880000000000003</v>
      </c>
    </row>
    <row r="53" spans="1:4" x14ac:dyDescent="0.2">
      <c r="A53" s="74">
        <v>5.3</v>
      </c>
      <c r="B53" s="28">
        <v>4.0865999999999998</v>
      </c>
      <c r="C53" s="116">
        <f t="shared" si="0"/>
        <v>1.0290000000000017</v>
      </c>
      <c r="D53" s="28">
        <v>0.93930000000000002</v>
      </c>
    </row>
    <row r="54" spans="1:4" x14ac:dyDescent="0.2">
      <c r="A54" s="74">
        <v>5.41</v>
      </c>
      <c r="B54" s="28">
        <v>4.1943999999999999</v>
      </c>
      <c r="C54" s="116">
        <f t="shared" si="0"/>
        <v>0.8330000000000003</v>
      </c>
      <c r="D54" s="28">
        <v>0.83829999999999993</v>
      </c>
    </row>
    <row r="55" spans="1:4" x14ac:dyDescent="0.2">
      <c r="A55" s="74">
        <v>5.51</v>
      </c>
      <c r="B55" s="28">
        <v>4.2629999999999999</v>
      </c>
      <c r="C55" s="116">
        <f t="shared" si="0"/>
        <v>0.68223076923077264</v>
      </c>
      <c r="D55" s="28">
        <v>0.77770000000000006</v>
      </c>
    </row>
    <row r="56" spans="1:4" x14ac:dyDescent="0.2">
      <c r="A56" s="74">
        <v>5.64</v>
      </c>
      <c r="B56" s="28">
        <v>4.3512000000000004</v>
      </c>
      <c r="C56" s="116">
        <f t="shared" si="0"/>
        <v>0.69559440559440389</v>
      </c>
      <c r="D56" s="28">
        <v>0.70699999999999996</v>
      </c>
    </row>
    <row r="57" spans="1:4" x14ac:dyDescent="0.2">
      <c r="A57" s="74">
        <v>5.75</v>
      </c>
      <c r="B57" s="28">
        <v>4.4295999999999998</v>
      </c>
      <c r="C57" s="116">
        <f t="shared" si="0"/>
        <v>-8.4636363636371614E-2</v>
      </c>
      <c r="D57" s="28">
        <v>0.59589999999999999</v>
      </c>
    </row>
    <row r="58" spans="1:4" x14ac:dyDescent="0.2">
      <c r="A58" s="74">
        <v>5.85</v>
      </c>
      <c r="B58" s="28">
        <v>4.3413999999999993</v>
      </c>
      <c r="C58" s="116">
        <f t="shared" si="0"/>
        <v>-4.4946363636363538</v>
      </c>
      <c r="D58" s="28">
        <v>0.5454</v>
      </c>
    </row>
    <row r="59" spans="1:4" x14ac:dyDescent="0.2">
      <c r="A59" s="74">
        <v>5.96</v>
      </c>
      <c r="B59" s="28">
        <v>3.4495999999999998</v>
      </c>
      <c r="C59" s="116">
        <f t="shared" si="0"/>
        <v>-3.2696363636363444</v>
      </c>
      <c r="D59" s="28">
        <v>0.5353</v>
      </c>
    </row>
    <row r="60" spans="1:4" x14ac:dyDescent="0.2">
      <c r="A60" s="74">
        <v>6.06</v>
      </c>
      <c r="B60" s="28">
        <v>3.6064000000000003</v>
      </c>
      <c r="C60" s="116">
        <f t="shared" si="0"/>
        <v>1.5679999999999992</v>
      </c>
      <c r="D60" s="28">
        <v>0.62619999999999998</v>
      </c>
    </row>
    <row r="61" spans="1:4" x14ac:dyDescent="0.2">
      <c r="A61" s="74">
        <v>6.16</v>
      </c>
      <c r="B61" s="28">
        <v>3.7631999999999999</v>
      </c>
      <c r="C61" s="116">
        <f t="shared" si="0"/>
        <v>-0.46327272727273971</v>
      </c>
      <c r="D61" s="28">
        <v>0.75750000000000006</v>
      </c>
    </row>
    <row r="62" spans="1:4" x14ac:dyDescent="0.2">
      <c r="A62" s="74">
        <v>6.27</v>
      </c>
      <c r="B62" s="28">
        <v>3.4887999999999999</v>
      </c>
      <c r="C62" s="116">
        <f t="shared" si="0"/>
        <v>-1.2472727272727335</v>
      </c>
      <c r="D62" s="28">
        <v>0.83829999999999993</v>
      </c>
    </row>
    <row r="63" spans="1:4" x14ac:dyDescent="0.2">
      <c r="A63" s="74">
        <v>6.38</v>
      </c>
      <c r="B63" s="28">
        <v>3.4887999999999999</v>
      </c>
      <c r="C63" s="116">
        <f t="shared" si="0"/>
        <v>0.44099999999999795</v>
      </c>
      <c r="D63" s="28">
        <v>0.91910000000000003</v>
      </c>
    </row>
    <row r="64" spans="1:4" x14ac:dyDescent="0.2">
      <c r="A64" s="74">
        <v>6.48</v>
      </c>
      <c r="B64" s="28">
        <v>3.577</v>
      </c>
      <c r="C64" s="116">
        <f t="shared" si="0"/>
        <v>1.1759999999999997</v>
      </c>
      <c r="D64" s="28">
        <v>0.93930000000000002</v>
      </c>
    </row>
    <row r="65" spans="1:4" x14ac:dyDescent="0.2">
      <c r="A65" s="74">
        <v>6.58</v>
      </c>
      <c r="B65" s="28">
        <v>3.7239999999999998</v>
      </c>
      <c r="C65" s="116">
        <f t="shared" si="0"/>
        <v>1.3475000000000021</v>
      </c>
      <c r="D65" s="28">
        <v>0.91910000000000003</v>
      </c>
    </row>
    <row r="66" spans="1:4" x14ac:dyDescent="0.2">
      <c r="A66" s="74">
        <v>6.7</v>
      </c>
      <c r="B66" s="28">
        <v>3.871</v>
      </c>
      <c r="C66" s="116">
        <f t="shared" si="0"/>
        <v>1.143333333333334</v>
      </c>
      <c r="D66" s="28">
        <v>0.84839999999999993</v>
      </c>
    </row>
    <row r="67" spans="1:4" x14ac:dyDescent="0.2">
      <c r="A67" s="74">
        <v>6.82</v>
      </c>
      <c r="B67" s="28">
        <v>3.9984000000000002</v>
      </c>
      <c r="C67" s="116">
        <f t="shared" si="0"/>
        <v>-1.9191666666666762</v>
      </c>
      <c r="D67" s="28">
        <v>0.80800000000000005</v>
      </c>
    </row>
    <row r="68" spans="1:4" x14ac:dyDescent="0.2">
      <c r="A68" s="74">
        <v>6.92</v>
      </c>
      <c r="B68" s="28">
        <v>3.5084</v>
      </c>
      <c r="C68" s="116">
        <f t="shared" si="0"/>
        <v>-2.1827272727272824</v>
      </c>
      <c r="D68" s="28">
        <v>0.71709999999999996</v>
      </c>
    </row>
    <row r="69" spans="1:4" x14ac:dyDescent="0.2">
      <c r="A69" s="74">
        <v>7.03</v>
      </c>
      <c r="B69" s="28">
        <v>3.5672000000000001</v>
      </c>
      <c r="C69" s="116">
        <f t="shared" ref="C69:C132" si="1">((B69-B68)/(A69-A68)+(B70-B69)/(A70-A69))/2</f>
        <v>0.98000000000000198</v>
      </c>
      <c r="D69" s="28">
        <v>0.72719999999999996</v>
      </c>
    </row>
    <row r="70" spans="1:4" x14ac:dyDescent="0.2">
      <c r="A70" s="74">
        <v>7.14</v>
      </c>
      <c r="B70" s="28">
        <v>3.7239999999999998</v>
      </c>
      <c r="C70" s="116">
        <f t="shared" si="1"/>
        <v>1.2027272727272735</v>
      </c>
      <c r="D70" s="28">
        <v>0.78780000000000006</v>
      </c>
    </row>
    <row r="71" spans="1:4" x14ac:dyDescent="0.2">
      <c r="A71" s="74">
        <v>7.24</v>
      </c>
      <c r="B71" s="28">
        <v>3.8220000000000001</v>
      </c>
      <c r="C71" s="116">
        <f t="shared" si="1"/>
        <v>1.14333333333333</v>
      </c>
      <c r="D71" s="28">
        <v>0.90900000000000003</v>
      </c>
    </row>
    <row r="72" spans="1:4" x14ac:dyDescent="0.2">
      <c r="A72" s="74">
        <v>7.36</v>
      </c>
      <c r="B72" s="28">
        <v>3.9787999999999997</v>
      </c>
      <c r="C72" s="116">
        <f t="shared" si="1"/>
        <v>1.1923333333333335</v>
      </c>
      <c r="D72" s="28">
        <v>0.87870000000000004</v>
      </c>
    </row>
    <row r="73" spans="1:4" x14ac:dyDescent="0.2">
      <c r="A73" s="74">
        <v>7.46</v>
      </c>
      <c r="B73" s="28">
        <v>4.0865999999999998</v>
      </c>
      <c r="C73" s="116">
        <f t="shared" si="1"/>
        <v>0.13809090909091448</v>
      </c>
      <c r="D73" s="28">
        <v>0.79790000000000005</v>
      </c>
    </row>
    <row r="74" spans="1:4" x14ac:dyDescent="0.2">
      <c r="A74" s="74">
        <v>7.57</v>
      </c>
      <c r="B74" s="28">
        <v>3.9984000000000002</v>
      </c>
      <c r="C74" s="116">
        <f t="shared" si="1"/>
        <v>-2.9979090909090997</v>
      </c>
      <c r="D74" s="28">
        <v>0.65650000000000008</v>
      </c>
    </row>
    <row r="75" spans="1:4" x14ac:dyDescent="0.2">
      <c r="A75" s="74">
        <v>7.67</v>
      </c>
      <c r="B75" s="28">
        <v>3.4789999999999996</v>
      </c>
      <c r="C75" s="116">
        <f t="shared" si="1"/>
        <v>-2.5480000000000107</v>
      </c>
      <c r="D75" s="28">
        <v>0.60599999999999998</v>
      </c>
    </row>
    <row r="76" spans="1:4" x14ac:dyDescent="0.2">
      <c r="A76" s="74">
        <v>7.77</v>
      </c>
      <c r="B76" s="28">
        <v>3.4887999999999999</v>
      </c>
      <c r="C76" s="116">
        <f t="shared" si="1"/>
        <v>4.9000000000001438E-2</v>
      </c>
      <c r="D76" s="28">
        <v>0.60599999999999998</v>
      </c>
    </row>
    <row r="77" spans="1:4" x14ac:dyDescent="0.2">
      <c r="A77" s="74">
        <v>7.87</v>
      </c>
      <c r="B77" s="28">
        <v>3.4887999999999999</v>
      </c>
      <c r="C77" s="116">
        <f t="shared" si="1"/>
        <v>-0.58800000000000174</v>
      </c>
      <c r="D77" s="28">
        <v>0.68680000000000008</v>
      </c>
    </row>
    <row r="78" spans="1:4" x14ac:dyDescent="0.2">
      <c r="A78" s="74">
        <v>7.97</v>
      </c>
      <c r="B78" s="28">
        <v>3.3712</v>
      </c>
      <c r="C78" s="116">
        <f t="shared" si="1"/>
        <v>-4.3743636363636282</v>
      </c>
      <c r="D78" s="28">
        <v>0.80800000000000005</v>
      </c>
    </row>
    <row r="79" spans="1:4" x14ac:dyDescent="0.2">
      <c r="A79" s="74">
        <v>8.08</v>
      </c>
      <c r="B79" s="28">
        <v>2.5381999999999998</v>
      </c>
      <c r="C79" s="116">
        <f t="shared" si="1"/>
        <v>-3.1493636363636233</v>
      </c>
      <c r="D79" s="28">
        <v>0.85849999999999993</v>
      </c>
    </row>
    <row r="80" spans="1:4" x14ac:dyDescent="0.2">
      <c r="A80" s="74">
        <v>8.18</v>
      </c>
      <c r="B80" s="28">
        <v>2.6656</v>
      </c>
      <c r="C80" s="116">
        <f t="shared" si="1"/>
        <v>0.63700000000000312</v>
      </c>
      <c r="D80" s="28">
        <v>0.94939999999999991</v>
      </c>
    </row>
    <row r="81" spans="1:4" x14ac:dyDescent="0.2">
      <c r="A81" s="74">
        <v>8.2799999999999994</v>
      </c>
      <c r="B81" s="28">
        <v>2.6656</v>
      </c>
      <c r="C81" s="116">
        <f t="shared" si="1"/>
        <v>0.40090909090908677</v>
      </c>
      <c r="D81" s="28">
        <v>0.92920000000000003</v>
      </c>
    </row>
    <row r="82" spans="1:4" x14ac:dyDescent="0.2">
      <c r="A82" s="74">
        <v>8.39</v>
      </c>
      <c r="B82" s="28">
        <v>2.7538</v>
      </c>
      <c r="C82" s="116">
        <f t="shared" si="1"/>
        <v>1.7729090909090917</v>
      </c>
      <c r="D82" s="28">
        <v>0.93930000000000002</v>
      </c>
    </row>
    <row r="83" spans="1:4" x14ac:dyDescent="0.2">
      <c r="A83" s="74">
        <v>8.49</v>
      </c>
      <c r="B83" s="28">
        <v>3.0282</v>
      </c>
      <c r="C83" s="116">
        <f t="shared" si="1"/>
        <v>2.4500000000000073</v>
      </c>
      <c r="D83" s="28">
        <v>0.84839999999999993</v>
      </c>
    </row>
    <row r="84" spans="1:4" x14ac:dyDescent="0.2">
      <c r="A84" s="74">
        <v>8.59</v>
      </c>
      <c r="B84" s="28">
        <v>3.2437999999999998</v>
      </c>
      <c r="C84" s="116">
        <f t="shared" si="1"/>
        <v>2.1070000000000064</v>
      </c>
      <c r="D84" s="28">
        <v>0.82819999999999994</v>
      </c>
    </row>
    <row r="85" spans="1:4" x14ac:dyDescent="0.2">
      <c r="A85" s="74">
        <v>8.69</v>
      </c>
      <c r="B85" s="28">
        <v>3.4495999999999998</v>
      </c>
      <c r="C85" s="116">
        <f t="shared" si="1"/>
        <v>1.6526363636363621</v>
      </c>
      <c r="D85" s="28">
        <v>0.79790000000000005</v>
      </c>
    </row>
    <row r="86" spans="1:4" x14ac:dyDescent="0.2">
      <c r="A86" s="74">
        <v>8.8000000000000007</v>
      </c>
      <c r="B86" s="28">
        <v>3.5868000000000002</v>
      </c>
      <c r="C86" s="116">
        <f t="shared" si="1"/>
        <v>1.5056363636363601</v>
      </c>
      <c r="D86" s="28">
        <v>0.79790000000000005</v>
      </c>
    </row>
    <row r="87" spans="1:4" x14ac:dyDescent="0.2">
      <c r="A87" s="74">
        <v>8.9</v>
      </c>
      <c r="B87" s="28">
        <v>3.7631999999999999</v>
      </c>
      <c r="C87" s="116">
        <f t="shared" si="1"/>
        <v>1.4610909090909143</v>
      </c>
      <c r="D87" s="28">
        <v>0.78780000000000006</v>
      </c>
    </row>
    <row r="88" spans="1:4" x14ac:dyDescent="0.2">
      <c r="A88" s="74">
        <v>9.01</v>
      </c>
      <c r="B88" s="28">
        <v>3.8906000000000001</v>
      </c>
      <c r="C88" s="116">
        <f t="shared" si="1"/>
        <v>1.1670909090909123</v>
      </c>
      <c r="D88" s="28">
        <v>0.74739999999999995</v>
      </c>
    </row>
    <row r="89" spans="1:4" x14ac:dyDescent="0.2">
      <c r="A89" s="74">
        <v>9.11</v>
      </c>
      <c r="B89" s="28">
        <v>4.0081999999999995</v>
      </c>
      <c r="C89" s="116">
        <f t="shared" si="1"/>
        <v>-1.5501818181817937</v>
      </c>
      <c r="D89" s="28">
        <v>0.69689999999999996</v>
      </c>
    </row>
    <row r="90" spans="1:4" x14ac:dyDescent="0.2">
      <c r="A90" s="74">
        <v>9.2200000000000006</v>
      </c>
      <c r="B90" s="28">
        <v>3.5377999999999998</v>
      </c>
      <c r="C90" s="116">
        <f t="shared" si="1"/>
        <v>-2.089181818181792</v>
      </c>
      <c r="D90" s="28">
        <v>0.61609999999999998</v>
      </c>
    </row>
    <row r="91" spans="1:4" x14ac:dyDescent="0.2">
      <c r="A91" s="74">
        <v>9.32</v>
      </c>
      <c r="B91" s="28">
        <v>3.5476000000000001</v>
      </c>
      <c r="C91" s="116">
        <f t="shared" si="1"/>
        <v>0.71718181818182225</v>
      </c>
      <c r="D91" s="28">
        <v>0.61609999999999998</v>
      </c>
    </row>
    <row r="92" spans="1:4" x14ac:dyDescent="0.2">
      <c r="A92" s="74">
        <v>9.43</v>
      </c>
      <c r="B92" s="28">
        <v>3.6945999999999999</v>
      </c>
      <c r="C92" s="116">
        <f t="shared" si="1"/>
        <v>1.3541818181818233</v>
      </c>
      <c r="D92" s="28">
        <v>0.67670000000000008</v>
      </c>
    </row>
    <row r="93" spans="1:4" x14ac:dyDescent="0.2">
      <c r="A93" s="74">
        <v>9.5299999999999994</v>
      </c>
      <c r="B93" s="28">
        <v>3.8317999999999999</v>
      </c>
      <c r="C93" s="116">
        <f t="shared" si="1"/>
        <v>1.273999999999996</v>
      </c>
      <c r="D93" s="28">
        <v>0.75750000000000006</v>
      </c>
    </row>
    <row r="94" spans="1:4" x14ac:dyDescent="0.2">
      <c r="A94" s="74">
        <v>9.6300000000000008</v>
      </c>
      <c r="B94" s="28">
        <v>3.9494000000000002</v>
      </c>
      <c r="C94" s="116">
        <f t="shared" si="1"/>
        <v>1.1225454545454505</v>
      </c>
      <c r="D94" s="28">
        <v>0.86860000000000004</v>
      </c>
    </row>
    <row r="95" spans="1:4" x14ac:dyDescent="0.2">
      <c r="A95" s="74">
        <v>9.74</v>
      </c>
      <c r="B95" s="28">
        <v>4.0670000000000002</v>
      </c>
      <c r="C95" s="116">
        <f t="shared" si="1"/>
        <v>0.6815454545454569</v>
      </c>
      <c r="D95" s="28">
        <v>0.89890000000000003</v>
      </c>
    </row>
    <row r="96" spans="1:4" x14ac:dyDescent="0.2">
      <c r="A96" s="74">
        <v>9.84</v>
      </c>
      <c r="B96" s="28">
        <v>4.0964</v>
      </c>
      <c r="C96" s="116">
        <f t="shared" si="1"/>
        <v>-2.570272727272743</v>
      </c>
      <c r="D96" s="28">
        <v>0.75750000000000006</v>
      </c>
    </row>
    <row r="97" spans="1:4" x14ac:dyDescent="0.2">
      <c r="A97" s="74">
        <v>9.9499999999999993</v>
      </c>
      <c r="B97" s="28">
        <v>3.4985999999999997</v>
      </c>
      <c r="C97" s="116">
        <f t="shared" si="1"/>
        <v>-2.1782727272727476</v>
      </c>
      <c r="D97" s="28">
        <v>0.70699999999999996</v>
      </c>
    </row>
    <row r="98" spans="1:4" x14ac:dyDescent="0.2">
      <c r="A98" s="74">
        <v>10.050000000000001</v>
      </c>
      <c r="B98" s="28">
        <v>3.6064000000000003</v>
      </c>
      <c r="C98" s="116">
        <f t="shared" si="1"/>
        <v>1.1759999999999962</v>
      </c>
      <c r="D98" s="28">
        <v>0.70699999999999996</v>
      </c>
    </row>
    <row r="99" spans="1:4" x14ac:dyDescent="0.2">
      <c r="A99" s="74">
        <v>10.15</v>
      </c>
      <c r="B99" s="28">
        <v>3.7338</v>
      </c>
      <c r="C99" s="116">
        <f t="shared" si="1"/>
        <v>1.4210000000000038</v>
      </c>
      <c r="D99" s="28">
        <v>0.72719999999999996</v>
      </c>
    </row>
    <row r="100" spans="1:4" x14ac:dyDescent="0.2">
      <c r="A100" s="74">
        <v>10.25</v>
      </c>
      <c r="B100" s="28">
        <v>3.8906000000000001</v>
      </c>
      <c r="C100" s="116">
        <f t="shared" si="1"/>
        <v>1.3720000000000026</v>
      </c>
      <c r="D100" s="28">
        <v>0.76760000000000006</v>
      </c>
    </row>
    <row r="101" spans="1:4" x14ac:dyDescent="0.2">
      <c r="A101" s="74">
        <v>10.35</v>
      </c>
      <c r="B101" s="28">
        <v>4.0081999999999995</v>
      </c>
      <c r="C101" s="116">
        <f t="shared" si="1"/>
        <v>1.078000000000005</v>
      </c>
      <c r="D101" s="28">
        <v>0.79790000000000005</v>
      </c>
    </row>
    <row r="102" spans="1:4" x14ac:dyDescent="0.2">
      <c r="A102" s="74">
        <v>10.45</v>
      </c>
      <c r="B102" s="28">
        <v>4.1062000000000003</v>
      </c>
      <c r="C102" s="116">
        <f t="shared" si="1"/>
        <v>0.89090909090909021</v>
      </c>
      <c r="D102" s="28">
        <v>0.86860000000000004</v>
      </c>
    </row>
    <row r="103" spans="1:4" x14ac:dyDescent="0.2">
      <c r="A103" s="74">
        <v>10.56</v>
      </c>
      <c r="B103" s="28">
        <v>4.1943999999999999</v>
      </c>
      <c r="C103" s="116">
        <f t="shared" si="1"/>
        <v>0.84190909090908872</v>
      </c>
      <c r="D103" s="28">
        <v>0.92920000000000003</v>
      </c>
    </row>
    <row r="104" spans="1:4" x14ac:dyDescent="0.2">
      <c r="A104" s="74">
        <v>10.66</v>
      </c>
      <c r="B104" s="28">
        <v>4.2826000000000004</v>
      </c>
      <c r="C104" s="116">
        <f t="shared" si="1"/>
        <v>0.78400000000000525</v>
      </c>
      <c r="D104" s="28">
        <v>0.88880000000000003</v>
      </c>
    </row>
    <row r="105" spans="1:4" x14ac:dyDescent="0.2">
      <c r="A105" s="74">
        <v>10.76</v>
      </c>
      <c r="B105" s="28">
        <v>4.3512000000000004</v>
      </c>
      <c r="C105" s="116">
        <f t="shared" si="1"/>
        <v>0.6370000000000009</v>
      </c>
      <c r="D105" s="28">
        <v>0.80800000000000005</v>
      </c>
    </row>
    <row r="106" spans="1:4" x14ac:dyDescent="0.2">
      <c r="A106" s="74">
        <v>10.86</v>
      </c>
      <c r="B106" s="28">
        <v>4.41</v>
      </c>
      <c r="C106" s="116">
        <f t="shared" si="1"/>
        <v>0.56127272727272293</v>
      </c>
      <c r="D106" s="28">
        <v>0.82819999999999994</v>
      </c>
    </row>
    <row r="107" spans="1:4" x14ac:dyDescent="0.2">
      <c r="A107" s="74">
        <v>10.97</v>
      </c>
      <c r="B107" s="28">
        <v>4.4687999999999999</v>
      </c>
      <c r="C107" s="116">
        <f t="shared" si="1"/>
        <v>0.56127272727272293</v>
      </c>
      <c r="D107" s="28">
        <v>0.76760000000000006</v>
      </c>
    </row>
    <row r="108" spans="1:4" x14ac:dyDescent="0.2">
      <c r="A108" s="74">
        <v>11.07</v>
      </c>
      <c r="B108" s="28">
        <v>4.5275999999999996</v>
      </c>
      <c r="C108" s="116">
        <f t="shared" si="1"/>
        <v>0.44100000000000406</v>
      </c>
      <c r="D108" s="28">
        <v>0.73729999999999996</v>
      </c>
    </row>
    <row r="109" spans="1:4" x14ac:dyDescent="0.2">
      <c r="A109" s="74">
        <v>11.17</v>
      </c>
      <c r="B109" s="28">
        <v>4.5570000000000004</v>
      </c>
      <c r="C109" s="116">
        <f t="shared" si="1"/>
        <v>0.32518181818182401</v>
      </c>
      <c r="D109" s="28">
        <v>0.72719999999999996</v>
      </c>
    </row>
    <row r="110" spans="1:4" x14ac:dyDescent="0.2">
      <c r="A110" s="74">
        <v>11.28</v>
      </c>
      <c r="B110" s="28">
        <v>4.5962000000000005</v>
      </c>
      <c r="C110" s="116">
        <f t="shared" si="1"/>
        <v>0.3741818181818175</v>
      </c>
      <c r="D110" s="28">
        <v>0.66660000000000008</v>
      </c>
    </row>
    <row r="111" spans="1:4" x14ac:dyDescent="0.2">
      <c r="A111" s="74">
        <v>11.38</v>
      </c>
      <c r="B111" s="28">
        <v>4.6354000000000006</v>
      </c>
      <c r="C111" s="116">
        <f t="shared" si="1"/>
        <v>0.39199999999999469</v>
      </c>
      <c r="D111" s="28">
        <v>0.64639999999999997</v>
      </c>
    </row>
    <row r="112" spans="1:4" x14ac:dyDescent="0.2">
      <c r="A112" s="74">
        <v>11.48</v>
      </c>
      <c r="B112" s="28">
        <v>4.6745999999999999</v>
      </c>
      <c r="C112" s="116">
        <f t="shared" si="1"/>
        <v>0.29399999999999976</v>
      </c>
      <c r="D112" s="28">
        <v>0.60599999999999998</v>
      </c>
    </row>
    <row r="113" spans="1:4" x14ac:dyDescent="0.2">
      <c r="A113" s="74">
        <v>11.58</v>
      </c>
      <c r="B113" s="28">
        <v>4.6942000000000004</v>
      </c>
      <c r="C113" s="116">
        <f t="shared" si="1"/>
        <v>0.23163636363636664</v>
      </c>
      <c r="D113" s="28">
        <v>0.58579999999999999</v>
      </c>
    </row>
    <row r="114" spans="1:4" x14ac:dyDescent="0.2">
      <c r="A114" s="74">
        <v>11.69</v>
      </c>
      <c r="B114" s="28">
        <v>4.7236000000000002</v>
      </c>
      <c r="C114" s="116">
        <f t="shared" si="1"/>
        <v>0.2316363636363622</v>
      </c>
      <c r="D114" s="28">
        <v>0.5656000000000001</v>
      </c>
    </row>
    <row r="115" spans="1:4" x14ac:dyDescent="0.2">
      <c r="A115" s="74">
        <v>11.79</v>
      </c>
      <c r="B115" s="28">
        <v>4.7431999999999999</v>
      </c>
      <c r="C115" s="116">
        <f t="shared" si="1"/>
        <v>0.14699999999999458</v>
      </c>
      <c r="D115" s="28">
        <v>0.5252</v>
      </c>
    </row>
    <row r="116" spans="1:4" x14ac:dyDescent="0.2">
      <c r="A116" s="74">
        <v>11.89</v>
      </c>
      <c r="B116" s="28">
        <v>4.7529999999999992</v>
      </c>
      <c r="C116" s="116">
        <f t="shared" si="1"/>
        <v>-3.6928181818182031</v>
      </c>
      <c r="D116" s="28">
        <v>0.5151</v>
      </c>
    </row>
    <row r="117" spans="1:4" x14ac:dyDescent="0.2">
      <c r="A117" s="74">
        <v>12</v>
      </c>
      <c r="B117" s="28">
        <v>3.9297999999999997</v>
      </c>
      <c r="C117" s="116">
        <f t="shared" si="1"/>
        <v>-4.2763636363636541</v>
      </c>
      <c r="D117" s="28">
        <v>0.5252</v>
      </c>
    </row>
    <row r="118" spans="1:4" x14ac:dyDescent="0.2">
      <c r="A118" s="74">
        <v>12.11</v>
      </c>
      <c r="B118" s="28">
        <v>3.8122000000000003</v>
      </c>
      <c r="C118" s="116">
        <f t="shared" si="1"/>
        <v>-2.3965454545454321</v>
      </c>
      <c r="D118" s="28">
        <v>0.65650000000000008</v>
      </c>
    </row>
    <row r="119" spans="1:4" x14ac:dyDescent="0.2">
      <c r="A119" s="74">
        <v>12.21</v>
      </c>
      <c r="B119" s="28">
        <v>3.4397999999999995</v>
      </c>
      <c r="C119" s="116">
        <f t="shared" si="1"/>
        <v>-1.8174545454545212</v>
      </c>
      <c r="D119" s="28">
        <v>0.83829999999999993</v>
      </c>
    </row>
    <row r="120" spans="1:4" x14ac:dyDescent="0.2">
      <c r="A120" s="74">
        <v>12.32</v>
      </c>
      <c r="B120" s="28">
        <v>3.4495999999999998</v>
      </c>
      <c r="C120" s="116">
        <f t="shared" si="1"/>
        <v>4.4545454545455929E-2</v>
      </c>
      <c r="D120" s="28">
        <v>0.99990000000000001</v>
      </c>
    </row>
    <row r="121" spans="1:4" x14ac:dyDescent="0.2">
      <c r="A121" s="74">
        <v>12.42</v>
      </c>
      <c r="B121" s="28">
        <v>3.4495999999999998</v>
      </c>
      <c r="C121" s="116">
        <f t="shared" si="1"/>
        <v>4.4545454545453909E-2</v>
      </c>
      <c r="D121" s="28">
        <v>1.0302</v>
      </c>
    </row>
    <row r="122" spans="1:4" x14ac:dyDescent="0.2">
      <c r="A122" s="74">
        <v>12.53</v>
      </c>
      <c r="B122" s="28">
        <v>3.4593999999999996</v>
      </c>
      <c r="C122" s="116">
        <f t="shared" si="1"/>
        <v>4.4545454545453909E-2</v>
      </c>
      <c r="D122" s="28">
        <v>0.94939999999999991</v>
      </c>
    </row>
    <row r="123" spans="1:4" x14ac:dyDescent="0.2">
      <c r="A123" s="74">
        <v>12.63</v>
      </c>
      <c r="B123" s="28">
        <v>3.4593999999999996</v>
      </c>
      <c r="C123" s="116">
        <f t="shared" si="1"/>
        <v>0.75727272727273254</v>
      </c>
      <c r="D123" s="28">
        <v>0.82819999999999994</v>
      </c>
    </row>
    <row r="124" spans="1:4" x14ac:dyDescent="0.2">
      <c r="A124" s="74">
        <v>12.74</v>
      </c>
      <c r="B124" s="28">
        <v>3.6259999999999999</v>
      </c>
      <c r="C124" s="116">
        <f t="shared" si="1"/>
        <v>1.4922727272727365</v>
      </c>
      <c r="D124" s="28">
        <v>0.80800000000000005</v>
      </c>
    </row>
    <row r="125" spans="1:4" x14ac:dyDescent="0.2">
      <c r="A125" s="74">
        <v>12.84</v>
      </c>
      <c r="B125" s="28">
        <v>3.7730000000000001</v>
      </c>
      <c r="C125" s="116">
        <f t="shared" si="1"/>
        <v>1.4210000000000063</v>
      </c>
      <c r="D125" s="28">
        <v>0.84839999999999993</v>
      </c>
    </row>
    <row r="126" spans="1:4" x14ac:dyDescent="0.2">
      <c r="A126" s="74">
        <v>12.94</v>
      </c>
      <c r="B126" s="28">
        <v>3.9102000000000001</v>
      </c>
      <c r="C126" s="116">
        <f t="shared" si="1"/>
        <v>1.1383076923076918</v>
      </c>
      <c r="D126" s="28">
        <v>0.85849999999999993</v>
      </c>
    </row>
    <row r="127" spans="1:4" x14ac:dyDescent="0.2">
      <c r="A127" s="74">
        <v>13.07</v>
      </c>
      <c r="B127" s="28">
        <v>4.0278</v>
      </c>
      <c r="C127" s="116">
        <f t="shared" si="1"/>
        <v>-2.2426923076923213</v>
      </c>
      <c r="D127" s="28">
        <v>0.89890000000000003</v>
      </c>
    </row>
    <row r="128" spans="1:4" x14ac:dyDescent="0.2">
      <c r="A128" s="74">
        <v>13.17</v>
      </c>
      <c r="B128" s="28">
        <v>3.4887999999999999</v>
      </c>
      <c r="C128" s="116">
        <f t="shared" si="1"/>
        <v>-2.4277272727272812</v>
      </c>
      <c r="D128" s="28">
        <v>0.91910000000000003</v>
      </c>
    </row>
    <row r="129" spans="1:4" x14ac:dyDescent="0.2">
      <c r="A129" s="74">
        <v>13.28</v>
      </c>
      <c r="B129" s="28">
        <v>3.5476000000000001</v>
      </c>
      <c r="C129" s="116">
        <f t="shared" si="1"/>
        <v>0.9532727272727175</v>
      </c>
      <c r="D129" s="28">
        <v>0.93930000000000002</v>
      </c>
    </row>
    <row r="130" spans="1:4" x14ac:dyDescent="0.2">
      <c r="A130" s="74">
        <v>13.38</v>
      </c>
      <c r="B130" s="28">
        <v>3.6847999999999996</v>
      </c>
      <c r="C130" s="116">
        <f t="shared" si="1"/>
        <v>1.4432727272727206</v>
      </c>
      <c r="D130" s="28">
        <v>0.86860000000000004</v>
      </c>
    </row>
    <row r="131" spans="1:4" x14ac:dyDescent="0.2">
      <c r="A131" s="74">
        <v>13.49</v>
      </c>
      <c r="B131" s="28">
        <v>3.8513999999999999</v>
      </c>
      <c r="C131" s="116">
        <f t="shared" si="1"/>
        <v>1.3363636363636435</v>
      </c>
      <c r="D131" s="28">
        <v>0.88880000000000003</v>
      </c>
    </row>
    <row r="132" spans="1:4" x14ac:dyDescent="0.2">
      <c r="A132" s="74">
        <v>13.6</v>
      </c>
      <c r="B132" s="28">
        <v>3.9787999999999997</v>
      </c>
      <c r="C132" s="116">
        <f t="shared" si="1"/>
        <v>1.0690909090909164</v>
      </c>
      <c r="D132" s="28">
        <v>0.87870000000000004</v>
      </c>
    </row>
    <row r="133" spans="1:4" x14ac:dyDescent="0.2">
      <c r="A133" s="74">
        <v>13.7</v>
      </c>
      <c r="B133" s="28">
        <v>4.0768000000000004</v>
      </c>
      <c r="C133" s="116">
        <f t="shared" ref="C133:C196" si="2">((B133-B132)/(A133-A132)+(B134-B133)/(A134-A133))/2</f>
        <v>0.93545454545454132</v>
      </c>
      <c r="D133" s="28">
        <v>0.83829999999999993</v>
      </c>
    </row>
    <row r="134" spans="1:4" x14ac:dyDescent="0.2">
      <c r="A134" s="74">
        <v>13.81</v>
      </c>
      <c r="B134" s="28">
        <v>4.1747999999999994</v>
      </c>
      <c r="C134" s="116">
        <f t="shared" si="2"/>
        <v>0.88645454545453994</v>
      </c>
      <c r="D134" s="28">
        <v>0.89890000000000003</v>
      </c>
    </row>
    <row r="135" spans="1:4" x14ac:dyDescent="0.2">
      <c r="A135" s="74">
        <v>13.91</v>
      </c>
      <c r="B135" s="28">
        <v>4.2629999999999999</v>
      </c>
      <c r="C135" s="116">
        <f t="shared" si="2"/>
        <v>-1.2517272727272768</v>
      </c>
      <c r="D135" s="28">
        <v>0.85849999999999993</v>
      </c>
    </row>
    <row r="136" spans="1:4" x14ac:dyDescent="0.2">
      <c r="A136" s="74">
        <v>14.02</v>
      </c>
      <c r="B136" s="28">
        <v>3.8906000000000001</v>
      </c>
      <c r="C136" s="116">
        <f t="shared" si="2"/>
        <v>-3.6081818181818059</v>
      </c>
      <c r="D136" s="28">
        <v>0.76760000000000006</v>
      </c>
    </row>
    <row r="137" spans="1:4" x14ac:dyDescent="0.2">
      <c r="A137" s="74">
        <v>14.13</v>
      </c>
      <c r="B137" s="28">
        <v>3.4691999999999998</v>
      </c>
      <c r="C137" s="116">
        <f t="shared" si="2"/>
        <v>-1.2784545454545222</v>
      </c>
      <c r="D137" s="28">
        <v>0.70699999999999996</v>
      </c>
    </row>
    <row r="138" spans="1:4" x14ac:dyDescent="0.2">
      <c r="A138" s="74">
        <v>14.23</v>
      </c>
      <c r="B138" s="28">
        <v>3.5966</v>
      </c>
      <c r="C138" s="116">
        <f t="shared" si="2"/>
        <v>1.3720000000000048</v>
      </c>
      <c r="D138" s="28">
        <v>0.79790000000000005</v>
      </c>
    </row>
    <row r="139" spans="1:4" x14ac:dyDescent="0.2">
      <c r="A139" s="74">
        <v>14.33</v>
      </c>
      <c r="B139" s="28">
        <v>3.7435999999999998</v>
      </c>
      <c r="C139" s="116">
        <f t="shared" si="2"/>
        <v>1.421000000000004</v>
      </c>
      <c r="D139" s="28">
        <v>0.82819999999999994</v>
      </c>
    </row>
    <row r="140" spans="1:4" x14ac:dyDescent="0.2">
      <c r="A140" s="74">
        <v>14.43</v>
      </c>
      <c r="B140" s="28">
        <v>3.8807999999999998</v>
      </c>
      <c r="C140" s="116">
        <f t="shared" si="2"/>
        <v>-1.0780000000000027</v>
      </c>
      <c r="D140" s="28">
        <v>0.89890000000000003</v>
      </c>
    </row>
    <row r="141" spans="1:4" x14ac:dyDescent="0.2">
      <c r="A141" s="74">
        <v>14.53</v>
      </c>
      <c r="B141" s="28">
        <v>3.528</v>
      </c>
      <c r="C141" s="116">
        <f t="shared" si="2"/>
        <v>-1.9600000000000031</v>
      </c>
      <c r="D141" s="28">
        <v>0.88880000000000003</v>
      </c>
    </row>
    <row r="142" spans="1:4" x14ac:dyDescent="0.2">
      <c r="A142" s="74">
        <v>14.63</v>
      </c>
      <c r="B142" s="28">
        <v>3.4887999999999999</v>
      </c>
      <c r="C142" s="116">
        <f t="shared" si="2"/>
        <v>9.8000000000004139E-2</v>
      </c>
      <c r="D142" s="28">
        <v>0.86860000000000004</v>
      </c>
    </row>
    <row r="143" spans="1:4" x14ac:dyDescent="0.2">
      <c r="A143" s="74">
        <v>14.73</v>
      </c>
      <c r="B143" s="28">
        <v>3.5476000000000001</v>
      </c>
      <c r="C143" s="116">
        <f t="shared" si="2"/>
        <v>0.96218181818182269</v>
      </c>
      <c r="D143" s="28">
        <v>0.92920000000000003</v>
      </c>
    </row>
    <row r="144" spans="1:4" x14ac:dyDescent="0.2">
      <c r="A144" s="74">
        <v>14.84</v>
      </c>
      <c r="B144" s="28">
        <v>3.6945999999999999</v>
      </c>
      <c r="C144" s="116">
        <f t="shared" si="2"/>
        <v>1.3541818181818233</v>
      </c>
      <c r="D144" s="28">
        <v>0.88880000000000003</v>
      </c>
    </row>
    <row r="145" spans="1:4" x14ac:dyDescent="0.2">
      <c r="A145" s="74">
        <v>14.94</v>
      </c>
      <c r="B145" s="28">
        <v>3.8317999999999999</v>
      </c>
      <c r="C145" s="116">
        <f t="shared" si="2"/>
        <v>1.3230000000000055</v>
      </c>
      <c r="D145" s="28">
        <v>0.81810000000000005</v>
      </c>
    </row>
    <row r="146" spans="1:4" x14ac:dyDescent="0.2">
      <c r="A146" s="74">
        <v>15.04</v>
      </c>
      <c r="B146" s="28">
        <v>3.9592000000000001</v>
      </c>
      <c r="C146" s="116">
        <f t="shared" si="2"/>
        <v>-0.44099999999998274</v>
      </c>
      <c r="D146" s="28">
        <v>0.79790000000000005</v>
      </c>
    </row>
    <row r="147" spans="1:4" x14ac:dyDescent="0.2">
      <c r="A147" s="74">
        <v>15.14</v>
      </c>
      <c r="B147" s="28">
        <v>3.7435999999999998</v>
      </c>
      <c r="C147" s="116">
        <f t="shared" si="2"/>
        <v>-2.1916363636363556</v>
      </c>
      <c r="D147" s="28">
        <v>0.77770000000000006</v>
      </c>
    </row>
    <row r="148" spans="1:4" x14ac:dyDescent="0.2">
      <c r="A148" s="74">
        <v>15.25</v>
      </c>
      <c r="B148" s="28">
        <v>3.4985999999999997</v>
      </c>
      <c r="C148" s="116">
        <f t="shared" si="2"/>
        <v>-1.6526363636363701</v>
      </c>
      <c r="D148" s="28">
        <v>0.82819999999999994</v>
      </c>
    </row>
    <row r="149" spans="1:4" x14ac:dyDescent="0.2">
      <c r="A149" s="74">
        <v>15.35</v>
      </c>
      <c r="B149" s="28">
        <v>3.3908</v>
      </c>
      <c r="C149" s="116">
        <f t="shared" si="2"/>
        <v>-1.3408181818181739</v>
      </c>
      <c r="D149" s="28">
        <v>0.77770000000000006</v>
      </c>
    </row>
    <row r="150" spans="1:4" x14ac:dyDescent="0.2">
      <c r="A150" s="74">
        <v>15.46</v>
      </c>
      <c r="B150" s="28">
        <v>3.2143999999999999</v>
      </c>
      <c r="C150" s="116">
        <f t="shared" si="2"/>
        <v>8.0181818181830122E-2</v>
      </c>
      <c r="D150" s="28">
        <v>0.70699999999999996</v>
      </c>
    </row>
    <row r="151" spans="1:4" x14ac:dyDescent="0.2">
      <c r="A151" s="74">
        <v>15.56</v>
      </c>
      <c r="B151" s="28">
        <v>3.3908</v>
      </c>
      <c r="C151" s="116">
        <f t="shared" si="2"/>
        <v>1.8130000000000066</v>
      </c>
      <c r="D151" s="28">
        <v>0.66660000000000008</v>
      </c>
    </row>
    <row r="152" spans="1:4" x14ac:dyDescent="0.2">
      <c r="A152" s="74">
        <v>15.66</v>
      </c>
      <c r="B152" s="28">
        <v>3.577</v>
      </c>
      <c r="C152" s="116">
        <f t="shared" si="2"/>
        <v>0.57463636363636361</v>
      </c>
      <c r="D152" s="28">
        <v>0.74739999999999995</v>
      </c>
    </row>
    <row r="153" spans="1:4" x14ac:dyDescent="0.2">
      <c r="A153" s="74">
        <v>15.77</v>
      </c>
      <c r="B153" s="28">
        <v>3.4985999999999997</v>
      </c>
      <c r="C153" s="116">
        <f t="shared" si="2"/>
        <v>-0.35636363636363932</v>
      </c>
      <c r="D153" s="28">
        <v>0.88880000000000003</v>
      </c>
    </row>
    <row r="154" spans="1:4" x14ac:dyDescent="0.2">
      <c r="A154" s="74">
        <v>15.87</v>
      </c>
      <c r="B154" s="28">
        <v>3.4985999999999997</v>
      </c>
      <c r="C154" s="116">
        <f t="shared" si="2"/>
        <v>0</v>
      </c>
      <c r="D154" s="28">
        <v>0.87870000000000004</v>
      </c>
    </row>
    <row r="155" spans="1:4" x14ac:dyDescent="0.2">
      <c r="A155" s="74">
        <v>15.98</v>
      </c>
      <c r="B155" s="28">
        <v>3.4985999999999997</v>
      </c>
      <c r="C155" s="116">
        <f t="shared" si="2"/>
        <v>0.31181818181818544</v>
      </c>
      <c r="D155" s="28">
        <v>0.83829999999999993</v>
      </c>
    </row>
    <row r="156" spans="1:4" x14ac:dyDescent="0.2">
      <c r="A156" s="74">
        <v>16.09</v>
      </c>
      <c r="B156" s="28">
        <v>3.5672000000000001</v>
      </c>
      <c r="C156" s="116">
        <f t="shared" si="2"/>
        <v>1.0468181818181739</v>
      </c>
      <c r="D156" s="28">
        <v>0.80800000000000005</v>
      </c>
    </row>
    <row r="157" spans="1:4" x14ac:dyDescent="0.2">
      <c r="A157" s="74">
        <v>16.190000000000001</v>
      </c>
      <c r="B157" s="28">
        <v>3.7141999999999999</v>
      </c>
      <c r="C157" s="116">
        <f t="shared" si="2"/>
        <v>1.3140909090908994</v>
      </c>
      <c r="D157" s="28">
        <v>0.86860000000000004</v>
      </c>
    </row>
    <row r="158" spans="1:4" x14ac:dyDescent="0.2">
      <c r="A158" s="74">
        <v>16.3</v>
      </c>
      <c r="B158" s="28">
        <v>3.8415999999999997</v>
      </c>
      <c r="C158" s="116">
        <f t="shared" si="2"/>
        <v>1.2650909090909255</v>
      </c>
      <c r="D158" s="28">
        <v>0.92920000000000003</v>
      </c>
    </row>
    <row r="159" spans="1:4" x14ac:dyDescent="0.2">
      <c r="A159" s="74">
        <v>16.399999999999999</v>
      </c>
      <c r="B159" s="28">
        <v>3.9787999999999997</v>
      </c>
      <c r="C159" s="116">
        <f t="shared" si="2"/>
        <v>1.2250000000000076</v>
      </c>
      <c r="D159" s="28">
        <v>0.84839999999999993</v>
      </c>
    </row>
    <row r="160" spans="1:4" x14ac:dyDescent="0.2">
      <c r="A160" s="74">
        <v>16.5</v>
      </c>
      <c r="B160" s="28">
        <v>4.0865999999999998</v>
      </c>
      <c r="C160" s="116">
        <f t="shared" si="2"/>
        <v>-1.6169999999999765</v>
      </c>
      <c r="D160" s="28">
        <v>0.73729999999999996</v>
      </c>
    </row>
    <row r="161" spans="1:4" x14ac:dyDescent="0.2">
      <c r="A161" s="74">
        <v>16.600000000000001</v>
      </c>
      <c r="B161" s="28">
        <v>3.6553999999999998</v>
      </c>
      <c r="C161" s="116">
        <f t="shared" si="2"/>
        <v>-2.6014545454545166</v>
      </c>
      <c r="D161" s="28">
        <v>0.62619999999999998</v>
      </c>
    </row>
    <row r="162" spans="1:4" x14ac:dyDescent="0.2">
      <c r="A162" s="74">
        <v>16.71</v>
      </c>
      <c r="B162" s="28">
        <v>3.5573999999999999</v>
      </c>
      <c r="C162" s="116">
        <f t="shared" si="2"/>
        <v>0.33854545454546986</v>
      </c>
      <c r="D162" s="28">
        <v>0.63629999999999998</v>
      </c>
    </row>
    <row r="163" spans="1:4" x14ac:dyDescent="0.2">
      <c r="A163" s="74">
        <v>16.809999999999999</v>
      </c>
      <c r="B163" s="28">
        <v>3.7141999999999999</v>
      </c>
      <c r="C163" s="116">
        <f t="shared" si="2"/>
        <v>-0.19599999999995743</v>
      </c>
      <c r="D163" s="28">
        <v>0.62619999999999998</v>
      </c>
    </row>
    <row r="164" spans="1:4" x14ac:dyDescent="0.2">
      <c r="A164" s="74">
        <v>16.920000000000002</v>
      </c>
      <c r="B164" s="28">
        <v>3.4985999999999997</v>
      </c>
      <c r="C164" s="116">
        <f t="shared" si="2"/>
        <v>-0.97999999999997445</v>
      </c>
      <c r="D164" s="28">
        <v>0.69689999999999996</v>
      </c>
    </row>
    <row r="165" spans="1:4" x14ac:dyDescent="0.2">
      <c r="A165" s="74">
        <v>17.02</v>
      </c>
      <c r="B165" s="28">
        <v>3.4985999999999997</v>
      </c>
      <c r="C165" s="116">
        <f t="shared" si="2"/>
        <v>0</v>
      </c>
      <c r="D165" s="28">
        <v>0.76760000000000006</v>
      </c>
    </row>
    <row r="166" spans="1:4" x14ac:dyDescent="0.2">
      <c r="A166" s="74">
        <v>17.12</v>
      </c>
      <c r="B166" s="28">
        <v>3.4985999999999997</v>
      </c>
      <c r="C166" s="116">
        <f t="shared" si="2"/>
        <v>0</v>
      </c>
      <c r="D166" s="28">
        <v>0.86860000000000004</v>
      </c>
    </row>
    <row r="167" spans="1:4" x14ac:dyDescent="0.2">
      <c r="A167" s="74">
        <v>17.23</v>
      </c>
      <c r="B167" s="28">
        <v>3.4985999999999997</v>
      </c>
      <c r="C167" s="116">
        <f t="shared" si="2"/>
        <v>0</v>
      </c>
      <c r="D167" s="28">
        <v>0.92920000000000003</v>
      </c>
    </row>
    <row r="168" spans="1:4" x14ac:dyDescent="0.2">
      <c r="A168" s="74">
        <v>17.329999999999998</v>
      </c>
      <c r="B168" s="28">
        <v>3.4985999999999997</v>
      </c>
      <c r="C168" s="116">
        <f t="shared" si="2"/>
        <v>0</v>
      </c>
      <c r="D168" s="28">
        <v>0.90900000000000003</v>
      </c>
    </row>
    <row r="169" spans="1:4" x14ac:dyDescent="0.2">
      <c r="A169" s="74">
        <v>17.440000000000001</v>
      </c>
      <c r="B169" s="28">
        <v>3.4985999999999997</v>
      </c>
      <c r="C169" s="116">
        <f t="shared" si="2"/>
        <v>0.62363636363636676</v>
      </c>
      <c r="D169" s="28">
        <v>0.92920000000000003</v>
      </c>
    </row>
    <row r="170" spans="1:4" x14ac:dyDescent="0.2">
      <c r="A170" s="74">
        <v>17.55</v>
      </c>
      <c r="B170" s="28">
        <v>3.6357999999999997</v>
      </c>
      <c r="C170" s="116">
        <f t="shared" si="2"/>
        <v>1.3586363636363836</v>
      </c>
      <c r="D170" s="28">
        <v>0.88880000000000003</v>
      </c>
    </row>
    <row r="171" spans="1:4" x14ac:dyDescent="0.2">
      <c r="A171" s="74">
        <v>17.649999999999999</v>
      </c>
      <c r="B171" s="28">
        <v>3.7827999999999999</v>
      </c>
      <c r="C171" s="116">
        <f t="shared" si="2"/>
        <v>1.4210000000000069</v>
      </c>
      <c r="D171" s="28">
        <v>0.85849999999999993</v>
      </c>
    </row>
    <row r="172" spans="1:4" x14ac:dyDescent="0.2">
      <c r="A172" s="74">
        <v>17.75</v>
      </c>
      <c r="B172" s="28">
        <v>3.92</v>
      </c>
      <c r="C172" s="116">
        <f t="shared" si="2"/>
        <v>1.1759999999999826</v>
      </c>
      <c r="D172" s="28">
        <v>0.91910000000000003</v>
      </c>
    </row>
    <row r="173" spans="1:4" x14ac:dyDescent="0.2">
      <c r="A173" s="74">
        <v>17.850000000000001</v>
      </c>
      <c r="B173" s="28">
        <v>4.0179999999999998</v>
      </c>
      <c r="C173" s="116">
        <f t="shared" si="2"/>
        <v>0.93916666666666915</v>
      </c>
      <c r="D173" s="28">
        <v>0.83829999999999993</v>
      </c>
    </row>
    <row r="174" spans="1:4" x14ac:dyDescent="0.2">
      <c r="A174" s="74">
        <v>17.97</v>
      </c>
      <c r="B174" s="28">
        <v>4.1257999999999999</v>
      </c>
      <c r="C174" s="116">
        <f t="shared" si="2"/>
        <v>0.89462121212122381</v>
      </c>
      <c r="D174" s="28">
        <v>0.79790000000000005</v>
      </c>
    </row>
    <row r="175" spans="1:4" x14ac:dyDescent="0.2">
      <c r="A175" s="74">
        <v>18.079999999999998</v>
      </c>
      <c r="B175" s="28">
        <v>4.2237999999999998</v>
      </c>
      <c r="C175" s="116">
        <f t="shared" si="2"/>
        <v>0.83745454545454279</v>
      </c>
      <c r="D175" s="28">
        <v>0.68680000000000008</v>
      </c>
    </row>
    <row r="176" spans="1:4" x14ac:dyDescent="0.2">
      <c r="A176" s="74">
        <v>18.18</v>
      </c>
      <c r="B176" s="28">
        <v>4.3022</v>
      </c>
      <c r="C176" s="116">
        <f t="shared" si="2"/>
        <v>0.78399999999998693</v>
      </c>
      <c r="D176" s="28">
        <v>0.65650000000000008</v>
      </c>
    </row>
    <row r="177" spans="1:4" x14ac:dyDescent="0.2">
      <c r="A177" s="74">
        <v>18.28</v>
      </c>
      <c r="B177" s="28">
        <v>4.3805999999999994</v>
      </c>
      <c r="C177" s="116">
        <f t="shared" si="2"/>
        <v>0.70381818181817868</v>
      </c>
      <c r="D177" s="28">
        <v>0.58579999999999999</v>
      </c>
    </row>
    <row r="178" spans="1:4" x14ac:dyDescent="0.2">
      <c r="A178" s="74">
        <v>18.39</v>
      </c>
      <c r="B178" s="28">
        <v>4.4492000000000003</v>
      </c>
      <c r="C178" s="116">
        <f t="shared" si="2"/>
        <v>-2.0936363636363722</v>
      </c>
      <c r="D178" s="28">
        <v>0.66660000000000008</v>
      </c>
    </row>
    <row r="179" spans="1:4" x14ac:dyDescent="0.2">
      <c r="A179" s="74">
        <v>18.5</v>
      </c>
      <c r="B179" s="28">
        <v>3.92</v>
      </c>
      <c r="C179" s="116">
        <f t="shared" si="2"/>
        <v>-4.46345454545453</v>
      </c>
      <c r="D179" s="28">
        <v>0.78780000000000006</v>
      </c>
    </row>
    <row r="180" spans="1:4" x14ac:dyDescent="0.2">
      <c r="A180" s="74">
        <v>18.600000000000001</v>
      </c>
      <c r="B180" s="28">
        <v>3.5084</v>
      </c>
      <c r="C180" s="116">
        <f t="shared" si="2"/>
        <v>-1.2739999999999534</v>
      </c>
      <c r="D180" s="28">
        <v>0.82819999999999994</v>
      </c>
    </row>
    <row r="181" spans="1:4" x14ac:dyDescent="0.2">
      <c r="A181" s="74">
        <v>18.7</v>
      </c>
      <c r="B181" s="28">
        <v>3.6652</v>
      </c>
      <c r="C181" s="116">
        <f t="shared" si="2"/>
        <v>1.4781666666666773</v>
      </c>
      <c r="D181" s="28">
        <v>0.87870000000000004</v>
      </c>
    </row>
    <row r="182" spans="1:4" x14ac:dyDescent="0.2">
      <c r="A182" s="74">
        <v>18.82</v>
      </c>
      <c r="B182" s="28">
        <v>3.8317999999999999</v>
      </c>
      <c r="C182" s="116">
        <f t="shared" si="2"/>
        <v>1.1841666666666615</v>
      </c>
      <c r="D182" s="28">
        <v>0.92920000000000003</v>
      </c>
    </row>
    <row r="183" spans="1:4" x14ac:dyDescent="0.2">
      <c r="A183" s="74">
        <v>18.93</v>
      </c>
      <c r="B183" s="28">
        <v>3.9395999999999995</v>
      </c>
      <c r="C183" s="116">
        <f t="shared" si="2"/>
        <v>1.1759999999999957</v>
      </c>
      <c r="D183" s="28">
        <v>0.90900000000000003</v>
      </c>
    </row>
    <row r="184" spans="1:4" x14ac:dyDescent="0.2">
      <c r="A184" s="74">
        <v>19.03</v>
      </c>
      <c r="B184" s="28">
        <v>4.0768000000000004</v>
      </c>
      <c r="C184" s="116">
        <f t="shared" si="2"/>
        <v>1.0423636363636299</v>
      </c>
      <c r="D184" s="28">
        <v>0.89890000000000003</v>
      </c>
    </row>
    <row r="185" spans="1:4" x14ac:dyDescent="0.2">
      <c r="A185" s="74">
        <v>19.14</v>
      </c>
      <c r="B185" s="28">
        <v>4.1551999999999998</v>
      </c>
      <c r="C185" s="116">
        <f t="shared" si="2"/>
        <v>0.89536363636364724</v>
      </c>
      <c r="D185" s="28">
        <v>0.84839999999999993</v>
      </c>
    </row>
    <row r="186" spans="1:4" x14ac:dyDescent="0.2">
      <c r="A186" s="74">
        <v>19.239999999999998</v>
      </c>
      <c r="B186" s="28">
        <v>4.2629999999999999</v>
      </c>
      <c r="C186" s="116">
        <f t="shared" si="2"/>
        <v>0.85081818181818536</v>
      </c>
      <c r="D186" s="28">
        <v>0.82819999999999994</v>
      </c>
    </row>
    <row r="187" spans="1:4" x14ac:dyDescent="0.2">
      <c r="A187" s="74">
        <v>19.350000000000001</v>
      </c>
      <c r="B187" s="28">
        <v>4.3315999999999999</v>
      </c>
      <c r="C187" s="116">
        <f t="shared" si="2"/>
        <v>0.65481818181818063</v>
      </c>
      <c r="D187" s="28">
        <v>0.80800000000000005</v>
      </c>
    </row>
    <row r="188" spans="1:4" x14ac:dyDescent="0.2">
      <c r="A188" s="74">
        <v>19.45</v>
      </c>
      <c r="B188" s="28">
        <v>4.4001999999999999</v>
      </c>
      <c r="C188" s="116">
        <f t="shared" si="2"/>
        <v>0.63700000000000179</v>
      </c>
      <c r="D188" s="28">
        <v>0.78780000000000006</v>
      </c>
    </row>
    <row r="189" spans="1:4" x14ac:dyDescent="0.2">
      <c r="A189" s="74">
        <v>19.55</v>
      </c>
      <c r="B189" s="28">
        <v>4.4589999999999996</v>
      </c>
      <c r="C189" s="116">
        <f t="shared" si="2"/>
        <v>0.51672727272727015</v>
      </c>
      <c r="D189" s="28">
        <v>0.77770000000000006</v>
      </c>
    </row>
    <row r="190" spans="1:4" x14ac:dyDescent="0.2">
      <c r="A190" s="74">
        <v>19.66</v>
      </c>
      <c r="B190" s="28">
        <v>4.508</v>
      </c>
      <c r="C190" s="116">
        <f t="shared" si="2"/>
        <v>0.46772727272727399</v>
      </c>
      <c r="D190" s="28">
        <v>0.77770000000000006</v>
      </c>
    </row>
    <row r="191" spans="1:4" x14ac:dyDescent="0.2">
      <c r="A191" s="74">
        <v>19.760000000000002</v>
      </c>
      <c r="B191" s="28">
        <v>4.5570000000000004</v>
      </c>
      <c r="C191" s="116">
        <f t="shared" si="2"/>
        <v>0.37863636363635811</v>
      </c>
      <c r="D191" s="28">
        <v>0.74739999999999995</v>
      </c>
    </row>
    <row r="192" spans="1:4" x14ac:dyDescent="0.2">
      <c r="A192" s="74">
        <v>19.87</v>
      </c>
      <c r="B192" s="28">
        <v>4.5863999999999994</v>
      </c>
      <c r="C192" s="116">
        <f t="shared" si="2"/>
        <v>0.35636363636363932</v>
      </c>
      <c r="D192" s="28">
        <v>0.71709999999999996</v>
      </c>
    </row>
    <row r="193" spans="1:4" x14ac:dyDescent="0.2">
      <c r="A193" s="74">
        <v>19.98</v>
      </c>
      <c r="B193" s="28">
        <v>4.6354000000000006</v>
      </c>
      <c r="C193" s="116">
        <f t="shared" si="2"/>
        <v>0.36972727272727768</v>
      </c>
      <c r="D193" s="28">
        <v>0.65650000000000008</v>
      </c>
    </row>
    <row r="194" spans="1:4" x14ac:dyDescent="0.2">
      <c r="A194" s="74">
        <v>20.079999999999998</v>
      </c>
      <c r="B194" s="28">
        <v>4.6647999999999996</v>
      </c>
      <c r="C194" s="116">
        <f t="shared" si="2"/>
        <v>0.29399999999999976</v>
      </c>
      <c r="D194" s="28">
        <v>0.64639999999999997</v>
      </c>
    </row>
    <row r="195" spans="1:4" x14ac:dyDescent="0.2">
      <c r="A195" s="74">
        <v>20.18</v>
      </c>
      <c r="B195" s="28">
        <v>4.6942000000000004</v>
      </c>
      <c r="C195" s="116">
        <f t="shared" si="2"/>
        <v>0.26950000000000018</v>
      </c>
      <c r="D195" s="28">
        <v>0.63629999999999998</v>
      </c>
    </row>
    <row r="196" spans="1:4" x14ac:dyDescent="0.2">
      <c r="A196" s="74">
        <v>20.3</v>
      </c>
      <c r="B196" s="28">
        <v>4.7236000000000002</v>
      </c>
      <c r="C196" s="116">
        <f t="shared" si="2"/>
        <v>0.21159090909090628</v>
      </c>
      <c r="D196" s="28">
        <v>0.62619999999999998</v>
      </c>
    </row>
    <row r="197" spans="1:4" x14ac:dyDescent="0.2">
      <c r="A197" s="74">
        <v>20.41</v>
      </c>
      <c r="B197" s="28">
        <v>4.7431999999999999</v>
      </c>
      <c r="C197" s="116">
        <f t="shared" ref="C197:C260" si="3">((B197-B196)/(A197-A196)+(B198-B197)/(A198-A197))/2</f>
        <v>0.17818181818181966</v>
      </c>
      <c r="D197" s="28">
        <v>0.60599999999999998</v>
      </c>
    </row>
    <row r="198" spans="1:4" x14ac:dyDescent="0.2">
      <c r="A198" s="74">
        <v>20.52</v>
      </c>
      <c r="B198" s="28">
        <v>4.7628000000000004</v>
      </c>
      <c r="C198" s="116">
        <f t="shared" si="3"/>
        <v>0.18709090909090856</v>
      </c>
      <c r="D198" s="28">
        <v>0.57569999999999999</v>
      </c>
    </row>
    <row r="199" spans="1:4" x14ac:dyDescent="0.2">
      <c r="A199" s="74">
        <v>20.62</v>
      </c>
      <c r="B199" s="28">
        <v>4.7824</v>
      </c>
      <c r="C199" s="116">
        <f t="shared" si="3"/>
        <v>0.14254545454544859</v>
      </c>
      <c r="D199" s="28">
        <v>0.5353</v>
      </c>
    </row>
    <row r="200" spans="1:4" x14ac:dyDescent="0.2">
      <c r="A200" s="74">
        <v>20.73</v>
      </c>
      <c r="B200" s="28">
        <v>4.7921999999999993</v>
      </c>
      <c r="C200" s="116">
        <f t="shared" si="3"/>
        <v>-3.8264545454546286</v>
      </c>
      <c r="D200" s="28">
        <v>0.5151</v>
      </c>
    </row>
    <row r="201" spans="1:4" x14ac:dyDescent="0.2">
      <c r="A201" s="116">
        <v>20.83</v>
      </c>
      <c r="B201" s="28">
        <v>4.0179999999999998</v>
      </c>
      <c r="C201" s="116">
        <v>-5.85</v>
      </c>
      <c r="D201" s="28">
        <v>0.5151</v>
      </c>
    </row>
    <row r="202" spans="1:4" x14ac:dyDescent="0.2">
      <c r="A202" s="116">
        <v>20.93</v>
      </c>
      <c r="B202" s="28">
        <v>3.5181999999999998</v>
      </c>
      <c r="C202" s="116">
        <f t="shared" si="3"/>
        <v>-1.7417272727272342</v>
      </c>
      <c r="D202" s="28">
        <v>0.65650000000000008</v>
      </c>
    </row>
    <row r="203" spans="1:4" x14ac:dyDescent="0.2">
      <c r="A203" s="116">
        <v>21.04</v>
      </c>
      <c r="B203" s="28">
        <v>3.6847999999999996</v>
      </c>
      <c r="C203" s="116">
        <f t="shared" si="3"/>
        <v>1.4254545454545533</v>
      </c>
      <c r="D203" s="28">
        <v>0.85849999999999993</v>
      </c>
    </row>
    <row r="204" spans="1:4" x14ac:dyDescent="0.2">
      <c r="A204" s="116">
        <v>21.15</v>
      </c>
      <c r="B204" s="28">
        <v>3.8317999999999999</v>
      </c>
      <c r="C204" s="116">
        <f t="shared" si="3"/>
        <v>1.2027272727272647</v>
      </c>
      <c r="D204" s="28">
        <v>0.85849999999999993</v>
      </c>
    </row>
    <row r="205" spans="1:4" x14ac:dyDescent="0.2">
      <c r="A205" s="116">
        <v>21.26</v>
      </c>
      <c r="B205" s="28">
        <v>3.9494000000000002</v>
      </c>
      <c r="C205" s="116">
        <f t="shared" si="3"/>
        <v>0.87754545454544686</v>
      </c>
      <c r="D205" s="28">
        <v>0.76760000000000006</v>
      </c>
    </row>
    <row r="206" spans="1:4" x14ac:dyDescent="0.2">
      <c r="A206" s="116">
        <v>21.36</v>
      </c>
      <c r="B206" s="28">
        <v>4.0179999999999998</v>
      </c>
      <c r="C206" s="116">
        <f t="shared" si="3"/>
        <v>-2.4009999999999554</v>
      </c>
      <c r="D206" s="28">
        <v>0.85849999999999993</v>
      </c>
    </row>
    <row r="207" spans="1:4" x14ac:dyDescent="0.2">
      <c r="A207" s="116">
        <v>21.46</v>
      </c>
      <c r="B207" s="28">
        <v>3.4691999999999998</v>
      </c>
      <c r="C207" s="116">
        <f t="shared" si="3"/>
        <v>-2.5212727272726871</v>
      </c>
      <c r="D207" s="28">
        <v>0.87870000000000004</v>
      </c>
    </row>
    <row r="208" spans="1:4" x14ac:dyDescent="0.2">
      <c r="A208" s="116">
        <v>21.57</v>
      </c>
      <c r="B208" s="28">
        <v>3.5181999999999998</v>
      </c>
      <c r="C208" s="116">
        <f t="shared" si="3"/>
        <v>1.1581818181818238</v>
      </c>
      <c r="D208" s="28">
        <v>0.78780000000000006</v>
      </c>
    </row>
    <row r="209" spans="1:4" x14ac:dyDescent="0.2">
      <c r="A209" s="116">
        <v>21.68</v>
      </c>
      <c r="B209" s="28">
        <v>3.7239999999999998</v>
      </c>
      <c r="C209" s="116">
        <f t="shared" si="3"/>
        <v>1.6214545454545404</v>
      </c>
      <c r="D209" s="28">
        <v>0.78780000000000006</v>
      </c>
    </row>
    <row r="210" spans="1:4" x14ac:dyDescent="0.2">
      <c r="A210" s="116">
        <v>21.78</v>
      </c>
      <c r="B210" s="28">
        <v>3.8611999999999997</v>
      </c>
      <c r="C210" s="116">
        <f t="shared" si="3"/>
        <v>1.265090909090905</v>
      </c>
      <c r="D210" s="28">
        <v>0.73729999999999996</v>
      </c>
    </row>
    <row r="211" spans="1:4" x14ac:dyDescent="0.2">
      <c r="A211" s="116">
        <v>21.89</v>
      </c>
      <c r="B211" s="28">
        <v>3.9886000000000004</v>
      </c>
      <c r="C211" s="116">
        <f t="shared" si="3"/>
        <v>1.1180909090909248</v>
      </c>
      <c r="D211" s="28">
        <v>0.68680000000000008</v>
      </c>
    </row>
    <row r="212" spans="1:4" x14ac:dyDescent="0.2">
      <c r="A212" s="116">
        <v>21.99</v>
      </c>
      <c r="B212" s="28">
        <v>4.0964</v>
      </c>
      <c r="C212" s="116">
        <f t="shared" si="3"/>
        <v>0.98445454545454258</v>
      </c>
      <c r="D212" s="28">
        <v>0.68680000000000008</v>
      </c>
    </row>
    <row r="213" spans="1:4" x14ac:dyDescent="0.2">
      <c r="A213" s="116">
        <v>22.1</v>
      </c>
      <c r="B213" s="28">
        <v>4.1943999999999999</v>
      </c>
      <c r="C213" s="116">
        <f t="shared" si="3"/>
        <v>-0.28954545454548408</v>
      </c>
      <c r="D213" s="28">
        <v>0.73729999999999996</v>
      </c>
    </row>
    <row r="214" spans="1:4" x14ac:dyDescent="0.2">
      <c r="A214" s="116">
        <v>22.2</v>
      </c>
      <c r="B214" s="28">
        <v>4.0473999999999997</v>
      </c>
      <c r="C214" s="116">
        <f t="shared" si="3"/>
        <v>-3.0513636363636643</v>
      </c>
      <c r="D214" s="28">
        <v>0.73729999999999996</v>
      </c>
    </row>
    <row r="215" spans="1:4" x14ac:dyDescent="0.2">
      <c r="A215" s="116">
        <v>22.31</v>
      </c>
      <c r="B215" s="28">
        <v>3.5377999999999998</v>
      </c>
      <c r="C215" s="116">
        <f t="shared" si="3"/>
        <v>-2.5123636363636455</v>
      </c>
      <c r="D215" s="28">
        <v>0.77770000000000006</v>
      </c>
    </row>
    <row r="216" spans="1:4" x14ac:dyDescent="0.2">
      <c r="A216" s="116">
        <v>22.41</v>
      </c>
      <c r="B216" s="28">
        <v>3.4985999999999997</v>
      </c>
      <c r="C216" s="116">
        <f t="shared" si="3"/>
        <v>-0.19599999999999784</v>
      </c>
      <c r="D216" s="28">
        <v>0.80800000000000005</v>
      </c>
    </row>
    <row r="217" spans="1:4" x14ac:dyDescent="0.2">
      <c r="A217" s="116">
        <v>22.52</v>
      </c>
      <c r="B217" s="28">
        <v>3.4985999999999997</v>
      </c>
      <c r="C217" s="116">
        <f t="shared" si="3"/>
        <v>0</v>
      </c>
      <c r="D217" s="28">
        <v>0.77770000000000006</v>
      </c>
    </row>
    <row r="218" spans="1:4" x14ac:dyDescent="0.2">
      <c r="A218" s="116">
        <v>22.62</v>
      </c>
      <c r="B218" s="28">
        <v>3.4985999999999997</v>
      </c>
      <c r="C218" s="116">
        <f t="shared" si="3"/>
        <v>8.9090909090909831E-2</v>
      </c>
      <c r="D218" s="28">
        <v>0.75750000000000006</v>
      </c>
    </row>
    <row r="219" spans="1:4" x14ac:dyDescent="0.2">
      <c r="A219" s="116">
        <v>22.73</v>
      </c>
      <c r="B219" s="28">
        <v>3.5181999999999998</v>
      </c>
      <c r="C219" s="116">
        <f t="shared" si="3"/>
        <v>0.92209090909092684</v>
      </c>
      <c r="D219" s="28">
        <v>0.74739999999999995</v>
      </c>
    </row>
    <row r="220" spans="1:4" x14ac:dyDescent="0.2">
      <c r="A220" s="116">
        <v>22.83</v>
      </c>
      <c r="B220" s="28">
        <v>3.6847999999999996</v>
      </c>
      <c r="C220" s="116">
        <f t="shared" si="3"/>
        <v>1.7150000000000052</v>
      </c>
      <c r="D220" s="28">
        <v>0.76760000000000006</v>
      </c>
    </row>
    <row r="221" spans="1:4" x14ac:dyDescent="0.2">
      <c r="A221" s="116">
        <v>22.93</v>
      </c>
      <c r="B221" s="28">
        <v>3.8611999999999997</v>
      </c>
      <c r="C221" s="116">
        <f t="shared" si="3"/>
        <v>1.371999999999991</v>
      </c>
      <c r="D221" s="28">
        <v>0.80800000000000005</v>
      </c>
    </row>
    <row r="222" spans="1:4" x14ac:dyDescent="0.2">
      <c r="A222" s="116">
        <v>23.04</v>
      </c>
      <c r="B222" s="28">
        <v>3.9689999999999999</v>
      </c>
      <c r="C222" s="116">
        <f t="shared" si="3"/>
        <v>1.0779999999999943</v>
      </c>
      <c r="D222" s="28">
        <v>0.89890000000000003</v>
      </c>
    </row>
    <row r="223" spans="1:4" x14ac:dyDescent="0.2">
      <c r="A223" s="116">
        <v>23.14</v>
      </c>
      <c r="B223" s="28">
        <v>4.0865999999999998</v>
      </c>
      <c r="C223" s="116">
        <f t="shared" si="3"/>
        <v>1.0289999999999988</v>
      </c>
      <c r="D223" s="28">
        <v>0.92920000000000003</v>
      </c>
    </row>
    <row r="224" spans="1:4" x14ac:dyDescent="0.2">
      <c r="A224" s="116">
        <v>23.24</v>
      </c>
      <c r="B224" s="28">
        <v>4.1747999999999994</v>
      </c>
      <c r="C224" s="116">
        <f t="shared" si="3"/>
        <v>0.84190909090908983</v>
      </c>
      <c r="D224" s="28">
        <v>0.87870000000000004</v>
      </c>
    </row>
    <row r="225" spans="1:4" x14ac:dyDescent="0.2">
      <c r="A225" s="116">
        <v>23.35</v>
      </c>
      <c r="B225" s="28">
        <v>4.2629999999999999</v>
      </c>
      <c r="C225" s="116">
        <f t="shared" si="3"/>
        <v>0.71272727272726577</v>
      </c>
      <c r="D225" s="28">
        <v>0.87870000000000004</v>
      </c>
    </row>
    <row r="226" spans="1:4" x14ac:dyDescent="0.2">
      <c r="A226" s="116">
        <v>23.46</v>
      </c>
      <c r="B226" s="28">
        <v>4.3315999999999999</v>
      </c>
      <c r="C226" s="116">
        <f t="shared" si="3"/>
        <v>0.703818181818193</v>
      </c>
      <c r="D226" s="28">
        <v>0.87870000000000004</v>
      </c>
    </row>
    <row r="227" spans="1:4" x14ac:dyDescent="0.2">
      <c r="A227" s="116">
        <v>23.56</v>
      </c>
      <c r="B227" s="28">
        <v>4.41</v>
      </c>
      <c r="C227" s="116">
        <f t="shared" si="3"/>
        <v>0.68600000000000416</v>
      </c>
      <c r="D227" s="28">
        <v>0.89890000000000003</v>
      </c>
    </row>
    <row r="228" spans="1:4" x14ac:dyDescent="0.2">
      <c r="A228" s="116">
        <v>23.66</v>
      </c>
      <c r="B228" s="28">
        <v>4.4687999999999999</v>
      </c>
      <c r="C228" s="116">
        <f t="shared" si="3"/>
        <v>0.47218181818181421</v>
      </c>
      <c r="D228" s="28">
        <v>0.88880000000000003</v>
      </c>
    </row>
    <row r="229" spans="1:4" x14ac:dyDescent="0.2">
      <c r="A229" s="116">
        <v>23.77</v>
      </c>
      <c r="B229" s="28">
        <v>4.508</v>
      </c>
      <c r="C229" s="116">
        <f t="shared" si="3"/>
        <v>0.4231818181818181</v>
      </c>
      <c r="D229" s="28">
        <v>0.93930000000000002</v>
      </c>
    </row>
    <row r="230" spans="1:4" x14ac:dyDescent="0.2">
      <c r="A230" s="116">
        <v>23.87</v>
      </c>
      <c r="B230" s="28">
        <v>4.5570000000000004</v>
      </c>
      <c r="C230" s="116">
        <f t="shared" si="3"/>
        <v>0.44100000000000322</v>
      </c>
      <c r="D230" s="28">
        <v>0.93930000000000002</v>
      </c>
    </row>
    <row r="231" spans="1:4" x14ac:dyDescent="0.2">
      <c r="A231" s="116">
        <v>23.97</v>
      </c>
      <c r="B231" s="28">
        <v>4.5962000000000005</v>
      </c>
      <c r="C231" s="116">
        <f t="shared" si="3"/>
        <v>0.3296363636363645</v>
      </c>
      <c r="D231" s="28">
        <v>0.93930000000000002</v>
      </c>
    </row>
    <row r="232" spans="1:4" x14ac:dyDescent="0.2">
      <c r="A232" s="116">
        <v>24.08</v>
      </c>
      <c r="B232" s="28">
        <v>4.6255999999999995</v>
      </c>
      <c r="C232" s="116">
        <f t="shared" si="3"/>
        <v>0.32963636363635751</v>
      </c>
      <c r="D232" s="28">
        <v>0.93930000000000002</v>
      </c>
    </row>
    <row r="233" spans="1:4" x14ac:dyDescent="0.2">
      <c r="A233" s="116">
        <v>24.18</v>
      </c>
      <c r="B233" s="28">
        <v>4.6647999999999996</v>
      </c>
      <c r="C233" s="116">
        <f t="shared" si="3"/>
        <v>0.39886624203814069</v>
      </c>
      <c r="D233" s="28">
        <v>0.92920000000000003</v>
      </c>
    </row>
    <row r="234" spans="1:4" x14ac:dyDescent="0.2">
      <c r="A234" s="116">
        <v>24.284666666666698</v>
      </c>
      <c r="B234" s="28">
        <v>4.7072666666666638</v>
      </c>
      <c r="C234" s="116">
        <f t="shared" si="3"/>
        <v>0.39184695829155608</v>
      </c>
      <c r="D234" s="28">
        <v>0.94939999999999991</v>
      </c>
    </row>
    <row r="235" spans="1:4" x14ac:dyDescent="0.2">
      <c r="A235" s="116">
        <v>24.388380952380999</v>
      </c>
      <c r="B235" s="28">
        <v>4.7464666666666631</v>
      </c>
      <c r="C235" s="116">
        <f t="shared" si="3"/>
        <v>0.37796143250701209</v>
      </c>
      <c r="D235" s="28">
        <v>0.95517142857142878</v>
      </c>
    </row>
    <row r="236" spans="1:4" x14ac:dyDescent="0.2">
      <c r="A236" s="116">
        <v>24.4920952380952</v>
      </c>
      <c r="B236" s="28">
        <v>4.7856666666666632</v>
      </c>
      <c r="C236" s="116">
        <f t="shared" si="3"/>
        <v>0.3779614325070163</v>
      </c>
      <c r="D236" s="28">
        <v>0.96094285714285765</v>
      </c>
    </row>
    <row r="237" spans="1:4" x14ac:dyDescent="0.2">
      <c r="A237" s="116">
        <v>24.5958095238095</v>
      </c>
      <c r="B237" s="28">
        <v>4.8248666666666633</v>
      </c>
      <c r="C237" s="116">
        <f t="shared" si="3"/>
        <v>0.37796143250683506</v>
      </c>
      <c r="D237" s="28">
        <v>0.96671428571428553</v>
      </c>
    </row>
    <row r="238" spans="1:4" x14ac:dyDescent="0.2">
      <c r="A238" s="116">
        <v>24.6995238095238</v>
      </c>
      <c r="B238" s="28">
        <v>4.8640666666666634</v>
      </c>
      <c r="C238" s="116">
        <f t="shared" si="3"/>
        <v>-6.252112029383861</v>
      </c>
      <c r="D238" s="28">
        <v>0.9724857142857144</v>
      </c>
    </row>
    <row r="239" spans="1:4" x14ac:dyDescent="0.2">
      <c r="A239" s="116">
        <v>24.8032380952381</v>
      </c>
      <c r="B239" s="28">
        <v>3.528</v>
      </c>
      <c r="C239" s="116">
        <f t="shared" si="3"/>
        <v>-6.6300734618906958</v>
      </c>
      <c r="D239" s="28">
        <v>0.97825714285714327</v>
      </c>
    </row>
    <row r="240" spans="1:4" x14ac:dyDescent="0.2">
      <c r="A240" s="116">
        <v>24.906952380952401</v>
      </c>
      <c r="B240" s="28">
        <v>3.4887999999999999</v>
      </c>
      <c r="C240" s="116">
        <f t="shared" si="3"/>
        <v>9.4490358126708779E-2</v>
      </c>
      <c r="D240" s="28">
        <v>0.98402857142857114</v>
      </c>
    </row>
    <row r="241" spans="1:4" x14ac:dyDescent="0.2">
      <c r="A241" s="116">
        <v>25.010666666666701</v>
      </c>
      <c r="B241" s="28">
        <v>3.5476000000000001</v>
      </c>
      <c r="C241" s="116">
        <f t="shared" si="3"/>
        <v>0.99214876033043886</v>
      </c>
      <c r="D241" s="28">
        <v>0.98980000000000001</v>
      </c>
    </row>
    <row r="242" spans="1:4" x14ac:dyDescent="0.2">
      <c r="A242" s="116">
        <v>25.114380952381001</v>
      </c>
      <c r="B242" s="28">
        <v>3.6945999999999999</v>
      </c>
      <c r="C242" s="116">
        <f t="shared" si="3"/>
        <v>1.3701101928379289</v>
      </c>
      <c r="D242" s="28">
        <v>0.99557142857142888</v>
      </c>
    </row>
    <row r="243" spans="1:4" x14ac:dyDescent="0.2">
      <c r="A243" s="116">
        <v>25.218095238095199</v>
      </c>
      <c r="B243" s="28">
        <v>3.8317999999999999</v>
      </c>
      <c r="C243" s="116">
        <f t="shared" si="3"/>
        <v>1.2756198347112222</v>
      </c>
      <c r="D243" s="28">
        <v>1.0013428571428578</v>
      </c>
    </row>
    <row r="244" spans="1:4" x14ac:dyDescent="0.2">
      <c r="A244" s="116">
        <v>25.321809523809499</v>
      </c>
      <c r="B244" s="28">
        <v>3.9592000000000001</v>
      </c>
      <c r="C244" s="116">
        <f t="shared" si="3"/>
        <v>-0.42520661157018835</v>
      </c>
      <c r="D244" s="28">
        <v>1.0071142857142856</v>
      </c>
    </row>
    <row r="245" spans="1:4" x14ac:dyDescent="0.2">
      <c r="A245" s="116">
        <v>25.425523809523799</v>
      </c>
      <c r="B245" s="28">
        <v>3.7435999999999998</v>
      </c>
      <c r="C245" s="116">
        <f t="shared" si="3"/>
        <v>-2.2205234159776506</v>
      </c>
      <c r="D245" s="28">
        <v>1.0128857142857115</v>
      </c>
    </row>
    <row r="246" spans="1:4" x14ac:dyDescent="0.2">
      <c r="A246" s="116">
        <v>25.5292380952381</v>
      </c>
      <c r="B246" s="28">
        <v>3.4985999999999997</v>
      </c>
      <c r="C246" s="116">
        <f t="shared" si="3"/>
        <v>-1.7008264462807516</v>
      </c>
      <c r="D246" s="28">
        <v>1.0186571428571443</v>
      </c>
    </row>
    <row r="247" spans="1:4" x14ac:dyDescent="0.2">
      <c r="A247" s="116">
        <v>25.6329523809524</v>
      </c>
      <c r="B247" s="28">
        <v>3.3908</v>
      </c>
      <c r="C247" s="116">
        <f t="shared" si="3"/>
        <v>-1.3701101928372719</v>
      </c>
      <c r="D247" s="28">
        <v>1.024428571428567</v>
      </c>
    </row>
    <row r="248" spans="1:4" x14ac:dyDescent="0.2">
      <c r="A248" s="116">
        <v>25.7366666666667</v>
      </c>
      <c r="B248" s="28">
        <v>3.2143999999999999</v>
      </c>
      <c r="C248" s="116">
        <f t="shared" si="3"/>
        <v>0</v>
      </c>
      <c r="D248" s="28">
        <v>1.0302</v>
      </c>
    </row>
    <row r="249" spans="1:4" x14ac:dyDescent="0.2">
      <c r="A249" s="116">
        <v>25.840380952381</v>
      </c>
      <c r="B249" s="28">
        <v>3.3908</v>
      </c>
      <c r="C249" s="116">
        <f t="shared" si="3"/>
        <v>1.7480716253449677</v>
      </c>
      <c r="D249" s="28">
        <v>1.035971428571433</v>
      </c>
    </row>
    <row r="250" spans="1:4" x14ac:dyDescent="0.2">
      <c r="A250" s="116">
        <v>25.944095238095201</v>
      </c>
      <c r="B250" s="28">
        <v>3.577</v>
      </c>
      <c r="C250" s="116">
        <f t="shared" si="3"/>
        <v>0.51969696969775603</v>
      </c>
      <c r="D250" s="28">
        <v>1.0417428571428557</v>
      </c>
    </row>
    <row r="251" spans="1:4" x14ac:dyDescent="0.2">
      <c r="A251" s="116">
        <v>26.047809523809502</v>
      </c>
      <c r="B251" s="28">
        <v>3.4985999999999997</v>
      </c>
      <c r="C251" s="116">
        <f t="shared" si="3"/>
        <v>-0.37796143250683506</v>
      </c>
      <c r="D251" s="28">
        <v>1.0475142857142887</v>
      </c>
    </row>
    <row r="252" spans="1:4" x14ac:dyDescent="0.2">
      <c r="A252" s="116">
        <v>26.151523809523798</v>
      </c>
      <c r="B252" s="28">
        <v>3.4985999999999997</v>
      </c>
      <c r="C252" s="116">
        <f t="shared" si="3"/>
        <v>0</v>
      </c>
      <c r="D252" s="28">
        <v>1.0532857142857115</v>
      </c>
    </row>
    <row r="253" spans="1:4" x14ac:dyDescent="0.2">
      <c r="A253" s="116">
        <v>26.255238095238099</v>
      </c>
      <c r="B253" s="28">
        <v>3.4985999999999997</v>
      </c>
      <c r="C253" s="116">
        <f t="shared" si="3"/>
        <v>0.33071625344348177</v>
      </c>
      <c r="D253" s="28">
        <v>1.0590571428571443</v>
      </c>
    </row>
    <row r="254" spans="1:4" x14ac:dyDescent="0.2">
      <c r="A254" s="116">
        <v>26.358952380952399</v>
      </c>
      <c r="B254" s="28">
        <v>3.5672000000000001</v>
      </c>
      <c r="C254" s="116">
        <f t="shared" si="3"/>
        <v>1.0393939393937943</v>
      </c>
      <c r="D254" s="28">
        <v>1.0648285714285672</v>
      </c>
    </row>
    <row r="255" spans="1:4" x14ac:dyDescent="0.2">
      <c r="A255" s="116">
        <v>26.462666666666699</v>
      </c>
      <c r="B255" s="28">
        <v>3.7141999999999999</v>
      </c>
      <c r="C255" s="116">
        <f t="shared" si="3"/>
        <v>1.3228650137739164</v>
      </c>
      <c r="D255" s="28">
        <v>1.0706</v>
      </c>
    </row>
    <row r="256" spans="1:4" x14ac:dyDescent="0.2">
      <c r="A256" s="116">
        <v>26.566380952381</v>
      </c>
      <c r="B256" s="28">
        <v>3.8415999999999997</v>
      </c>
      <c r="C256" s="116">
        <f t="shared" si="3"/>
        <v>1.2756198347105629</v>
      </c>
      <c r="D256" s="28">
        <v>1.076371428571433</v>
      </c>
    </row>
    <row r="257" spans="1:4" x14ac:dyDescent="0.2">
      <c r="A257" s="116">
        <v>26.6700952380953</v>
      </c>
      <c r="B257" s="28">
        <v>3.9787999999999997</v>
      </c>
      <c r="C257" s="116">
        <f t="shared" si="3"/>
        <v>1.181129476584355</v>
      </c>
      <c r="D257" s="28">
        <v>1.0821428571428557</v>
      </c>
    </row>
    <row r="258" spans="1:4" x14ac:dyDescent="0.2">
      <c r="A258" s="116">
        <v>26.773809523809501</v>
      </c>
      <c r="B258" s="28">
        <v>4.0865999999999998</v>
      </c>
      <c r="C258" s="116">
        <f t="shared" si="3"/>
        <v>-1.5590909090901908</v>
      </c>
      <c r="D258" s="28">
        <v>1.0879142857142887</v>
      </c>
    </row>
    <row r="259" spans="1:4" x14ac:dyDescent="0.2">
      <c r="A259" s="116">
        <v>26.877523809523801</v>
      </c>
      <c r="B259" s="28">
        <v>3.6553999999999998</v>
      </c>
      <c r="C259" s="116">
        <f t="shared" si="3"/>
        <v>-2.5512396694211281</v>
      </c>
      <c r="D259" s="28">
        <v>1.0936857142857115</v>
      </c>
    </row>
    <row r="260" spans="1:4" x14ac:dyDescent="0.2">
      <c r="A260" s="116">
        <v>26.981238095238101</v>
      </c>
      <c r="B260" s="28">
        <v>3.5573999999999999</v>
      </c>
      <c r="C260" s="116">
        <f t="shared" si="3"/>
        <v>0.28347107438012631</v>
      </c>
      <c r="D260" s="28">
        <v>1.0994571428571445</v>
      </c>
    </row>
    <row r="261" spans="1:4" x14ac:dyDescent="0.2">
      <c r="A261" s="116">
        <v>27.084952380952402</v>
      </c>
      <c r="B261" s="28">
        <v>3.7141999999999999</v>
      </c>
      <c r="C261" s="116">
        <f t="shared" ref="C261:C268" si="4">((B261-B260)/(A261-A260)+(B262-B261)/(A262-A261))/2</f>
        <v>-0.28347107438016184</v>
      </c>
      <c r="D261" s="28">
        <v>1.1052285714285672</v>
      </c>
    </row>
    <row r="262" spans="1:4" x14ac:dyDescent="0.2">
      <c r="A262" s="116">
        <v>27.188666666666698</v>
      </c>
      <c r="B262" s="28">
        <v>3.4985999999999997</v>
      </c>
      <c r="C262" s="116">
        <f t="shared" si="4"/>
        <v>-1.0393939393938298</v>
      </c>
      <c r="D262" s="28">
        <v>1.1110000000000002</v>
      </c>
    </row>
    <row r="263" spans="1:4" x14ac:dyDescent="0.2">
      <c r="A263" s="116">
        <v>27.292380952380999</v>
      </c>
      <c r="B263" s="28">
        <v>3.4985999999999997</v>
      </c>
      <c r="C263" s="116">
        <f t="shared" si="4"/>
        <v>0</v>
      </c>
      <c r="D263" s="28">
        <v>1.116771428571433</v>
      </c>
    </row>
    <row r="264" spans="1:4" x14ac:dyDescent="0.2">
      <c r="A264" s="116">
        <v>27.396095238095199</v>
      </c>
      <c r="B264" s="28">
        <v>3.4985999999999997</v>
      </c>
      <c r="C264" s="116">
        <f t="shared" si="4"/>
        <v>0</v>
      </c>
      <c r="D264" s="28">
        <v>1.1225428571428557</v>
      </c>
    </row>
    <row r="265" spans="1:4" x14ac:dyDescent="0.2">
      <c r="A265" s="116">
        <v>27.4998095238095</v>
      </c>
      <c r="B265" s="28">
        <v>3.4985999999999997</v>
      </c>
      <c r="C265" s="116">
        <f t="shared" si="4"/>
        <v>0</v>
      </c>
      <c r="D265" s="28">
        <v>1.1283142857142887</v>
      </c>
    </row>
    <row r="266" spans="1:4" x14ac:dyDescent="0.2">
      <c r="A266" s="116">
        <v>27.6035238095238</v>
      </c>
      <c r="B266" s="28">
        <v>3.4985999999999997</v>
      </c>
      <c r="C266" s="116">
        <f t="shared" si="4"/>
        <v>0</v>
      </c>
      <c r="D266" s="28">
        <v>1.1340857142857113</v>
      </c>
    </row>
    <row r="267" spans="1:4" x14ac:dyDescent="0.2">
      <c r="A267" s="116">
        <v>27.7072380952381</v>
      </c>
      <c r="B267" s="28">
        <v>3.4985999999999997</v>
      </c>
      <c r="C267" s="116">
        <f t="shared" si="4"/>
        <v>0.6614325068869592</v>
      </c>
      <c r="D267" s="28">
        <v>1.1398571428571442</v>
      </c>
    </row>
    <row r="268" spans="1:4" x14ac:dyDescent="0.2">
      <c r="A268" s="116">
        <v>27.810952380952401</v>
      </c>
      <c r="B268" s="28">
        <v>3.6357999999999997</v>
      </c>
      <c r="C268" s="116">
        <f t="shared" si="4"/>
        <v>0.72679884080816182</v>
      </c>
      <c r="D268" s="28">
        <v>1.145628571428567</v>
      </c>
    </row>
    <row r="269" spans="1:4" x14ac:dyDescent="0.2">
      <c r="B269" s="28"/>
    </row>
    <row r="270" spans="1:4" x14ac:dyDescent="0.2">
      <c r="B270" s="28"/>
    </row>
    <row r="271" spans="1:4" x14ac:dyDescent="0.2">
      <c r="B271" s="28"/>
    </row>
    <row r="272" spans="1:4" x14ac:dyDescent="0.2">
      <c r="B27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J265"/>
  <sheetViews>
    <sheetView zoomScaleNormal="100" workbookViewId="0"/>
  </sheetViews>
  <sheetFormatPr baseColWidth="10" defaultRowHeight="16" x14ac:dyDescent="0.2"/>
  <cols>
    <col min="1" max="1" width="11.6640625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0.55859999999999999</v>
      </c>
      <c r="E3" s="32">
        <v>53.62</v>
      </c>
      <c r="F3" s="31">
        <v>0.87</v>
      </c>
      <c r="G3" s="31">
        <v>-3.73</v>
      </c>
      <c r="H3" s="31">
        <v>5.61</v>
      </c>
      <c r="I3" s="31">
        <v>-6.69</v>
      </c>
      <c r="J3" s="30">
        <f>AVERAGE(D3:D264)</f>
        <v>0.76739770992366441</v>
      </c>
    </row>
    <row r="4" spans="1:10" x14ac:dyDescent="0.2">
      <c r="A4" s="116">
        <v>0.2</v>
      </c>
      <c r="B4" s="116">
        <v>0.76</v>
      </c>
      <c r="C4" s="116">
        <f>((B4-B3)/(A4-A3)+(B5-B4)/(A5-A4))/2</f>
        <v>4.3</v>
      </c>
      <c r="D4" s="28">
        <v>0.56839999999999991</v>
      </c>
    </row>
    <row r="5" spans="1:10" x14ac:dyDescent="0.2">
      <c r="A5" s="116">
        <v>0.4</v>
      </c>
      <c r="B5" s="116">
        <v>1.72</v>
      </c>
      <c r="C5" s="116">
        <f t="shared" ref="C5:C68" si="0">((B5-B4)/(A5-A4)+(B6-B5)/(A6-A5))/2</f>
        <v>3.9952380952380957</v>
      </c>
      <c r="D5" s="28">
        <v>0.66639999999999999</v>
      </c>
    </row>
    <row r="6" spans="1:10" x14ac:dyDescent="0.2">
      <c r="A6" s="116">
        <v>0.61</v>
      </c>
      <c r="B6" s="116">
        <v>2.39</v>
      </c>
      <c r="C6" s="116">
        <f t="shared" si="0"/>
        <v>3.1202380952380953</v>
      </c>
      <c r="D6" s="28">
        <v>0.76439999999999997</v>
      </c>
    </row>
    <row r="7" spans="1:10" x14ac:dyDescent="0.2">
      <c r="A7" s="116">
        <v>0.81</v>
      </c>
      <c r="B7" s="116">
        <v>3</v>
      </c>
      <c r="C7" s="116">
        <f t="shared" si="0"/>
        <v>2.5999999999999996</v>
      </c>
      <c r="D7" s="28">
        <v>0.90160000000000007</v>
      </c>
    </row>
    <row r="8" spans="1:10" x14ac:dyDescent="0.2">
      <c r="A8" s="116">
        <v>1.01</v>
      </c>
      <c r="B8" s="116">
        <v>3.43</v>
      </c>
      <c r="C8" s="116">
        <f t="shared" si="0"/>
        <v>1.5988095238095239</v>
      </c>
      <c r="D8" s="28">
        <v>0.80359999999999998</v>
      </c>
    </row>
    <row r="9" spans="1:10" x14ac:dyDescent="0.2">
      <c r="A9" s="116">
        <v>1.22</v>
      </c>
      <c r="B9" s="116">
        <v>3.65</v>
      </c>
      <c r="C9" s="116">
        <f t="shared" si="0"/>
        <v>0.49880952380952381</v>
      </c>
      <c r="D9" s="28">
        <v>0.66639999999999999</v>
      </c>
    </row>
    <row r="10" spans="1:10" x14ac:dyDescent="0.2">
      <c r="A10" s="116">
        <v>1.42</v>
      </c>
      <c r="B10" s="116">
        <v>3.64</v>
      </c>
      <c r="C10" s="116">
        <f t="shared" si="0"/>
        <v>0.12500000000000053</v>
      </c>
      <c r="D10" s="28">
        <v>0.65660000000000007</v>
      </c>
    </row>
    <row r="11" spans="1:10" x14ac:dyDescent="0.2">
      <c r="A11" s="116">
        <v>1.62</v>
      </c>
      <c r="B11" s="116">
        <v>3.7</v>
      </c>
      <c r="C11" s="116">
        <f t="shared" si="0"/>
        <v>4.9999999999999878E-2</v>
      </c>
      <c r="D11" s="28">
        <v>0.91139999999999999</v>
      </c>
    </row>
    <row r="12" spans="1:10" x14ac:dyDescent="0.2">
      <c r="A12" s="116">
        <v>1.82</v>
      </c>
      <c r="B12" s="116">
        <v>3.66</v>
      </c>
      <c r="C12" s="116">
        <f t="shared" si="0"/>
        <v>0.54285714285714359</v>
      </c>
      <c r="D12" s="28">
        <v>0.86239999999999994</v>
      </c>
    </row>
    <row r="13" spans="1:10" x14ac:dyDescent="0.2">
      <c r="A13" s="116">
        <v>2.0299999999999998</v>
      </c>
      <c r="B13" s="116">
        <v>3.93</v>
      </c>
      <c r="C13" s="116">
        <f t="shared" si="0"/>
        <v>1.217857142857143</v>
      </c>
      <c r="D13" s="28">
        <v>0.82319999999999993</v>
      </c>
    </row>
    <row r="14" spans="1:10" x14ac:dyDescent="0.2">
      <c r="A14" s="116">
        <v>2.23</v>
      </c>
      <c r="B14" s="116">
        <v>4.16</v>
      </c>
      <c r="C14" s="116">
        <f t="shared" si="0"/>
        <v>1.0273809523809507</v>
      </c>
      <c r="D14" s="28">
        <v>0.80359999999999998</v>
      </c>
    </row>
    <row r="15" spans="1:10" x14ac:dyDescent="0.2">
      <c r="A15" s="116">
        <v>2.44</v>
      </c>
      <c r="B15" s="116">
        <v>4.3499999999999996</v>
      </c>
      <c r="C15" s="116">
        <f t="shared" si="0"/>
        <v>0.82738095238095188</v>
      </c>
      <c r="D15" s="28">
        <v>0.75460000000000005</v>
      </c>
    </row>
    <row r="16" spans="1:10" x14ac:dyDescent="0.2">
      <c r="A16" s="116">
        <v>2.64</v>
      </c>
      <c r="B16" s="116">
        <v>4.5</v>
      </c>
      <c r="C16" s="116">
        <f t="shared" si="0"/>
        <v>-1.7750000000000021</v>
      </c>
      <c r="D16" s="28">
        <v>0.67619999999999991</v>
      </c>
    </row>
    <row r="17" spans="1:4" x14ac:dyDescent="0.2">
      <c r="A17" s="116">
        <v>2.84</v>
      </c>
      <c r="B17" s="116">
        <v>3.64</v>
      </c>
      <c r="C17" s="116">
        <f t="shared" si="0"/>
        <v>-1.7690476190476223</v>
      </c>
      <c r="D17" s="28">
        <v>0.64680000000000004</v>
      </c>
    </row>
    <row r="18" spans="1:4" x14ac:dyDescent="0.2">
      <c r="A18" s="116">
        <v>3.05</v>
      </c>
      <c r="B18" s="116">
        <v>3.8</v>
      </c>
      <c r="C18" s="116">
        <f t="shared" si="0"/>
        <v>1.0309523809523793</v>
      </c>
      <c r="D18" s="28">
        <v>0.79380000000000006</v>
      </c>
    </row>
    <row r="19" spans="1:4" x14ac:dyDescent="0.2">
      <c r="A19" s="116">
        <v>3.25</v>
      </c>
      <c r="B19" s="116">
        <v>4.0599999999999996</v>
      </c>
      <c r="C19" s="116">
        <f t="shared" si="0"/>
        <v>-0.44523809523809532</v>
      </c>
      <c r="D19" s="28">
        <v>0.87219999999999998</v>
      </c>
    </row>
    <row r="20" spans="1:4" x14ac:dyDescent="0.2">
      <c r="A20" s="116">
        <v>3.46</v>
      </c>
      <c r="B20" s="116">
        <v>3.6</v>
      </c>
      <c r="C20" s="116">
        <f t="shared" si="0"/>
        <v>-0.57023809523809477</v>
      </c>
      <c r="D20" s="28">
        <v>0.69579999999999997</v>
      </c>
    </row>
    <row r="21" spans="1:4" x14ac:dyDescent="0.2">
      <c r="A21" s="116">
        <v>3.66</v>
      </c>
      <c r="B21" s="116">
        <v>3.81</v>
      </c>
      <c r="C21" s="116">
        <f t="shared" si="0"/>
        <v>1.1202380952380937</v>
      </c>
      <c r="D21" s="28">
        <v>0.75460000000000005</v>
      </c>
    </row>
    <row r="22" spans="1:4" x14ac:dyDescent="0.2">
      <c r="A22" s="116">
        <v>3.87</v>
      </c>
      <c r="B22" s="116">
        <v>4.0599999999999996</v>
      </c>
      <c r="C22" s="116">
        <f t="shared" si="0"/>
        <v>-0.38095238095238138</v>
      </c>
      <c r="D22" s="28">
        <v>0.83299999999999996</v>
      </c>
    </row>
    <row r="23" spans="1:4" x14ac:dyDescent="0.2">
      <c r="A23" s="116">
        <v>4.08</v>
      </c>
      <c r="B23" s="116">
        <v>3.65</v>
      </c>
      <c r="C23" s="116">
        <f t="shared" si="0"/>
        <v>-0.87619047619047563</v>
      </c>
      <c r="D23" s="28">
        <v>0.62719999999999998</v>
      </c>
    </row>
    <row r="24" spans="1:4" x14ac:dyDescent="0.2">
      <c r="A24" s="116">
        <v>4.28</v>
      </c>
      <c r="B24" s="116">
        <v>3.69</v>
      </c>
      <c r="C24" s="116">
        <f t="shared" si="0"/>
        <v>0.92499999999999827</v>
      </c>
      <c r="D24" s="28">
        <v>0.69579999999999997</v>
      </c>
    </row>
    <row r="25" spans="1:4" x14ac:dyDescent="0.2">
      <c r="A25" s="116">
        <v>4.4800000000000004</v>
      </c>
      <c r="B25" s="116">
        <v>4.0199999999999996</v>
      </c>
      <c r="C25" s="116">
        <f t="shared" si="0"/>
        <v>-0.22045454545454735</v>
      </c>
      <c r="D25" s="28">
        <v>0.82319999999999993</v>
      </c>
    </row>
    <row r="26" spans="1:4" x14ac:dyDescent="0.2">
      <c r="A26" s="116">
        <v>4.7</v>
      </c>
      <c r="B26" s="116">
        <v>3.56</v>
      </c>
      <c r="C26" s="116">
        <f t="shared" si="0"/>
        <v>-0.32045454545454621</v>
      </c>
      <c r="D26" s="28">
        <v>0.89180000000000004</v>
      </c>
    </row>
    <row r="27" spans="1:4" x14ac:dyDescent="0.2">
      <c r="A27" s="116">
        <v>4.9000000000000004</v>
      </c>
      <c r="B27" s="116">
        <v>3.85</v>
      </c>
      <c r="C27" s="116">
        <f t="shared" si="0"/>
        <v>1.3500000000000005</v>
      </c>
      <c r="D27" s="28">
        <v>0.85260000000000002</v>
      </c>
    </row>
    <row r="28" spans="1:4" x14ac:dyDescent="0.2">
      <c r="A28" s="116">
        <v>5.0999999999999996</v>
      </c>
      <c r="B28" s="116">
        <v>4.0999999999999996</v>
      </c>
      <c r="C28" s="116">
        <f t="shared" si="0"/>
        <v>1.0773809523809545</v>
      </c>
      <c r="D28" s="28">
        <v>0.91139999999999999</v>
      </c>
    </row>
    <row r="29" spans="1:4" x14ac:dyDescent="0.2">
      <c r="A29" s="116">
        <v>5.31</v>
      </c>
      <c r="B29" s="116">
        <v>4.29</v>
      </c>
      <c r="C29" s="116">
        <f t="shared" si="0"/>
        <v>-1.422619047619045</v>
      </c>
      <c r="D29" s="28">
        <v>0.62719999999999998</v>
      </c>
    </row>
    <row r="30" spans="1:4" x14ac:dyDescent="0.2">
      <c r="A30" s="116">
        <v>5.51</v>
      </c>
      <c r="B30" s="116">
        <v>3.54</v>
      </c>
      <c r="C30" s="116">
        <f t="shared" si="0"/>
        <v>-1.4249999999999985</v>
      </c>
      <c r="D30" s="28">
        <v>0.48019999999999996</v>
      </c>
    </row>
    <row r="31" spans="1:4" x14ac:dyDescent="0.2">
      <c r="A31" s="116">
        <v>5.71</v>
      </c>
      <c r="B31" s="116">
        <v>3.72</v>
      </c>
      <c r="C31" s="116">
        <f t="shared" si="0"/>
        <v>9.2857142857141972E-2</v>
      </c>
      <c r="D31" s="28">
        <v>0.7056</v>
      </c>
    </row>
    <row r="32" spans="1:4" x14ac:dyDescent="0.2">
      <c r="A32" s="116">
        <v>5.92</v>
      </c>
      <c r="B32" s="116">
        <v>3.57</v>
      </c>
      <c r="C32" s="116">
        <f t="shared" si="0"/>
        <v>-0.20714285714285804</v>
      </c>
      <c r="D32" s="28">
        <v>0.86239999999999994</v>
      </c>
    </row>
    <row r="33" spans="1:4" x14ac:dyDescent="0.2">
      <c r="A33" s="116">
        <v>6.12</v>
      </c>
      <c r="B33" s="116">
        <v>3.63</v>
      </c>
      <c r="C33" s="116">
        <f t="shared" si="0"/>
        <v>0.97499999999999942</v>
      </c>
      <c r="D33" s="28">
        <v>0.84279999999999999</v>
      </c>
    </row>
    <row r="34" spans="1:4" x14ac:dyDescent="0.2">
      <c r="A34" s="116">
        <v>6.32</v>
      </c>
      <c r="B34" s="116">
        <v>3.96</v>
      </c>
      <c r="C34" s="116">
        <f t="shared" si="0"/>
        <v>1.3726190476190481</v>
      </c>
      <c r="D34" s="28">
        <v>0.91139999999999999</v>
      </c>
    </row>
    <row r="35" spans="1:4" x14ac:dyDescent="0.2">
      <c r="A35" s="116">
        <v>6.53</v>
      </c>
      <c r="B35" s="116">
        <v>4.1900000000000004</v>
      </c>
      <c r="C35" s="116">
        <f t="shared" si="0"/>
        <v>0.91125541125541121</v>
      </c>
      <c r="D35" s="28">
        <v>0.78400000000000003</v>
      </c>
    </row>
    <row r="36" spans="1:4" x14ac:dyDescent="0.2">
      <c r="A36" s="116">
        <v>6.75</v>
      </c>
      <c r="B36" s="116">
        <v>4.3499999999999996</v>
      </c>
      <c r="C36" s="116">
        <f t="shared" si="0"/>
        <v>-1.0863636363636353</v>
      </c>
      <c r="D36" s="28">
        <v>0.65660000000000007</v>
      </c>
    </row>
    <row r="37" spans="1:4" x14ac:dyDescent="0.2">
      <c r="A37" s="116">
        <v>6.95</v>
      </c>
      <c r="B37" s="116">
        <v>3.77</v>
      </c>
      <c r="C37" s="116">
        <f t="shared" si="0"/>
        <v>-1.4999999999999978</v>
      </c>
      <c r="D37" s="28">
        <v>0.49980000000000002</v>
      </c>
    </row>
    <row r="38" spans="1:4" x14ac:dyDescent="0.2">
      <c r="A38" s="116">
        <v>7.15</v>
      </c>
      <c r="B38" s="116">
        <v>3.75</v>
      </c>
      <c r="C38" s="116">
        <f t="shared" si="0"/>
        <v>0.5452380952380953</v>
      </c>
      <c r="D38" s="28">
        <v>0.61739999999999995</v>
      </c>
    </row>
    <row r="39" spans="1:4" x14ac:dyDescent="0.2">
      <c r="A39" s="116">
        <v>7.36</v>
      </c>
      <c r="B39" s="116">
        <v>4</v>
      </c>
      <c r="C39" s="116">
        <f t="shared" si="0"/>
        <v>0.26190476190476164</v>
      </c>
      <c r="D39" s="28">
        <v>0.8133999999999999</v>
      </c>
    </row>
    <row r="40" spans="1:4" x14ac:dyDescent="0.2">
      <c r="A40" s="116">
        <v>7.57</v>
      </c>
      <c r="B40" s="116">
        <v>3.86</v>
      </c>
      <c r="C40" s="116">
        <f t="shared" si="0"/>
        <v>-0.75833333333333508</v>
      </c>
      <c r="D40" s="28">
        <v>0.7742</v>
      </c>
    </row>
    <row r="41" spans="1:4" x14ac:dyDescent="0.2">
      <c r="A41" s="116">
        <v>7.77</v>
      </c>
      <c r="B41" s="116">
        <v>3.69</v>
      </c>
      <c r="C41" s="116">
        <f t="shared" si="0"/>
        <v>0.27499999999999863</v>
      </c>
      <c r="D41" s="28">
        <v>0.66639999999999999</v>
      </c>
    </row>
    <row r="42" spans="1:4" x14ac:dyDescent="0.2">
      <c r="A42" s="116">
        <v>7.97</v>
      </c>
      <c r="B42" s="116">
        <v>3.97</v>
      </c>
      <c r="C42" s="116">
        <f t="shared" si="0"/>
        <v>1.1761904761904756</v>
      </c>
      <c r="D42" s="28">
        <v>0.65660000000000007</v>
      </c>
    </row>
    <row r="43" spans="1:4" x14ac:dyDescent="0.2">
      <c r="A43" s="116">
        <v>8.18</v>
      </c>
      <c r="B43" s="116">
        <v>4.17</v>
      </c>
      <c r="C43" s="116">
        <f t="shared" si="0"/>
        <v>0.95119047619047403</v>
      </c>
      <c r="D43" s="28">
        <v>0.62719999999999998</v>
      </c>
    </row>
    <row r="44" spans="1:4" x14ac:dyDescent="0.2">
      <c r="A44" s="116">
        <v>8.3800000000000008</v>
      </c>
      <c r="B44" s="116">
        <v>4.3600000000000003</v>
      </c>
      <c r="C44" s="116">
        <f t="shared" si="0"/>
        <v>0.82499999999999885</v>
      </c>
      <c r="D44" s="28">
        <v>0.61739999999999995</v>
      </c>
    </row>
    <row r="45" spans="1:4" x14ac:dyDescent="0.2">
      <c r="A45" s="116">
        <v>8.58</v>
      </c>
      <c r="B45" s="116">
        <v>4.5</v>
      </c>
      <c r="C45" s="116">
        <f t="shared" si="0"/>
        <v>4.0476190476189777E-2</v>
      </c>
      <c r="D45" s="28">
        <v>0.61739999999999995</v>
      </c>
    </row>
    <row r="46" spans="1:4" x14ac:dyDescent="0.2">
      <c r="A46" s="116">
        <v>8.7899999999999991</v>
      </c>
      <c r="B46" s="116">
        <v>4.37</v>
      </c>
      <c r="C46" s="116">
        <f t="shared" si="0"/>
        <v>-1.8571428571428519</v>
      </c>
      <c r="D46" s="28">
        <v>0.55859999999999999</v>
      </c>
    </row>
    <row r="47" spans="1:4" x14ac:dyDescent="0.2">
      <c r="A47" s="116">
        <v>9</v>
      </c>
      <c r="B47" s="116">
        <v>3.72</v>
      </c>
      <c r="C47" s="116">
        <f t="shared" si="0"/>
        <v>-0.79761904761904012</v>
      </c>
      <c r="D47" s="28">
        <v>0.7056</v>
      </c>
    </row>
    <row r="48" spans="1:4" x14ac:dyDescent="0.2">
      <c r="A48" s="116">
        <v>9.1999999999999993</v>
      </c>
      <c r="B48" s="116">
        <v>4.0199999999999996</v>
      </c>
      <c r="C48" s="116">
        <f t="shared" si="0"/>
        <v>1.2738095238095242</v>
      </c>
      <c r="D48" s="28">
        <v>0.80359999999999998</v>
      </c>
    </row>
    <row r="49" spans="1:4" x14ac:dyDescent="0.2">
      <c r="A49" s="116">
        <v>9.41</v>
      </c>
      <c r="B49" s="116">
        <v>4.24</v>
      </c>
      <c r="C49" s="116">
        <f t="shared" si="0"/>
        <v>-1.0000000000000075</v>
      </c>
      <c r="D49" s="28">
        <v>0.90160000000000007</v>
      </c>
    </row>
    <row r="50" spans="1:4" x14ac:dyDescent="0.2">
      <c r="A50" s="116">
        <v>9.6199999999999992</v>
      </c>
      <c r="B50" s="116">
        <v>3.6</v>
      </c>
      <c r="C50" s="116">
        <f t="shared" si="0"/>
        <v>-0.80952380952381986</v>
      </c>
      <c r="D50" s="28">
        <v>0.82319999999999993</v>
      </c>
    </row>
    <row r="51" spans="1:4" x14ac:dyDescent="0.2">
      <c r="A51" s="116">
        <v>9.83</v>
      </c>
      <c r="B51" s="116">
        <v>3.9</v>
      </c>
      <c r="C51" s="116">
        <f t="shared" si="0"/>
        <v>1.3142857142857125</v>
      </c>
      <c r="D51" s="28">
        <v>0.89180000000000004</v>
      </c>
    </row>
    <row r="52" spans="1:4" x14ac:dyDescent="0.2">
      <c r="A52" s="116">
        <v>10.029999999999999</v>
      </c>
      <c r="B52" s="116">
        <v>4.1399999999999997</v>
      </c>
      <c r="C52" s="116">
        <f t="shared" si="0"/>
        <v>1.0500000000000007</v>
      </c>
      <c r="D52" s="28">
        <v>0.85260000000000002</v>
      </c>
    </row>
    <row r="53" spans="1:4" x14ac:dyDescent="0.2">
      <c r="A53" s="116">
        <v>10.23</v>
      </c>
      <c r="B53" s="116">
        <v>4.32</v>
      </c>
      <c r="C53" s="116">
        <f t="shared" si="0"/>
        <v>0.8071428571428565</v>
      </c>
      <c r="D53" s="28">
        <v>0.74480000000000002</v>
      </c>
    </row>
    <row r="54" spans="1:4" x14ac:dyDescent="0.2">
      <c r="A54" s="116">
        <v>10.44</v>
      </c>
      <c r="B54" s="116">
        <v>4.47</v>
      </c>
      <c r="C54" s="116">
        <f t="shared" si="0"/>
        <v>-1.0928571428571339</v>
      </c>
      <c r="D54" s="28">
        <v>0.66639999999999999</v>
      </c>
    </row>
    <row r="55" spans="1:4" x14ac:dyDescent="0.2">
      <c r="A55" s="116">
        <v>10.64</v>
      </c>
      <c r="B55" s="116">
        <v>3.89</v>
      </c>
      <c r="C55" s="116">
        <f t="shared" si="0"/>
        <v>-0.90238095238094129</v>
      </c>
      <c r="D55" s="28">
        <v>0.65660000000000007</v>
      </c>
    </row>
    <row r="56" spans="1:4" x14ac:dyDescent="0.2">
      <c r="A56" s="116">
        <v>10.85</v>
      </c>
      <c r="B56" s="116">
        <v>4.12</v>
      </c>
      <c r="C56" s="116">
        <f t="shared" si="0"/>
        <v>1.0476190476190479</v>
      </c>
      <c r="D56" s="28">
        <v>0.71539999999999992</v>
      </c>
    </row>
    <row r="57" spans="1:4" x14ac:dyDescent="0.2">
      <c r="A57" s="116">
        <v>11.05</v>
      </c>
      <c r="B57" s="116">
        <v>4.32</v>
      </c>
      <c r="C57" s="116">
        <f t="shared" si="0"/>
        <v>0.82499999999999862</v>
      </c>
      <c r="D57" s="28">
        <v>0.82319999999999993</v>
      </c>
    </row>
    <row r="58" spans="1:4" x14ac:dyDescent="0.2">
      <c r="A58" s="116">
        <v>11.25</v>
      </c>
      <c r="B58" s="116">
        <v>4.45</v>
      </c>
      <c r="C58" s="116">
        <f t="shared" si="0"/>
        <v>0.61071428571428577</v>
      </c>
      <c r="D58" s="28">
        <v>0.91139999999999999</v>
      </c>
    </row>
    <row r="59" spans="1:4" x14ac:dyDescent="0.2">
      <c r="A59" s="116">
        <v>11.46</v>
      </c>
      <c r="B59" s="116">
        <v>4.57</v>
      </c>
      <c r="C59" s="116">
        <f t="shared" si="0"/>
        <v>-2.2142857142857255</v>
      </c>
      <c r="D59" s="28">
        <v>0.90160000000000007</v>
      </c>
    </row>
    <row r="60" spans="1:4" x14ac:dyDescent="0.2">
      <c r="A60" s="116">
        <v>11.66</v>
      </c>
      <c r="B60" s="116">
        <v>3.57</v>
      </c>
      <c r="C60" s="116">
        <f t="shared" si="0"/>
        <v>-1.8000000000000071</v>
      </c>
      <c r="D60" s="28">
        <v>0.7742</v>
      </c>
    </row>
    <row r="61" spans="1:4" x14ac:dyDescent="0.2">
      <c r="A61" s="116">
        <v>11.86</v>
      </c>
      <c r="B61" s="116">
        <v>3.85</v>
      </c>
      <c r="C61" s="116">
        <f t="shared" si="0"/>
        <v>1.2999999999999994</v>
      </c>
      <c r="D61" s="28">
        <v>0.88200000000000001</v>
      </c>
    </row>
    <row r="62" spans="1:4" x14ac:dyDescent="0.2">
      <c r="A62" s="116">
        <v>12.06</v>
      </c>
      <c r="B62" s="116">
        <v>4.09</v>
      </c>
      <c r="C62" s="116">
        <f t="shared" si="0"/>
        <v>1.0999999999999983</v>
      </c>
      <c r="D62" s="28">
        <v>0.76439999999999997</v>
      </c>
    </row>
    <row r="63" spans="1:4" x14ac:dyDescent="0.2">
      <c r="A63" s="116">
        <v>12.27</v>
      </c>
      <c r="B63" s="116">
        <v>4.3</v>
      </c>
      <c r="C63" s="116">
        <f t="shared" si="0"/>
        <v>-1.3249999999999882</v>
      </c>
      <c r="D63" s="28">
        <v>0.71539999999999992</v>
      </c>
    </row>
    <row r="64" spans="1:4" x14ac:dyDescent="0.2">
      <c r="A64" s="116">
        <v>12.47</v>
      </c>
      <c r="B64" s="116">
        <v>3.57</v>
      </c>
      <c r="C64" s="116">
        <f t="shared" si="0"/>
        <v>-1.7499999999999893</v>
      </c>
      <c r="D64" s="28">
        <v>0.91139999999999999</v>
      </c>
    </row>
    <row r="65" spans="1:4" x14ac:dyDescent="0.2">
      <c r="A65" s="116">
        <v>12.67</v>
      </c>
      <c r="B65" s="116">
        <v>3.6</v>
      </c>
      <c r="C65" s="116">
        <f t="shared" si="0"/>
        <v>0.80000000000000349</v>
      </c>
      <c r="D65" s="28">
        <v>0.89180000000000004</v>
      </c>
    </row>
    <row r="66" spans="1:4" x14ac:dyDescent="0.2">
      <c r="A66" s="116">
        <v>12.87</v>
      </c>
      <c r="B66" s="116">
        <v>3.89</v>
      </c>
      <c r="C66" s="116">
        <f t="shared" si="0"/>
        <v>1.1000000000000005</v>
      </c>
      <c r="D66" s="28">
        <v>0.83299999999999996</v>
      </c>
    </row>
    <row r="67" spans="1:4" x14ac:dyDescent="0.2">
      <c r="A67" s="116">
        <v>13.07</v>
      </c>
      <c r="B67" s="116">
        <v>4.04</v>
      </c>
      <c r="C67" s="116">
        <f t="shared" si="0"/>
        <v>-0.2678571428571479</v>
      </c>
      <c r="D67" s="28">
        <v>0.73499999999999999</v>
      </c>
    </row>
    <row r="68" spans="1:4" x14ac:dyDescent="0.2">
      <c r="A68" s="116">
        <v>13.28</v>
      </c>
      <c r="B68" s="116">
        <v>3.77</v>
      </c>
      <c r="C68" s="116">
        <f t="shared" si="0"/>
        <v>3.2142857142850811E-2</v>
      </c>
      <c r="D68" s="28">
        <v>0.73499999999999999</v>
      </c>
    </row>
    <row r="69" spans="1:4" x14ac:dyDescent="0.2">
      <c r="A69" s="116">
        <v>13.48</v>
      </c>
      <c r="B69" s="116">
        <v>4.04</v>
      </c>
      <c r="C69" s="116">
        <f t="shared" ref="C69:C132" si="1">((B69-B68)/(A69-A68)+(B70-B69)/(A70-A69))/2</f>
        <v>1.1999999999999984</v>
      </c>
      <c r="D69" s="28">
        <v>0.76439999999999997</v>
      </c>
    </row>
    <row r="70" spans="1:4" x14ac:dyDescent="0.2">
      <c r="A70" s="116">
        <v>13.68</v>
      </c>
      <c r="B70" s="116">
        <v>4.25</v>
      </c>
      <c r="C70" s="116">
        <f t="shared" si="1"/>
        <v>-1.1178571428571344</v>
      </c>
      <c r="D70" s="28">
        <v>0.80359999999999998</v>
      </c>
    </row>
    <row r="71" spans="1:4" x14ac:dyDescent="0.2">
      <c r="A71" s="116">
        <v>13.89</v>
      </c>
      <c r="B71" s="116">
        <v>3.56</v>
      </c>
      <c r="C71" s="116">
        <f t="shared" si="1"/>
        <v>-1.2142857142857053</v>
      </c>
      <c r="D71" s="28">
        <v>0.84279999999999999</v>
      </c>
    </row>
    <row r="72" spans="1:4" x14ac:dyDescent="0.2">
      <c r="A72" s="116">
        <v>14.1</v>
      </c>
      <c r="B72" s="116">
        <v>3.74</v>
      </c>
      <c r="C72" s="116">
        <f t="shared" si="1"/>
        <v>1.1190476190476186</v>
      </c>
      <c r="D72" s="28">
        <v>0.67619999999999991</v>
      </c>
    </row>
    <row r="73" spans="1:4" x14ac:dyDescent="0.2">
      <c r="A73" s="116">
        <v>14.31</v>
      </c>
      <c r="B73" s="116">
        <v>4.03</v>
      </c>
      <c r="C73" s="116">
        <f t="shared" si="1"/>
        <v>1.1904761904761898</v>
      </c>
      <c r="D73" s="28">
        <v>0.69579999999999997</v>
      </c>
    </row>
    <row r="74" spans="1:4" x14ac:dyDescent="0.2">
      <c r="A74" s="116">
        <v>14.52</v>
      </c>
      <c r="B74" s="116">
        <v>4.24</v>
      </c>
      <c r="C74" s="116">
        <f t="shared" si="1"/>
        <v>0.14285714285714557</v>
      </c>
      <c r="D74" s="28">
        <v>0.91139999999999999</v>
      </c>
    </row>
    <row r="75" spans="1:4" x14ac:dyDescent="0.2">
      <c r="A75" s="116">
        <v>14.73</v>
      </c>
      <c r="B75" s="116">
        <v>4.09</v>
      </c>
      <c r="C75" s="116">
        <f t="shared" si="1"/>
        <v>-1.2071428571428591</v>
      </c>
      <c r="D75" s="28">
        <v>0.7056</v>
      </c>
    </row>
    <row r="76" spans="1:4" x14ac:dyDescent="0.2">
      <c r="A76" s="116">
        <v>14.93</v>
      </c>
      <c r="B76" s="116">
        <v>3.75</v>
      </c>
      <c r="C76" s="116">
        <f t="shared" si="1"/>
        <v>-0.20000000000000662</v>
      </c>
      <c r="D76" s="28">
        <v>0.71539999999999992</v>
      </c>
    </row>
    <row r="77" spans="1:4" x14ac:dyDescent="0.2">
      <c r="A77" s="116">
        <v>15.13</v>
      </c>
      <c r="B77" s="116">
        <v>4.01</v>
      </c>
      <c r="C77" s="116">
        <f t="shared" si="1"/>
        <v>1.1976190476190469</v>
      </c>
      <c r="D77" s="28">
        <v>0.79380000000000006</v>
      </c>
    </row>
    <row r="78" spans="1:4" x14ac:dyDescent="0.2">
      <c r="A78" s="116">
        <v>15.34</v>
      </c>
      <c r="B78" s="116">
        <v>4.24</v>
      </c>
      <c r="C78" s="116">
        <f t="shared" si="1"/>
        <v>-1.0273809523809554</v>
      </c>
      <c r="D78" s="28">
        <v>0.85260000000000002</v>
      </c>
    </row>
    <row r="79" spans="1:4" x14ac:dyDescent="0.2">
      <c r="A79" s="116">
        <v>15.54</v>
      </c>
      <c r="B79" s="116">
        <v>3.61</v>
      </c>
      <c r="C79" s="116">
        <f t="shared" si="1"/>
        <v>-0.85000000000001019</v>
      </c>
      <c r="D79" s="28">
        <v>0.74480000000000002</v>
      </c>
    </row>
    <row r="80" spans="1:4" x14ac:dyDescent="0.2">
      <c r="A80" s="116">
        <v>15.74</v>
      </c>
      <c r="B80" s="116">
        <v>3.9</v>
      </c>
      <c r="C80" s="116">
        <f t="shared" si="1"/>
        <v>1.3249999999999977</v>
      </c>
      <c r="D80" s="28">
        <v>0.83299999999999996</v>
      </c>
    </row>
    <row r="81" spans="1:4" x14ac:dyDescent="0.2">
      <c r="A81" s="116">
        <v>15.94</v>
      </c>
      <c r="B81" s="116">
        <v>4.1399999999999997</v>
      </c>
      <c r="C81" s="116">
        <f t="shared" si="1"/>
        <v>1.0761904761904804</v>
      </c>
      <c r="D81" s="28">
        <v>0.84279999999999999</v>
      </c>
    </row>
    <row r="82" spans="1:4" x14ac:dyDescent="0.2">
      <c r="A82" s="116">
        <v>16.149999999999999</v>
      </c>
      <c r="B82" s="116">
        <v>4.34</v>
      </c>
      <c r="C82" s="116">
        <f t="shared" si="1"/>
        <v>-1.2857142857142754</v>
      </c>
      <c r="D82" s="28">
        <v>0.65660000000000007</v>
      </c>
    </row>
    <row r="83" spans="1:4" x14ac:dyDescent="0.2">
      <c r="A83" s="116">
        <v>16.36</v>
      </c>
      <c r="B83" s="116">
        <v>3.6</v>
      </c>
      <c r="C83" s="116">
        <f t="shared" si="1"/>
        <v>-1.0119047619047519</v>
      </c>
      <c r="D83" s="28">
        <v>0.53900000000000003</v>
      </c>
    </row>
    <row r="84" spans="1:4" x14ac:dyDescent="0.2">
      <c r="A84" s="116">
        <v>16.559999999999999</v>
      </c>
      <c r="B84" s="116">
        <v>3.9</v>
      </c>
      <c r="C84" s="116">
        <f t="shared" si="1"/>
        <v>1.349999999999993</v>
      </c>
      <c r="D84" s="28">
        <v>0.67619999999999991</v>
      </c>
    </row>
    <row r="85" spans="1:4" x14ac:dyDescent="0.2">
      <c r="A85" s="116">
        <v>16.760000000000002</v>
      </c>
      <c r="B85" s="116">
        <v>4.1399999999999997</v>
      </c>
      <c r="C85" s="116">
        <f t="shared" si="1"/>
        <v>-0.80476190476193155</v>
      </c>
      <c r="D85" s="28">
        <v>0.84279999999999999</v>
      </c>
    </row>
    <row r="86" spans="1:4" x14ac:dyDescent="0.2">
      <c r="A86" s="116">
        <v>16.97</v>
      </c>
      <c r="B86" s="116">
        <v>3.55</v>
      </c>
      <c r="C86" s="116">
        <f t="shared" si="1"/>
        <v>-1.4285714285714457</v>
      </c>
      <c r="D86" s="28">
        <v>1.0289999999999999</v>
      </c>
    </row>
    <row r="87" spans="1:4" x14ac:dyDescent="0.2">
      <c r="A87" s="116">
        <v>17.18</v>
      </c>
      <c r="B87" s="116">
        <v>3.54</v>
      </c>
      <c r="C87" s="116">
        <f t="shared" si="1"/>
        <v>0.15119047619047701</v>
      </c>
      <c r="D87" s="28">
        <v>1.0976000000000001</v>
      </c>
    </row>
    <row r="88" spans="1:4" x14ac:dyDescent="0.2">
      <c r="A88" s="116">
        <v>17.38</v>
      </c>
      <c r="B88" s="116">
        <v>3.61</v>
      </c>
      <c r="C88" s="116">
        <f t="shared" si="1"/>
        <v>0.93690476190475969</v>
      </c>
      <c r="D88" s="28">
        <v>0.92119999999999991</v>
      </c>
    </row>
    <row r="89" spans="1:4" x14ac:dyDescent="0.2">
      <c r="A89" s="116">
        <v>17.59</v>
      </c>
      <c r="B89" s="116">
        <v>3.93</v>
      </c>
      <c r="C89" s="116">
        <f t="shared" si="1"/>
        <v>1.3333333333333282</v>
      </c>
      <c r="D89" s="28">
        <v>0.84279999999999999</v>
      </c>
    </row>
    <row r="90" spans="1:4" x14ac:dyDescent="0.2">
      <c r="A90" s="116">
        <v>17.8</v>
      </c>
      <c r="B90" s="116">
        <v>4.17</v>
      </c>
      <c r="C90" s="116">
        <f t="shared" si="1"/>
        <v>0.99999999999999467</v>
      </c>
      <c r="D90" s="28">
        <v>0.76439999999999997</v>
      </c>
    </row>
    <row r="91" spans="1:4" x14ac:dyDescent="0.2">
      <c r="A91" s="116">
        <v>18.010000000000002</v>
      </c>
      <c r="B91" s="116">
        <v>4.3499999999999996</v>
      </c>
      <c r="C91" s="116">
        <f t="shared" si="1"/>
        <v>0.7785714285714288</v>
      </c>
      <c r="D91" s="28">
        <v>0.61739999999999995</v>
      </c>
    </row>
    <row r="92" spans="1:4" x14ac:dyDescent="0.2">
      <c r="A92" s="116">
        <v>18.21</v>
      </c>
      <c r="B92" s="116">
        <v>4.49</v>
      </c>
      <c r="C92" s="116">
        <f t="shared" si="1"/>
        <v>0.62500000000000222</v>
      </c>
      <c r="D92" s="28">
        <v>0.51939999999999997</v>
      </c>
    </row>
    <row r="93" spans="1:4" x14ac:dyDescent="0.2">
      <c r="A93" s="116">
        <v>18.41</v>
      </c>
      <c r="B93" s="116">
        <v>4.5999999999999996</v>
      </c>
      <c r="C93" s="116">
        <f t="shared" si="1"/>
        <v>-2.3000000000000091</v>
      </c>
      <c r="D93" s="28">
        <v>0.56839999999999991</v>
      </c>
    </row>
    <row r="94" spans="1:4" x14ac:dyDescent="0.2">
      <c r="A94" s="116">
        <v>18.61</v>
      </c>
      <c r="B94" s="116">
        <v>3.57</v>
      </c>
      <c r="C94" s="116">
        <f t="shared" si="1"/>
        <v>-2.5750000000000086</v>
      </c>
      <c r="D94" s="28">
        <v>0.73499999999999999</v>
      </c>
    </row>
    <row r="95" spans="1:4" x14ac:dyDescent="0.2">
      <c r="A95" s="116">
        <v>18.82</v>
      </c>
      <c r="B95" s="116">
        <v>3.57</v>
      </c>
      <c r="C95" s="116">
        <f t="shared" si="1"/>
        <v>0</v>
      </c>
      <c r="D95" s="28">
        <v>0.8133999999999999</v>
      </c>
    </row>
    <row r="96" spans="1:4" x14ac:dyDescent="0.2">
      <c r="A96" s="116">
        <v>19.02</v>
      </c>
      <c r="B96" s="116">
        <v>3.57</v>
      </c>
      <c r="C96" s="116">
        <f t="shared" si="1"/>
        <v>0.11904761904761919</v>
      </c>
      <c r="D96" s="28">
        <v>0.83299999999999996</v>
      </c>
    </row>
    <row r="97" spans="1:4" x14ac:dyDescent="0.2">
      <c r="A97" s="116">
        <v>19.23</v>
      </c>
      <c r="B97" s="116">
        <v>3.62</v>
      </c>
      <c r="C97" s="116">
        <f t="shared" si="1"/>
        <v>0.81904761904762113</v>
      </c>
      <c r="D97" s="28">
        <v>0.80359999999999998</v>
      </c>
    </row>
    <row r="98" spans="1:4" x14ac:dyDescent="0.2">
      <c r="A98" s="116">
        <v>19.43</v>
      </c>
      <c r="B98" s="116">
        <v>3.9</v>
      </c>
      <c r="C98" s="116">
        <f t="shared" si="1"/>
        <v>-0.2285714285714231</v>
      </c>
      <c r="D98" s="28">
        <v>0.86239999999999994</v>
      </c>
    </row>
    <row r="99" spans="1:4" x14ac:dyDescent="0.2">
      <c r="A99" s="116">
        <v>19.64</v>
      </c>
      <c r="B99" s="116">
        <v>3.51</v>
      </c>
      <c r="C99" s="116">
        <f t="shared" si="1"/>
        <v>-0.7857142857142827</v>
      </c>
      <c r="D99" s="28">
        <v>0.80359999999999998</v>
      </c>
    </row>
    <row r="100" spans="1:4" x14ac:dyDescent="0.2">
      <c r="A100" s="116">
        <v>19.850000000000001</v>
      </c>
      <c r="B100" s="116">
        <v>3.57</v>
      </c>
      <c r="C100" s="116">
        <f t="shared" si="1"/>
        <v>0.14285714285714241</v>
      </c>
      <c r="D100" s="28">
        <v>0.75460000000000005</v>
      </c>
    </row>
    <row r="101" spans="1:4" x14ac:dyDescent="0.2">
      <c r="A101" s="116">
        <v>20.05</v>
      </c>
      <c r="B101" s="116">
        <v>3.57</v>
      </c>
      <c r="C101" s="116">
        <f t="shared" si="1"/>
        <v>2.5000000000000668E-2</v>
      </c>
      <c r="D101" s="28">
        <v>0.8133999999999999</v>
      </c>
    </row>
    <row r="102" spans="1:4" x14ac:dyDescent="0.2">
      <c r="A102" s="116">
        <v>20.25</v>
      </c>
      <c r="B102" s="116">
        <v>3.58</v>
      </c>
      <c r="C102" s="116">
        <f t="shared" si="1"/>
        <v>0.72500000000000264</v>
      </c>
      <c r="D102" s="28">
        <v>0.89180000000000004</v>
      </c>
    </row>
    <row r="103" spans="1:4" x14ac:dyDescent="0.2">
      <c r="A103" s="116">
        <v>20.45</v>
      </c>
      <c r="B103" s="116">
        <v>3.86</v>
      </c>
      <c r="C103" s="116">
        <f t="shared" si="1"/>
        <v>0.62857142857143122</v>
      </c>
      <c r="D103" s="28">
        <v>0.71539999999999992</v>
      </c>
    </row>
    <row r="104" spans="1:4" x14ac:dyDescent="0.2">
      <c r="A104" s="116">
        <v>20.66</v>
      </c>
      <c r="B104" s="116">
        <v>3.83</v>
      </c>
      <c r="C104" s="116">
        <f t="shared" si="1"/>
        <v>-0.74642857142857322</v>
      </c>
      <c r="D104" s="28">
        <v>0.5978</v>
      </c>
    </row>
    <row r="105" spans="1:4" x14ac:dyDescent="0.2">
      <c r="A105" s="116">
        <v>20.86</v>
      </c>
      <c r="B105" s="116">
        <v>3.56</v>
      </c>
      <c r="C105" s="116">
        <f t="shared" si="1"/>
        <v>-0.67500000000000249</v>
      </c>
      <c r="D105" s="28">
        <v>0.7056</v>
      </c>
    </row>
    <row r="106" spans="1:4" x14ac:dyDescent="0.2">
      <c r="A106" s="116">
        <v>21.07</v>
      </c>
      <c r="B106" s="116">
        <v>3.56</v>
      </c>
      <c r="C106" s="116">
        <f t="shared" si="1"/>
        <v>0.62500000000000222</v>
      </c>
      <c r="D106" s="28">
        <v>0.92119999999999991</v>
      </c>
    </row>
    <row r="107" spans="1:4" x14ac:dyDescent="0.2">
      <c r="A107" s="116">
        <v>21.27</v>
      </c>
      <c r="B107" s="116">
        <v>3.81</v>
      </c>
      <c r="C107" s="116">
        <f t="shared" si="1"/>
        <v>1.2500000000000033</v>
      </c>
      <c r="D107" s="28">
        <v>0.7056</v>
      </c>
    </row>
    <row r="108" spans="1:4" x14ac:dyDescent="0.2">
      <c r="A108" s="116">
        <v>21.47</v>
      </c>
      <c r="B108" s="116">
        <v>4.0599999999999996</v>
      </c>
      <c r="C108" s="116">
        <f t="shared" si="1"/>
        <v>1.0999999999999952</v>
      </c>
      <c r="D108" s="28">
        <v>0.76439999999999997</v>
      </c>
    </row>
    <row r="109" spans="1:4" x14ac:dyDescent="0.2">
      <c r="A109" s="116">
        <v>21.67</v>
      </c>
      <c r="B109" s="116">
        <v>4.25</v>
      </c>
      <c r="C109" s="116">
        <f t="shared" si="1"/>
        <v>0.77499999999999547</v>
      </c>
      <c r="D109" s="28">
        <v>0.8133999999999999</v>
      </c>
    </row>
    <row r="110" spans="1:4" x14ac:dyDescent="0.2">
      <c r="A110" s="116">
        <v>21.87</v>
      </c>
      <c r="B110" s="116">
        <v>4.37</v>
      </c>
      <c r="C110" s="116">
        <f t="shared" si="1"/>
        <v>-0.86666666666668091</v>
      </c>
      <c r="D110" s="28">
        <v>0.71539999999999992</v>
      </c>
    </row>
    <row r="111" spans="1:4" x14ac:dyDescent="0.2">
      <c r="A111" s="116">
        <v>22.08</v>
      </c>
      <c r="B111" s="116">
        <v>3.88</v>
      </c>
      <c r="C111" s="116">
        <f t="shared" si="1"/>
        <v>-0.49166666666669068</v>
      </c>
      <c r="D111" s="28">
        <v>0.65660000000000007</v>
      </c>
    </row>
    <row r="112" spans="1:4" x14ac:dyDescent="0.2">
      <c r="A112" s="116">
        <v>22.28</v>
      </c>
      <c r="B112" s="116">
        <v>4.1500000000000004</v>
      </c>
      <c r="C112" s="116">
        <f t="shared" si="1"/>
        <v>-0.40000000000001257</v>
      </c>
      <c r="D112" s="28">
        <v>0.63700000000000001</v>
      </c>
    </row>
    <row r="113" spans="1:4" x14ac:dyDescent="0.2">
      <c r="A113" s="116">
        <v>22.48</v>
      </c>
      <c r="B113" s="116">
        <v>3.72</v>
      </c>
      <c r="C113" s="116">
        <f t="shared" si="1"/>
        <v>-0.40000000000000169</v>
      </c>
      <c r="D113" s="28">
        <v>0.61739999999999995</v>
      </c>
    </row>
    <row r="114" spans="1:4" x14ac:dyDescent="0.2">
      <c r="A114" s="116">
        <v>22.68</v>
      </c>
      <c r="B114" s="116">
        <v>3.99</v>
      </c>
      <c r="C114" s="116">
        <f t="shared" si="1"/>
        <v>1.2000000000000042</v>
      </c>
      <c r="D114" s="28">
        <v>0.68599999999999994</v>
      </c>
    </row>
    <row r="115" spans="1:4" x14ac:dyDescent="0.2">
      <c r="A115" s="116">
        <v>22.88</v>
      </c>
      <c r="B115" s="116">
        <v>4.2</v>
      </c>
      <c r="C115" s="116">
        <f t="shared" si="1"/>
        <v>0.97500000000000275</v>
      </c>
      <c r="D115" s="28">
        <v>0.7056</v>
      </c>
    </row>
    <row r="116" spans="1:4" x14ac:dyDescent="0.2">
      <c r="A116" s="116">
        <v>23.08</v>
      </c>
      <c r="B116" s="116">
        <v>4.38</v>
      </c>
      <c r="C116" s="116">
        <f t="shared" si="1"/>
        <v>0.7833333333333321</v>
      </c>
      <c r="D116" s="28">
        <v>0.7056</v>
      </c>
    </row>
    <row r="117" spans="1:4" x14ac:dyDescent="0.2">
      <c r="A117" s="116">
        <v>23.29</v>
      </c>
      <c r="B117" s="116">
        <v>4.5199999999999996</v>
      </c>
      <c r="C117" s="116">
        <f t="shared" si="1"/>
        <v>0.56060606060605722</v>
      </c>
      <c r="D117" s="28">
        <v>0.74480000000000002</v>
      </c>
    </row>
    <row r="118" spans="1:4" x14ac:dyDescent="0.2">
      <c r="A118" s="116">
        <v>23.51</v>
      </c>
      <c r="B118" s="116">
        <v>4.62</v>
      </c>
      <c r="C118" s="116">
        <f t="shared" si="1"/>
        <v>0.42727272727272692</v>
      </c>
      <c r="D118" s="28">
        <v>0.72519999999999996</v>
      </c>
    </row>
    <row r="119" spans="1:4" x14ac:dyDescent="0.2">
      <c r="A119" s="116">
        <v>23.71</v>
      </c>
      <c r="B119" s="116">
        <v>4.7</v>
      </c>
      <c r="C119" s="116">
        <f t="shared" si="1"/>
        <v>-1.7523809523809444</v>
      </c>
      <c r="D119" s="28">
        <v>0.62719999999999998</v>
      </c>
    </row>
    <row r="120" spans="1:4" x14ac:dyDescent="0.2">
      <c r="A120" s="116">
        <v>23.92</v>
      </c>
      <c r="B120" s="116">
        <v>3.88</v>
      </c>
      <c r="C120" s="116">
        <f t="shared" si="1"/>
        <v>-1.3523809523809427</v>
      </c>
      <c r="D120" s="28">
        <v>0.66639999999999999</v>
      </c>
    </row>
    <row r="121" spans="1:4" x14ac:dyDescent="0.2">
      <c r="A121" s="116">
        <v>24.12</v>
      </c>
      <c r="B121" s="116">
        <v>4.12</v>
      </c>
      <c r="C121" s="116">
        <f t="shared" si="1"/>
        <v>1.0500000000000036</v>
      </c>
      <c r="D121" s="28">
        <v>0.79380000000000006</v>
      </c>
    </row>
    <row r="122" spans="1:4" x14ac:dyDescent="0.2">
      <c r="A122" s="116">
        <v>24.32</v>
      </c>
      <c r="B122" s="116">
        <v>4.3</v>
      </c>
      <c r="C122" s="116">
        <f t="shared" si="1"/>
        <v>0.85000000000000275</v>
      </c>
      <c r="D122" s="28">
        <v>0.87219999999999998</v>
      </c>
    </row>
    <row r="123" spans="1:4" x14ac:dyDescent="0.2">
      <c r="A123" s="116">
        <v>24.52</v>
      </c>
      <c r="B123" s="116">
        <v>4.46</v>
      </c>
      <c r="C123" s="116">
        <f t="shared" si="1"/>
        <v>0.66190476190476333</v>
      </c>
      <c r="D123" s="28">
        <v>0.76439999999999997</v>
      </c>
    </row>
    <row r="124" spans="1:4" x14ac:dyDescent="0.2">
      <c r="A124" s="116">
        <v>24.73</v>
      </c>
      <c r="B124" s="116">
        <v>4.57</v>
      </c>
      <c r="C124" s="116">
        <f t="shared" si="1"/>
        <v>0.48690476190476206</v>
      </c>
      <c r="D124" s="28">
        <v>0.82319999999999993</v>
      </c>
    </row>
    <row r="125" spans="1:4" x14ac:dyDescent="0.2">
      <c r="A125" s="116">
        <v>24.93</v>
      </c>
      <c r="B125" s="116">
        <v>4.66</v>
      </c>
      <c r="C125" s="116">
        <f t="shared" si="1"/>
        <v>0.41547619047619033</v>
      </c>
      <c r="D125" s="28">
        <v>0.89180000000000004</v>
      </c>
    </row>
    <row r="126" spans="1:4" x14ac:dyDescent="0.2">
      <c r="A126" s="116">
        <v>25.14</v>
      </c>
      <c r="B126" s="116">
        <v>4.74</v>
      </c>
      <c r="C126" s="116">
        <f t="shared" si="1"/>
        <v>0.34047619047618943</v>
      </c>
      <c r="D126" s="28">
        <v>0.83299999999999996</v>
      </c>
    </row>
    <row r="127" spans="1:4" x14ac:dyDescent="0.2">
      <c r="A127" s="116">
        <v>25.34</v>
      </c>
      <c r="B127" s="116">
        <v>4.8</v>
      </c>
      <c r="C127" s="116">
        <f t="shared" si="1"/>
        <v>-1.9214285714285628</v>
      </c>
      <c r="D127" s="28">
        <v>0.72519999999999996</v>
      </c>
    </row>
    <row r="128" spans="1:4" x14ac:dyDescent="0.2">
      <c r="A128" s="116">
        <v>25.55</v>
      </c>
      <c r="B128" s="116">
        <v>3.93</v>
      </c>
      <c r="C128" s="116">
        <f t="shared" si="1"/>
        <v>-1.5464285714285615</v>
      </c>
      <c r="D128" s="28">
        <v>0.60760000000000003</v>
      </c>
    </row>
    <row r="129" spans="1:4" x14ac:dyDescent="0.2">
      <c r="A129" s="116">
        <v>25.75</v>
      </c>
      <c r="B129" s="116">
        <v>4.1399999999999997</v>
      </c>
      <c r="C129" s="116">
        <f t="shared" si="1"/>
        <v>1.0011904761904753</v>
      </c>
      <c r="D129" s="28">
        <v>0.69579999999999997</v>
      </c>
    </row>
    <row r="130" spans="1:4" x14ac:dyDescent="0.2">
      <c r="A130" s="116">
        <v>25.96</v>
      </c>
      <c r="B130" s="116">
        <v>4.34</v>
      </c>
      <c r="C130" s="116">
        <f t="shared" si="1"/>
        <v>0.80952380952380798</v>
      </c>
      <c r="D130" s="28">
        <v>0.76439999999999997</v>
      </c>
    </row>
    <row r="131" spans="1:4" x14ac:dyDescent="0.2">
      <c r="A131" s="116">
        <v>26.17</v>
      </c>
      <c r="B131" s="116">
        <v>4.4800000000000004</v>
      </c>
      <c r="C131" s="116">
        <f t="shared" si="1"/>
        <v>0.63333333333333242</v>
      </c>
      <c r="D131" s="28">
        <v>0.85260000000000002</v>
      </c>
    </row>
    <row r="132" spans="1:4" x14ac:dyDescent="0.2">
      <c r="A132" s="116">
        <v>26.37</v>
      </c>
      <c r="B132" s="116">
        <v>4.5999999999999996</v>
      </c>
      <c r="C132" s="116">
        <f t="shared" si="1"/>
        <v>0.5250000000000018</v>
      </c>
      <c r="D132" s="28">
        <v>0.88200000000000001</v>
      </c>
    </row>
    <row r="133" spans="1:4" x14ac:dyDescent="0.2">
      <c r="A133" s="116">
        <v>26.57</v>
      </c>
      <c r="B133" s="116">
        <v>4.6900000000000004</v>
      </c>
      <c r="C133" s="116">
        <f t="shared" ref="C133:C196" si="2">((B133-B132)/(A133-A132)+(B134-B133)/(A134-A133))/2</f>
        <v>0.36785714285714399</v>
      </c>
      <c r="D133" s="28">
        <v>0.85260000000000002</v>
      </c>
    </row>
    <row r="134" spans="1:4" x14ac:dyDescent="0.2">
      <c r="A134" s="116">
        <v>26.78</v>
      </c>
      <c r="B134" s="116">
        <v>4.75</v>
      </c>
      <c r="C134" s="116">
        <f t="shared" si="2"/>
        <v>0.29285714285714093</v>
      </c>
      <c r="D134" s="28">
        <v>0.80359999999999998</v>
      </c>
    </row>
    <row r="135" spans="1:4" x14ac:dyDescent="0.2">
      <c r="A135" s="116">
        <v>26.98</v>
      </c>
      <c r="B135" s="116">
        <v>4.8099999999999996</v>
      </c>
      <c r="C135" s="116">
        <f t="shared" si="2"/>
        <v>-2.0250000000000075</v>
      </c>
      <c r="D135" s="28">
        <v>0.66639999999999999</v>
      </c>
    </row>
    <row r="136" spans="1:4" x14ac:dyDescent="0.2">
      <c r="A136" s="116">
        <v>27.18</v>
      </c>
      <c r="B136" s="116">
        <v>3.94</v>
      </c>
      <c r="C136" s="116">
        <f t="shared" si="2"/>
        <v>-1.5750000000000055</v>
      </c>
      <c r="D136" s="28">
        <v>0.61739999999999995</v>
      </c>
    </row>
    <row r="137" spans="1:4" x14ac:dyDescent="0.2">
      <c r="A137" s="116">
        <v>27.38</v>
      </c>
      <c r="B137" s="116">
        <v>4.18</v>
      </c>
      <c r="C137" s="116">
        <f t="shared" si="2"/>
        <v>0.98636363636363344</v>
      </c>
      <c r="D137" s="28">
        <v>0.68599999999999994</v>
      </c>
    </row>
    <row r="138" spans="1:4" x14ac:dyDescent="0.2">
      <c r="A138" s="116">
        <v>27.6</v>
      </c>
      <c r="B138" s="116">
        <v>4.3499999999999996</v>
      </c>
      <c r="C138" s="116">
        <f t="shared" si="2"/>
        <v>0.76136363636363424</v>
      </c>
      <c r="D138" s="28">
        <v>0.78400000000000003</v>
      </c>
    </row>
    <row r="139" spans="1:4" x14ac:dyDescent="0.2">
      <c r="A139" s="116">
        <v>27.8</v>
      </c>
      <c r="B139" s="116">
        <v>4.5</v>
      </c>
      <c r="C139" s="116">
        <f t="shared" si="2"/>
        <v>0.65000000000000402</v>
      </c>
      <c r="D139" s="28">
        <v>0.88200000000000001</v>
      </c>
    </row>
    <row r="140" spans="1:4" x14ac:dyDescent="0.2">
      <c r="A140" s="116">
        <v>28</v>
      </c>
      <c r="B140" s="116">
        <v>4.6100000000000003</v>
      </c>
      <c r="C140" s="116">
        <f t="shared" si="2"/>
        <v>0.50000000000000222</v>
      </c>
      <c r="D140" s="28">
        <v>0.85260000000000002</v>
      </c>
    </row>
    <row r="141" spans="1:4" x14ac:dyDescent="0.2">
      <c r="A141" s="116">
        <v>28.2</v>
      </c>
      <c r="B141" s="116">
        <v>4.7</v>
      </c>
      <c r="C141" s="116">
        <f t="shared" si="2"/>
        <v>1.0714285714287369E-2</v>
      </c>
      <c r="D141" s="28">
        <v>0.76439999999999997</v>
      </c>
    </row>
    <row r="142" spans="1:4" x14ac:dyDescent="0.2">
      <c r="A142" s="116">
        <v>28.41</v>
      </c>
      <c r="B142" s="116">
        <v>4.6100000000000003</v>
      </c>
      <c r="C142" s="116">
        <f t="shared" si="2"/>
        <v>-0.11428571428571263</v>
      </c>
      <c r="D142" s="28">
        <v>0.68599999999999994</v>
      </c>
    </row>
    <row r="143" spans="1:4" x14ac:dyDescent="0.2">
      <c r="A143" s="116">
        <v>28.61</v>
      </c>
      <c r="B143" s="116">
        <v>4.6500000000000004</v>
      </c>
      <c r="C143" s="116">
        <f t="shared" si="2"/>
        <v>-2.1857142857142771</v>
      </c>
      <c r="D143" s="28">
        <v>0.57819999999999994</v>
      </c>
    </row>
    <row r="144" spans="1:4" x14ac:dyDescent="0.2">
      <c r="A144" s="116">
        <v>28.82</v>
      </c>
      <c r="B144" s="116">
        <v>3.69</v>
      </c>
      <c r="C144" s="116">
        <f t="shared" si="2"/>
        <v>-2.2107142857142765</v>
      </c>
      <c r="D144" s="28">
        <v>0.57819999999999994</v>
      </c>
    </row>
    <row r="145" spans="1:4" x14ac:dyDescent="0.2">
      <c r="A145" s="116">
        <v>29.02</v>
      </c>
      <c r="B145" s="116">
        <v>3.72</v>
      </c>
      <c r="C145" s="116">
        <f t="shared" si="2"/>
        <v>0.75000000000000333</v>
      </c>
      <c r="D145" s="28">
        <v>0.83299999999999996</v>
      </c>
    </row>
    <row r="146" spans="1:4" x14ac:dyDescent="0.2">
      <c r="A146" s="116">
        <v>29.22</v>
      </c>
      <c r="B146" s="116">
        <v>3.99</v>
      </c>
      <c r="C146" s="116">
        <f t="shared" si="2"/>
        <v>1.1988095238095235</v>
      </c>
      <c r="D146" s="28">
        <v>0.61739999999999995</v>
      </c>
    </row>
    <row r="147" spans="1:4" x14ac:dyDescent="0.2">
      <c r="A147" s="116">
        <v>29.43</v>
      </c>
      <c r="B147" s="116">
        <v>4.21</v>
      </c>
      <c r="C147" s="116">
        <f t="shared" si="2"/>
        <v>-1.1011904761904845</v>
      </c>
      <c r="D147" s="28">
        <v>0.57819999999999994</v>
      </c>
    </row>
    <row r="148" spans="1:4" x14ac:dyDescent="0.2">
      <c r="A148" s="116">
        <v>29.63</v>
      </c>
      <c r="B148" s="116">
        <v>3.56</v>
      </c>
      <c r="C148" s="116">
        <f t="shared" si="2"/>
        <v>-1.1000000000000036</v>
      </c>
      <c r="D148" s="28">
        <v>0.90160000000000007</v>
      </c>
    </row>
    <row r="149" spans="1:4" x14ac:dyDescent="0.2">
      <c r="A149" s="116">
        <v>29.83</v>
      </c>
      <c r="B149" s="116">
        <v>3.77</v>
      </c>
      <c r="C149" s="116">
        <f t="shared" si="2"/>
        <v>1.1202380952380935</v>
      </c>
      <c r="D149" s="28">
        <v>0.76439999999999997</v>
      </c>
    </row>
    <row r="150" spans="1:4" x14ac:dyDescent="0.2">
      <c r="A150" s="116">
        <v>30.04</v>
      </c>
      <c r="B150" s="116">
        <v>4.0199999999999996</v>
      </c>
      <c r="C150" s="116">
        <f t="shared" si="2"/>
        <v>1.1702380952380949</v>
      </c>
      <c r="D150" s="28">
        <v>0.86239999999999994</v>
      </c>
    </row>
    <row r="151" spans="1:4" x14ac:dyDescent="0.2">
      <c r="A151" s="116">
        <v>30.24</v>
      </c>
      <c r="B151" s="116">
        <v>4.25</v>
      </c>
      <c r="C151" s="116">
        <f t="shared" si="2"/>
        <v>-1.1249999999999731</v>
      </c>
      <c r="D151" s="28">
        <v>0.86239999999999994</v>
      </c>
    </row>
    <row r="152" spans="1:4" x14ac:dyDescent="0.2">
      <c r="A152" s="116">
        <v>30.44</v>
      </c>
      <c r="B152" s="116">
        <v>3.57</v>
      </c>
      <c r="C152" s="116">
        <f t="shared" si="2"/>
        <v>-0.97499999999997355</v>
      </c>
      <c r="D152" s="28">
        <v>0.64680000000000004</v>
      </c>
    </row>
    <row r="153" spans="1:4" x14ac:dyDescent="0.2">
      <c r="A153" s="116">
        <v>30.64</v>
      </c>
      <c r="B153" s="116">
        <v>3.86</v>
      </c>
      <c r="C153" s="116">
        <f t="shared" si="2"/>
        <v>1.272619047619048</v>
      </c>
      <c r="D153" s="28">
        <v>0.58799999999999997</v>
      </c>
    </row>
    <row r="154" spans="1:4" x14ac:dyDescent="0.2">
      <c r="A154" s="116">
        <v>30.85</v>
      </c>
      <c r="B154" s="116">
        <v>4.09</v>
      </c>
      <c r="C154" s="116">
        <f t="shared" si="2"/>
        <v>-0.80238095238095963</v>
      </c>
      <c r="D154" s="28">
        <v>0.71539999999999992</v>
      </c>
    </row>
    <row r="155" spans="1:4" x14ac:dyDescent="0.2">
      <c r="A155" s="116">
        <v>31.05</v>
      </c>
      <c r="B155" s="116">
        <v>3.55</v>
      </c>
      <c r="C155" s="116">
        <f t="shared" si="2"/>
        <v>-0.56428571428572227</v>
      </c>
      <c r="D155" s="28">
        <v>0.86239999999999994</v>
      </c>
    </row>
    <row r="156" spans="1:4" x14ac:dyDescent="0.2">
      <c r="A156" s="116">
        <v>31.26</v>
      </c>
      <c r="B156" s="116">
        <v>3.88</v>
      </c>
      <c r="C156" s="116">
        <f t="shared" si="2"/>
        <v>1.3857142857142852</v>
      </c>
      <c r="D156" s="28">
        <v>0.84279999999999999</v>
      </c>
    </row>
    <row r="157" spans="1:4" x14ac:dyDescent="0.2">
      <c r="A157" s="116">
        <v>31.46</v>
      </c>
      <c r="B157" s="116">
        <v>4.12</v>
      </c>
      <c r="C157" s="116">
        <f t="shared" si="2"/>
        <v>1.0750000000000031</v>
      </c>
      <c r="D157" s="28">
        <v>0.90160000000000007</v>
      </c>
    </row>
    <row r="158" spans="1:4" x14ac:dyDescent="0.2">
      <c r="A158" s="116">
        <v>31.66</v>
      </c>
      <c r="B158" s="116">
        <v>4.3099999999999996</v>
      </c>
      <c r="C158" s="116">
        <f t="shared" si="2"/>
        <v>0.85595238095238013</v>
      </c>
      <c r="D158" s="28">
        <v>0.85260000000000002</v>
      </c>
    </row>
    <row r="159" spans="1:4" x14ac:dyDescent="0.2">
      <c r="A159" s="116">
        <v>31.87</v>
      </c>
      <c r="B159" s="116">
        <v>4.47</v>
      </c>
      <c r="C159" s="116">
        <f t="shared" si="2"/>
        <v>0.64285714285714579</v>
      </c>
      <c r="D159" s="28">
        <v>0.71539999999999992</v>
      </c>
    </row>
    <row r="160" spans="1:4" x14ac:dyDescent="0.2">
      <c r="A160" s="116">
        <v>32.08</v>
      </c>
      <c r="B160" s="116">
        <v>4.58</v>
      </c>
      <c r="C160" s="116">
        <f t="shared" si="2"/>
        <v>-1.2857142857142752</v>
      </c>
      <c r="D160" s="28">
        <v>0.66639999999999999</v>
      </c>
    </row>
    <row r="161" spans="1:4" x14ac:dyDescent="0.2">
      <c r="A161" s="116">
        <v>32.29</v>
      </c>
      <c r="B161" s="116">
        <v>3.93</v>
      </c>
      <c r="C161" s="116">
        <f t="shared" si="2"/>
        <v>-0.94761904761905036</v>
      </c>
      <c r="D161" s="28">
        <v>0.5978</v>
      </c>
    </row>
    <row r="162" spans="1:4" x14ac:dyDescent="0.2">
      <c r="A162" s="116">
        <v>32.49</v>
      </c>
      <c r="B162" s="116">
        <v>4.17</v>
      </c>
      <c r="C162" s="116">
        <f t="shared" si="2"/>
        <v>1.0499999999999998</v>
      </c>
      <c r="D162" s="28">
        <v>0.73499999999999999</v>
      </c>
    </row>
    <row r="163" spans="1:4" x14ac:dyDescent="0.2">
      <c r="A163" s="116">
        <v>32.69</v>
      </c>
      <c r="B163" s="116">
        <v>4.3499999999999996</v>
      </c>
      <c r="C163" s="116">
        <f t="shared" si="2"/>
        <v>-1.4071428571428404</v>
      </c>
      <c r="D163" s="28">
        <v>0.90160000000000007</v>
      </c>
    </row>
    <row r="164" spans="1:4" x14ac:dyDescent="0.2">
      <c r="A164" s="116">
        <v>32.9</v>
      </c>
      <c r="B164" s="116">
        <v>3.57</v>
      </c>
      <c r="C164" s="116">
        <f t="shared" si="2"/>
        <v>-1.532142857142853</v>
      </c>
      <c r="D164" s="28">
        <v>0.76439999999999997</v>
      </c>
    </row>
    <row r="165" spans="1:4" x14ac:dyDescent="0.2">
      <c r="A165" s="116">
        <v>33.1</v>
      </c>
      <c r="B165" s="116">
        <v>3.7</v>
      </c>
      <c r="C165" s="116">
        <f t="shared" si="2"/>
        <v>1.015476190476184</v>
      </c>
      <c r="D165" s="28">
        <v>0.87219999999999998</v>
      </c>
    </row>
    <row r="166" spans="1:4" x14ac:dyDescent="0.2">
      <c r="A166" s="116">
        <v>33.31</v>
      </c>
      <c r="B166" s="116">
        <v>3.99</v>
      </c>
      <c r="C166" s="116">
        <f t="shared" si="2"/>
        <v>-0.38452380952383547</v>
      </c>
      <c r="D166" s="28">
        <v>0.88200000000000001</v>
      </c>
    </row>
    <row r="167" spans="1:4" x14ac:dyDescent="0.2">
      <c r="A167" s="116">
        <v>33.51</v>
      </c>
      <c r="B167" s="116">
        <v>3.56</v>
      </c>
      <c r="C167" s="116">
        <f t="shared" si="2"/>
        <v>-0.30000000000003413</v>
      </c>
      <c r="D167" s="28">
        <v>0.8133999999999999</v>
      </c>
    </row>
    <row r="168" spans="1:4" x14ac:dyDescent="0.2">
      <c r="A168" s="116">
        <v>33.71</v>
      </c>
      <c r="B168" s="116">
        <v>3.87</v>
      </c>
      <c r="C168" s="116">
        <f t="shared" si="2"/>
        <v>1.3464285714285587</v>
      </c>
      <c r="D168" s="28">
        <v>0.82319999999999993</v>
      </c>
    </row>
    <row r="169" spans="1:4" x14ac:dyDescent="0.2">
      <c r="A169" s="116">
        <v>33.92</v>
      </c>
      <c r="B169" s="116">
        <v>4.1100000000000003</v>
      </c>
      <c r="C169" s="116">
        <f t="shared" si="2"/>
        <v>-0.37857142857145143</v>
      </c>
      <c r="D169" s="28">
        <v>0.80359999999999998</v>
      </c>
    </row>
    <row r="170" spans="1:4" x14ac:dyDescent="0.2">
      <c r="A170" s="116">
        <v>34.119999999999997</v>
      </c>
      <c r="B170" s="116">
        <v>3.73</v>
      </c>
      <c r="C170" s="116">
        <f t="shared" si="2"/>
        <v>-0.67500000000002525</v>
      </c>
      <c r="D170" s="28">
        <v>0.66639999999999999</v>
      </c>
    </row>
    <row r="171" spans="1:4" x14ac:dyDescent="0.2">
      <c r="A171" s="116">
        <v>34.32</v>
      </c>
      <c r="B171" s="116">
        <v>3.84</v>
      </c>
      <c r="C171" s="116">
        <f t="shared" si="2"/>
        <v>-0.42499999999999372</v>
      </c>
      <c r="D171" s="28">
        <v>0.5292</v>
      </c>
    </row>
    <row r="172" spans="1:4" x14ac:dyDescent="0.2">
      <c r="A172" s="116">
        <v>34.520000000000003</v>
      </c>
      <c r="B172" s="116">
        <v>3.56</v>
      </c>
      <c r="C172" s="116">
        <f t="shared" si="2"/>
        <v>0.10000000000002718</v>
      </c>
      <c r="D172" s="28">
        <v>0.55859999999999999</v>
      </c>
    </row>
    <row r="173" spans="1:4" x14ac:dyDescent="0.2">
      <c r="A173" s="116">
        <v>34.72</v>
      </c>
      <c r="B173" s="116">
        <v>3.88</v>
      </c>
      <c r="C173" s="116">
        <f t="shared" si="2"/>
        <v>1.3952380952381094</v>
      </c>
      <c r="D173" s="28">
        <v>0.79380000000000006</v>
      </c>
    </row>
    <row r="174" spans="1:4" x14ac:dyDescent="0.2">
      <c r="A174" s="116">
        <v>34.93</v>
      </c>
      <c r="B174" s="116">
        <v>4.13</v>
      </c>
      <c r="C174" s="116">
        <f t="shared" si="2"/>
        <v>1.0202380952380865</v>
      </c>
      <c r="D174" s="28">
        <v>0.8133999999999999</v>
      </c>
    </row>
    <row r="175" spans="1:4" x14ac:dyDescent="0.2">
      <c r="A175" s="116">
        <v>35.130000000000003</v>
      </c>
      <c r="B175" s="116">
        <v>4.3</v>
      </c>
      <c r="C175" s="116">
        <f t="shared" si="2"/>
        <v>0.80595238095237354</v>
      </c>
      <c r="D175" s="28">
        <v>0.56839999999999991</v>
      </c>
    </row>
    <row r="176" spans="1:4" x14ac:dyDescent="0.2">
      <c r="A176" s="116">
        <v>35.340000000000003</v>
      </c>
      <c r="B176" s="116">
        <v>4.46</v>
      </c>
      <c r="C176" s="116">
        <f t="shared" si="2"/>
        <v>0.68095238095238642</v>
      </c>
      <c r="D176" s="28">
        <v>0.91139999999999999</v>
      </c>
    </row>
    <row r="177" spans="1:4" x14ac:dyDescent="0.2">
      <c r="A177" s="116">
        <v>35.54</v>
      </c>
      <c r="B177" s="116">
        <v>4.58</v>
      </c>
      <c r="C177" s="116">
        <f t="shared" si="2"/>
        <v>0.500000000000004</v>
      </c>
      <c r="D177" s="28">
        <v>0.91139999999999999</v>
      </c>
    </row>
    <row r="178" spans="1:4" x14ac:dyDescent="0.2">
      <c r="A178" s="116">
        <v>35.74</v>
      </c>
      <c r="B178" s="116">
        <v>4.66</v>
      </c>
      <c r="C178" s="116">
        <f t="shared" si="2"/>
        <v>0.41428571428571043</v>
      </c>
      <c r="D178" s="28">
        <v>0.80359999999999998</v>
      </c>
    </row>
    <row r="179" spans="1:4" x14ac:dyDescent="0.2">
      <c r="A179" s="116">
        <v>35.950000000000003</v>
      </c>
      <c r="B179" s="116">
        <v>4.75</v>
      </c>
      <c r="C179" s="116">
        <f t="shared" si="2"/>
        <v>-2.5857142857143467</v>
      </c>
      <c r="D179" s="28">
        <v>0.65660000000000007</v>
      </c>
    </row>
    <row r="180" spans="1:4" x14ac:dyDescent="0.2">
      <c r="A180" s="116">
        <v>36.15</v>
      </c>
      <c r="B180" s="116">
        <v>3.63</v>
      </c>
      <c r="C180" s="116">
        <f t="shared" si="2"/>
        <v>-2.9428571428572021</v>
      </c>
      <c r="D180" s="28">
        <v>0.66639999999999999</v>
      </c>
    </row>
    <row r="181" spans="1:4" x14ac:dyDescent="0.2">
      <c r="A181" s="116">
        <v>36.36</v>
      </c>
      <c r="B181" s="116">
        <v>3.57</v>
      </c>
      <c r="C181" s="116">
        <f t="shared" si="2"/>
        <v>0.38214285714285007</v>
      </c>
      <c r="D181" s="28">
        <v>0.85260000000000002</v>
      </c>
    </row>
    <row r="182" spans="1:4" x14ac:dyDescent="0.2">
      <c r="A182" s="116">
        <v>36.56</v>
      </c>
      <c r="B182" s="116">
        <v>3.78</v>
      </c>
      <c r="C182" s="116">
        <f t="shared" si="2"/>
        <v>1.150000000000007</v>
      </c>
      <c r="D182" s="28">
        <v>0.76439999999999997</v>
      </c>
    </row>
    <row r="183" spans="1:4" x14ac:dyDescent="0.2">
      <c r="A183" s="116">
        <v>36.76</v>
      </c>
      <c r="B183" s="116">
        <v>4.03</v>
      </c>
      <c r="C183" s="116">
        <f t="shared" si="2"/>
        <v>0.55000000000001492</v>
      </c>
      <c r="D183" s="28">
        <v>0.79380000000000006</v>
      </c>
    </row>
    <row r="184" spans="1:4" x14ac:dyDescent="0.2">
      <c r="A184" s="116">
        <v>36.96</v>
      </c>
      <c r="B184" s="116">
        <v>4</v>
      </c>
      <c r="C184" s="116">
        <f t="shared" si="2"/>
        <v>-0.67500000000001281</v>
      </c>
      <c r="D184" s="28">
        <v>0.7742</v>
      </c>
    </row>
    <row r="185" spans="1:4" x14ac:dyDescent="0.2">
      <c r="A185" s="116">
        <v>37.159999999999997</v>
      </c>
      <c r="B185" s="116">
        <v>3.76</v>
      </c>
      <c r="C185" s="116">
        <f t="shared" si="2"/>
        <v>4.285714285712805E-2</v>
      </c>
      <c r="D185" s="28">
        <v>0.56839999999999991</v>
      </c>
    </row>
    <row r="186" spans="1:4" x14ac:dyDescent="0.2">
      <c r="A186" s="116">
        <v>37.369999999999997</v>
      </c>
      <c r="B186" s="116">
        <v>4.03</v>
      </c>
      <c r="C186" s="116">
        <f t="shared" si="2"/>
        <v>-0.45238095238095044</v>
      </c>
      <c r="D186" s="28">
        <v>0.66639999999999999</v>
      </c>
    </row>
    <row r="187" spans="1:4" x14ac:dyDescent="0.2">
      <c r="A187" s="116">
        <v>37.58</v>
      </c>
      <c r="B187" s="116">
        <v>3.57</v>
      </c>
      <c r="C187" s="116">
        <f t="shared" si="2"/>
        <v>-0.77023809523809561</v>
      </c>
      <c r="D187" s="28">
        <v>0.90160000000000007</v>
      </c>
    </row>
    <row r="188" spans="1:4" x14ac:dyDescent="0.2">
      <c r="A188" s="116">
        <v>37.78</v>
      </c>
      <c r="B188" s="116">
        <v>3.7</v>
      </c>
      <c r="C188" s="116">
        <f t="shared" si="2"/>
        <v>1.0250000000000106</v>
      </c>
      <c r="D188" s="28">
        <v>0.87219999999999998</v>
      </c>
    </row>
    <row r="189" spans="1:4" x14ac:dyDescent="0.2">
      <c r="A189" s="116">
        <v>37.979999999999997</v>
      </c>
      <c r="B189" s="116">
        <v>3.98</v>
      </c>
      <c r="C189" s="116">
        <f t="shared" si="2"/>
        <v>1.2238095238095366</v>
      </c>
      <c r="D189" s="28">
        <v>0.85260000000000002</v>
      </c>
    </row>
    <row r="190" spans="1:4" x14ac:dyDescent="0.2">
      <c r="A190" s="116">
        <v>38.19</v>
      </c>
      <c r="B190" s="116">
        <v>4.2</v>
      </c>
      <c r="C190" s="116">
        <f t="shared" si="2"/>
        <v>-1.0511904761904562</v>
      </c>
      <c r="D190" s="28">
        <v>0.75460000000000005</v>
      </c>
    </row>
    <row r="191" spans="1:4" x14ac:dyDescent="0.2">
      <c r="A191" s="116">
        <v>38.39</v>
      </c>
      <c r="B191" s="116">
        <v>3.57</v>
      </c>
      <c r="C191" s="116">
        <f t="shared" si="2"/>
        <v>-1.0749999999999806</v>
      </c>
      <c r="D191" s="28">
        <v>0.7056</v>
      </c>
    </row>
    <row r="192" spans="1:4" x14ac:dyDescent="0.2">
      <c r="A192" s="116">
        <v>38.6</v>
      </c>
      <c r="B192" s="116">
        <v>3.78</v>
      </c>
      <c r="C192" s="116">
        <f t="shared" si="2"/>
        <v>1.21428571428571</v>
      </c>
      <c r="D192" s="28">
        <v>0.8133999999999999</v>
      </c>
    </row>
    <row r="193" spans="1:4" x14ac:dyDescent="0.2">
      <c r="A193" s="116">
        <v>38.81</v>
      </c>
      <c r="B193" s="116">
        <v>4.08</v>
      </c>
      <c r="C193" s="116">
        <f t="shared" si="2"/>
        <v>1.1904761904761867</v>
      </c>
      <c r="D193" s="28">
        <v>0.89180000000000004</v>
      </c>
    </row>
    <row r="194" spans="1:4" x14ac:dyDescent="0.2">
      <c r="A194" s="116">
        <v>39.020000000000003</v>
      </c>
      <c r="B194" s="116">
        <v>4.28</v>
      </c>
      <c r="C194" s="116">
        <f t="shared" si="2"/>
        <v>0.8170995670995661</v>
      </c>
      <c r="D194" s="28">
        <v>0.74480000000000002</v>
      </c>
    </row>
    <row r="195" spans="1:4" x14ac:dyDescent="0.2">
      <c r="A195" s="116">
        <v>39.24</v>
      </c>
      <c r="B195" s="116">
        <v>4.43</v>
      </c>
      <c r="C195" s="116">
        <f t="shared" si="2"/>
        <v>0.68301435406698996</v>
      </c>
      <c r="D195" s="28">
        <v>0.65660000000000007</v>
      </c>
    </row>
    <row r="196" spans="1:4" x14ac:dyDescent="0.2">
      <c r="A196" s="116">
        <v>39.43</v>
      </c>
      <c r="B196" s="116">
        <v>4.5599999999999996</v>
      </c>
      <c r="C196" s="116">
        <f t="shared" si="2"/>
        <v>0.34210526315789858</v>
      </c>
      <c r="D196" s="28">
        <v>0.63700000000000001</v>
      </c>
    </row>
    <row r="197" spans="1:4" x14ac:dyDescent="0.2">
      <c r="A197" s="116">
        <v>39.630000000000003</v>
      </c>
      <c r="B197" s="116">
        <v>4.5599999999999996</v>
      </c>
      <c r="C197" s="116">
        <f t="shared" ref="C197:C260" si="3">((B197-B196)/(A197-A196)+(B198-B197)/(A198-A197))/2</f>
        <v>-2.3863636363636482</v>
      </c>
      <c r="D197" s="28">
        <v>0.68599999999999994</v>
      </c>
    </row>
    <row r="198" spans="1:4" x14ac:dyDescent="0.2">
      <c r="A198" s="116">
        <v>39.85</v>
      </c>
      <c r="B198" s="116">
        <v>3.51</v>
      </c>
      <c r="C198" s="116">
        <f t="shared" si="3"/>
        <v>-2.3387445887446008</v>
      </c>
      <c r="D198" s="28">
        <v>0.84279999999999999</v>
      </c>
    </row>
    <row r="199" spans="1:4" x14ac:dyDescent="0.2">
      <c r="A199" s="116">
        <v>40.06</v>
      </c>
      <c r="B199" s="116">
        <v>3.53</v>
      </c>
      <c r="C199" s="116">
        <f t="shared" si="3"/>
        <v>0.12261904761904968</v>
      </c>
      <c r="D199" s="28">
        <v>0.96039999999999992</v>
      </c>
    </row>
    <row r="200" spans="1:4" x14ac:dyDescent="0.2">
      <c r="A200" s="116">
        <v>40.26</v>
      </c>
      <c r="B200" s="116">
        <v>3.56</v>
      </c>
      <c r="C200" s="116">
        <f t="shared" si="3"/>
        <v>0.78928571428571315</v>
      </c>
      <c r="D200" s="28">
        <v>0.74480000000000002</v>
      </c>
    </row>
    <row r="201" spans="1:4" x14ac:dyDescent="0.2">
      <c r="A201" s="116">
        <v>40.47</v>
      </c>
      <c r="B201" s="116">
        <v>3.86</v>
      </c>
      <c r="C201" s="116">
        <f t="shared" si="3"/>
        <v>1.3642857142857023</v>
      </c>
      <c r="D201" s="28">
        <v>0.72519999999999996</v>
      </c>
    </row>
    <row r="202" spans="1:4" x14ac:dyDescent="0.2">
      <c r="A202" s="116">
        <v>40.67</v>
      </c>
      <c r="B202" s="116">
        <v>4.12</v>
      </c>
      <c r="C202" s="116">
        <f t="shared" si="3"/>
        <v>-0.72500000000003861</v>
      </c>
      <c r="D202" s="28">
        <v>0.85260000000000002</v>
      </c>
    </row>
    <row r="203" spans="1:4" x14ac:dyDescent="0.2">
      <c r="A203" s="116">
        <v>40.869999999999997</v>
      </c>
      <c r="B203" s="116">
        <v>3.57</v>
      </c>
      <c r="C203" s="116">
        <f t="shared" si="3"/>
        <v>-0.65000000000004021</v>
      </c>
      <c r="D203" s="28">
        <v>0.7056</v>
      </c>
    </row>
    <row r="204" spans="1:4" x14ac:dyDescent="0.2">
      <c r="A204" s="116">
        <v>41.07</v>
      </c>
      <c r="B204" s="116">
        <v>3.86</v>
      </c>
      <c r="C204" s="116">
        <f t="shared" si="3"/>
        <v>6.590909090907715E-2</v>
      </c>
      <c r="D204" s="28">
        <v>0.8133999999999999</v>
      </c>
    </row>
    <row r="205" spans="1:4" x14ac:dyDescent="0.2">
      <c r="A205" s="116">
        <v>41.29</v>
      </c>
      <c r="B205" s="116">
        <v>3.57</v>
      </c>
      <c r="C205" s="116">
        <f t="shared" si="3"/>
        <v>3.1385281385275188E-2</v>
      </c>
      <c r="D205" s="28">
        <v>0.8133999999999999</v>
      </c>
    </row>
    <row r="206" spans="1:4" x14ac:dyDescent="0.2">
      <c r="A206" s="116">
        <v>41.5</v>
      </c>
      <c r="B206" s="116">
        <v>3.86</v>
      </c>
      <c r="C206" s="116">
        <f t="shared" si="3"/>
        <v>1.0404761904761832</v>
      </c>
      <c r="D206" s="28">
        <v>0.90160000000000007</v>
      </c>
    </row>
    <row r="207" spans="1:4" x14ac:dyDescent="0.2">
      <c r="A207" s="116">
        <v>41.7</v>
      </c>
      <c r="B207" s="116">
        <v>4</v>
      </c>
      <c r="C207" s="116">
        <f t="shared" si="3"/>
        <v>7.4999999999989742E-2</v>
      </c>
      <c r="D207" s="28">
        <v>0.8133999999999999</v>
      </c>
    </row>
    <row r="208" spans="1:4" x14ac:dyDescent="0.2">
      <c r="A208" s="116">
        <v>41.9</v>
      </c>
      <c r="B208" s="116">
        <v>3.89</v>
      </c>
      <c r="C208" s="116">
        <f t="shared" si="3"/>
        <v>0.27261904761903977</v>
      </c>
      <c r="D208" s="28">
        <v>0.71539999999999992</v>
      </c>
    </row>
    <row r="209" spans="1:4" x14ac:dyDescent="0.2">
      <c r="A209" s="116">
        <v>42.11</v>
      </c>
      <c r="B209" s="116">
        <v>4.12</v>
      </c>
      <c r="C209" s="116">
        <f t="shared" si="3"/>
        <v>1.0476190476190386</v>
      </c>
      <c r="D209" s="28">
        <v>0.87219999999999998</v>
      </c>
    </row>
    <row r="210" spans="1:4" x14ac:dyDescent="0.2">
      <c r="A210" s="116">
        <v>42.31</v>
      </c>
      <c r="B210" s="116">
        <v>4.32</v>
      </c>
      <c r="C210" s="116">
        <f t="shared" si="3"/>
        <v>0.80952380952380132</v>
      </c>
      <c r="D210" s="28">
        <v>1.0192000000000001</v>
      </c>
    </row>
    <row r="211" spans="1:4" x14ac:dyDescent="0.2">
      <c r="A211" s="116">
        <v>42.52</v>
      </c>
      <c r="B211" s="116">
        <v>4.45</v>
      </c>
      <c r="C211" s="116">
        <f t="shared" si="3"/>
        <v>0.59523809523810245</v>
      </c>
      <c r="D211" s="28">
        <v>0.72519999999999996</v>
      </c>
    </row>
    <row r="212" spans="1:4" x14ac:dyDescent="0.2">
      <c r="A212" s="116">
        <v>42.73</v>
      </c>
      <c r="B212" s="116">
        <v>4.57</v>
      </c>
      <c r="C212" s="116">
        <f t="shared" si="3"/>
        <v>-2.2142857142856713</v>
      </c>
      <c r="D212" s="28">
        <v>0.4214</v>
      </c>
    </row>
    <row r="213" spans="1:4" x14ac:dyDescent="0.2">
      <c r="A213" s="116">
        <v>42.93</v>
      </c>
      <c r="B213" s="116">
        <v>3.57</v>
      </c>
      <c r="C213" s="116">
        <f t="shared" si="3"/>
        <v>-1.8333333333333013</v>
      </c>
      <c r="D213" s="28">
        <v>0.46059999999999995</v>
      </c>
    </row>
    <row r="214" spans="1:4" x14ac:dyDescent="0.2">
      <c r="A214" s="116">
        <v>43.14</v>
      </c>
      <c r="B214" s="116">
        <v>3.85</v>
      </c>
      <c r="C214" s="116">
        <f t="shared" si="3"/>
        <v>1.2666666666666555</v>
      </c>
      <c r="D214" s="28">
        <v>0.8133999999999999</v>
      </c>
    </row>
    <row r="215" spans="1:4" x14ac:dyDescent="0.2">
      <c r="A215" s="116">
        <v>43.34</v>
      </c>
      <c r="B215" s="116">
        <v>4.09</v>
      </c>
      <c r="C215" s="116">
        <f t="shared" si="3"/>
        <v>1.1000000000000056</v>
      </c>
      <c r="D215" s="28">
        <v>0.71539999999999992</v>
      </c>
    </row>
    <row r="216" spans="1:4" x14ac:dyDescent="0.2">
      <c r="A216" s="116">
        <v>43.55</v>
      </c>
      <c r="B216" s="116">
        <v>4.3</v>
      </c>
      <c r="C216" s="116">
        <f t="shared" si="3"/>
        <v>-1.3249999999999593</v>
      </c>
      <c r="D216" s="28">
        <v>0.74480000000000002</v>
      </c>
    </row>
    <row r="217" spans="1:4" x14ac:dyDescent="0.2">
      <c r="A217" s="116">
        <v>43.75</v>
      </c>
      <c r="B217" s="116">
        <v>3.57</v>
      </c>
      <c r="C217" s="116">
        <f t="shared" si="3"/>
        <v>-1.7499999999999745</v>
      </c>
      <c r="D217" s="28">
        <v>0.83299999999999996</v>
      </c>
    </row>
    <row r="218" spans="1:4" x14ac:dyDescent="0.2">
      <c r="A218" s="116">
        <v>43.95</v>
      </c>
      <c r="B218" s="116">
        <v>3.6</v>
      </c>
      <c r="C218" s="116">
        <f t="shared" si="3"/>
        <v>0.76547619047621063</v>
      </c>
      <c r="D218" s="28">
        <v>0.75460000000000005</v>
      </c>
    </row>
    <row r="219" spans="1:4" x14ac:dyDescent="0.2">
      <c r="A219" s="116">
        <v>44.16</v>
      </c>
      <c r="B219" s="116">
        <v>3.89</v>
      </c>
      <c r="C219" s="116">
        <f t="shared" si="3"/>
        <v>1.0654761904762056</v>
      </c>
      <c r="D219" s="28">
        <v>0.83299999999999996</v>
      </c>
    </row>
    <row r="220" spans="1:4" x14ac:dyDescent="0.2">
      <c r="A220" s="116">
        <v>44.36</v>
      </c>
      <c r="B220" s="116">
        <v>4.04</v>
      </c>
      <c r="C220" s="116">
        <f t="shared" si="3"/>
        <v>-0.26785714285714579</v>
      </c>
      <c r="D220" s="28">
        <v>0.89180000000000004</v>
      </c>
    </row>
    <row r="221" spans="1:4" x14ac:dyDescent="0.2">
      <c r="A221" s="116">
        <v>44.57</v>
      </c>
      <c r="B221" s="116">
        <v>3.77</v>
      </c>
      <c r="C221" s="116">
        <f t="shared" si="3"/>
        <v>3.2142857142850256E-2</v>
      </c>
      <c r="D221" s="28">
        <v>0.83299999999999996</v>
      </c>
    </row>
    <row r="222" spans="1:4" x14ac:dyDescent="0.2">
      <c r="A222" s="116">
        <v>44.77</v>
      </c>
      <c r="B222" s="116">
        <v>4.04</v>
      </c>
      <c r="C222" s="116">
        <f t="shared" si="3"/>
        <v>1.1750000000000052</v>
      </c>
      <c r="D222" s="28">
        <v>0.73499999999999999</v>
      </c>
    </row>
    <row r="223" spans="1:4" x14ac:dyDescent="0.2">
      <c r="A223" s="116">
        <v>44.98</v>
      </c>
      <c r="B223" s="116">
        <v>4.25</v>
      </c>
      <c r="C223" s="116">
        <f t="shared" si="3"/>
        <v>-1.1428571428571215</v>
      </c>
      <c r="D223" s="28">
        <v>0.67619999999999991</v>
      </c>
    </row>
    <row r="224" spans="1:4" x14ac:dyDescent="0.2">
      <c r="A224" s="116">
        <v>45.19</v>
      </c>
      <c r="B224" s="116">
        <v>3.56</v>
      </c>
      <c r="C224" s="116">
        <f t="shared" si="3"/>
        <v>-1.2142857142857089</v>
      </c>
      <c r="D224" s="28">
        <v>0.74480000000000002</v>
      </c>
    </row>
    <row r="225" spans="1:4" x14ac:dyDescent="0.2">
      <c r="A225" s="116">
        <v>45.4</v>
      </c>
      <c r="B225" s="116">
        <v>3.74</v>
      </c>
      <c r="C225" s="116">
        <f t="shared" si="3"/>
        <v>1.1190476190476151</v>
      </c>
      <c r="D225" s="28">
        <v>0.73499999999999999</v>
      </c>
    </row>
    <row r="226" spans="1:4" x14ac:dyDescent="0.2">
      <c r="A226" s="116">
        <v>45.61</v>
      </c>
      <c r="B226" s="116">
        <v>4.03</v>
      </c>
      <c r="C226" s="116">
        <f t="shared" si="3"/>
        <v>1.1904761904761858</v>
      </c>
      <c r="D226" s="28">
        <v>0.73499999999999999</v>
      </c>
    </row>
    <row r="227" spans="1:4" x14ac:dyDescent="0.2">
      <c r="A227" s="116">
        <v>45.82</v>
      </c>
      <c r="B227" s="116">
        <v>4.24</v>
      </c>
      <c r="C227" s="116">
        <f t="shared" si="3"/>
        <v>0.14285714285714135</v>
      </c>
      <c r="D227" s="28">
        <v>0.73499999999999999</v>
      </c>
    </row>
    <row r="228" spans="1:4" x14ac:dyDescent="0.2">
      <c r="A228" s="116">
        <v>46.03</v>
      </c>
      <c r="B228" s="116">
        <v>4.09</v>
      </c>
      <c r="C228" s="116">
        <f t="shared" si="3"/>
        <v>-1.1666666666666625</v>
      </c>
      <c r="D228" s="28">
        <v>0.72519999999999996</v>
      </c>
    </row>
    <row r="229" spans="1:4" x14ac:dyDescent="0.2">
      <c r="A229" s="116">
        <v>46.24</v>
      </c>
      <c r="B229" s="116">
        <v>3.75</v>
      </c>
      <c r="C229" s="116">
        <f t="shared" si="3"/>
        <v>-0.1904761904761898</v>
      </c>
      <c r="D229" s="28">
        <v>0.68599999999999994</v>
      </c>
    </row>
    <row r="230" spans="1:4" x14ac:dyDescent="0.2">
      <c r="A230" s="116">
        <v>46.45</v>
      </c>
      <c r="B230" s="116">
        <v>4.01</v>
      </c>
      <c r="C230" s="116">
        <f t="shared" si="3"/>
        <v>1.1666666666666812</v>
      </c>
      <c r="D230" s="28">
        <v>0.57819999999999994</v>
      </c>
    </row>
    <row r="231" spans="1:4" x14ac:dyDescent="0.2">
      <c r="A231" s="116">
        <v>46.66</v>
      </c>
      <c r="B231" s="116">
        <v>4.24</v>
      </c>
      <c r="C231" s="116">
        <f t="shared" si="3"/>
        <v>-0.95238095238092968</v>
      </c>
      <c r="D231" s="28">
        <v>0.57819999999999994</v>
      </c>
    </row>
    <row r="232" spans="1:4" x14ac:dyDescent="0.2">
      <c r="A232" s="116">
        <v>46.87</v>
      </c>
      <c r="B232" s="116">
        <v>3.61</v>
      </c>
      <c r="C232" s="116">
        <f t="shared" si="3"/>
        <v>-0.80952380952380687</v>
      </c>
      <c r="D232" s="28">
        <v>0.83299999999999996</v>
      </c>
    </row>
    <row r="233" spans="1:4" x14ac:dyDescent="0.2">
      <c r="A233" s="116">
        <v>47.08</v>
      </c>
      <c r="B233" s="116">
        <v>3.9</v>
      </c>
      <c r="C233" s="116">
        <f t="shared" si="3"/>
        <v>1.2619047619047563</v>
      </c>
      <c r="D233" s="28">
        <v>0.61739999999999995</v>
      </c>
    </row>
    <row r="234" spans="1:4" x14ac:dyDescent="0.2">
      <c r="A234" s="116">
        <v>47.29</v>
      </c>
      <c r="B234" s="116">
        <v>4.1399999999999997</v>
      </c>
      <c r="C234" s="116">
        <f t="shared" si="3"/>
        <v>1.0476190476190432</v>
      </c>
      <c r="D234" s="28">
        <v>0.57819999999999994</v>
      </c>
    </row>
    <row r="235" spans="1:4" x14ac:dyDescent="0.2">
      <c r="A235" s="116">
        <v>47.5</v>
      </c>
      <c r="B235" s="116">
        <v>4.34</v>
      </c>
      <c r="C235" s="116">
        <f t="shared" si="3"/>
        <v>-1.2857142857142794</v>
      </c>
      <c r="D235" s="28">
        <v>0.90160000000000007</v>
      </c>
    </row>
    <row r="236" spans="1:4" x14ac:dyDescent="0.2">
      <c r="A236" s="116">
        <v>47.71</v>
      </c>
      <c r="B236" s="116">
        <v>3.6</v>
      </c>
      <c r="C236" s="116">
        <f t="shared" si="3"/>
        <v>-1.0418719211822567</v>
      </c>
      <c r="D236" s="28">
        <v>0.76439999999999997</v>
      </c>
    </row>
    <row r="237" spans="1:4" x14ac:dyDescent="0.2">
      <c r="A237" s="116">
        <v>47.92</v>
      </c>
      <c r="B237" s="116">
        <v>3.9024137931034502</v>
      </c>
      <c r="C237" s="116">
        <f t="shared" si="3"/>
        <v>0.70689655172414001</v>
      </c>
      <c r="D237" s="28">
        <v>0.86239999999999994</v>
      </c>
    </row>
    <row r="238" spans="1:4" x14ac:dyDescent="0.2">
      <c r="A238" s="116">
        <v>48.13</v>
      </c>
      <c r="B238" s="116">
        <v>3.8968965517241401</v>
      </c>
      <c r="C238" s="116">
        <f t="shared" si="3"/>
        <v>0.61330049261083086</v>
      </c>
      <c r="D238" s="28">
        <v>0.86239999999999994</v>
      </c>
    </row>
    <row r="239" spans="1:4" x14ac:dyDescent="0.2">
      <c r="A239" s="116">
        <v>48.34</v>
      </c>
      <c r="B239" s="116">
        <v>4.16</v>
      </c>
      <c r="C239" s="116">
        <f t="shared" si="3"/>
        <v>1.0788177339901528</v>
      </c>
      <c r="D239" s="28">
        <v>0.64680000000000004</v>
      </c>
    </row>
    <row r="240" spans="1:4" x14ac:dyDescent="0.2">
      <c r="A240" s="116">
        <v>48.55</v>
      </c>
      <c r="B240" s="116">
        <v>4.3499999999999996</v>
      </c>
      <c r="C240" s="116">
        <f t="shared" si="3"/>
        <v>0.80952380952382119</v>
      </c>
      <c r="D240" s="28">
        <v>0.77839999999999976</v>
      </c>
    </row>
    <row r="241" spans="1:4" x14ac:dyDescent="0.2">
      <c r="A241" s="116">
        <v>48.76</v>
      </c>
      <c r="B241" s="116">
        <v>4.5</v>
      </c>
      <c r="C241" s="116">
        <f t="shared" si="3"/>
        <v>-1.6904761904761825</v>
      </c>
      <c r="D241" s="28">
        <v>0.78595999999999999</v>
      </c>
    </row>
    <row r="242" spans="1:4" x14ac:dyDescent="0.2">
      <c r="A242" s="116">
        <v>48.97</v>
      </c>
      <c r="B242" s="116">
        <v>3.64</v>
      </c>
      <c r="C242" s="116">
        <f t="shared" si="3"/>
        <v>-1.6666666666666603</v>
      </c>
      <c r="D242" s="28">
        <v>0.79351999999999934</v>
      </c>
    </row>
    <row r="243" spans="1:4" x14ac:dyDescent="0.2">
      <c r="A243" s="116">
        <v>49.18</v>
      </c>
      <c r="B243" s="116">
        <v>3.8</v>
      </c>
      <c r="C243" s="116">
        <f t="shared" si="3"/>
        <v>0.99999999999999478</v>
      </c>
      <c r="D243" s="28">
        <v>0.80107999999999957</v>
      </c>
    </row>
    <row r="244" spans="1:4" x14ac:dyDescent="0.2">
      <c r="A244" s="116">
        <v>49.39</v>
      </c>
      <c r="B244" s="116">
        <v>4.0599999999999996</v>
      </c>
      <c r="C244" s="116">
        <f t="shared" si="3"/>
        <v>-0.4761904761904735</v>
      </c>
      <c r="D244" s="28">
        <v>0.8086399999999998</v>
      </c>
    </row>
    <row r="245" spans="1:4" x14ac:dyDescent="0.2">
      <c r="A245" s="116">
        <v>49.6</v>
      </c>
      <c r="B245" s="116">
        <v>3.6</v>
      </c>
      <c r="C245" s="116">
        <f t="shared" si="3"/>
        <v>-0.59523809523809168</v>
      </c>
      <c r="D245" s="28">
        <v>0.81620000000000004</v>
      </c>
    </row>
    <row r="246" spans="1:4" x14ac:dyDescent="0.2">
      <c r="A246" s="116">
        <v>49.81</v>
      </c>
      <c r="B246" s="116">
        <v>3.81</v>
      </c>
      <c r="C246" s="116">
        <f t="shared" si="3"/>
        <v>1.0952380952380896</v>
      </c>
      <c r="D246" s="28">
        <v>0.82375999999999938</v>
      </c>
    </row>
    <row r="247" spans="1:4" x14ac:dyDescent="0.2">
      <c r="A247" s="116">
        <v>50.02</v>
      </c>
      <c r="B247" s="116">
        <v>4.0599999999999996</v>
      </c>
      <c r="C247" s="116">
        <f t="shared" si="3"/>
        <v>-0.38095238095241279</v>
      </c>
      <c r="D247" s="28">
        <v>0.83131999999999973</v>
      </c>
    </row>
    <row r="248" spans="1:4" x14ac:dyDescent="0.2">
      <c r="A248" s="116">
        <v>50.23</v>
      </c>
      <c r="B248" s="116">
        <v>3.65</v>
      </c>
      <c r="C248" s="116">
        <f t="shared" si="3"/>
        <v>-0.88095238095240969</v>
      </c>
      <c r="D248" s="28">
        <v>0.83887999999999996</v>
      </c>
    </row>
    <row r="249" spans="1:4" x14ac:dyDescent="0.2">
      <c r="A249" s="116">
        <v>50.44</v>
      </c>
      <c r="B249" s="116">
        <v>3.69</v>
      </c>
      <c r="C249" s="116">
        <f t="shared" si="3"/>
        <v>0.88095238095237649</v>
      </c>
      <c r="D249" s="28">
        <v>0.8464399999999993</v>
      </c>
    </row>
    <row r="250" spans="1:4" x14ac:dyDescent="0.2">
      <c r="A250" s="116">
        <v>50.65</v>
      </c>
      <c r="B250" s="116">
        <v>4.0199999999999996</v>
      </c>
      <c r="C250" s="116">
        <f t="shared" si="3"/>
        <v>-0.30952380952380798</v>
      </c>
      <c r="D250" s="28">
        <v>0.85399999999999954</v>
      </c>
    </row>
    <row r="251" spans="1:4" x14ac:dyDescent="0.2">
      <c r="A251" s="116">
        <v>50.86</v>
      </c>
      <c r="B251" s="116">
        <v>3.56</v>
      </c>
      <c r="C251" s="116">
        <f t="shared" si="3"/>
        <v>-0.40476190476190177</v>
      </c>
      <c r="D251" s="28">
        <v>0.86155999999999988</v>
      </c>
    </row>
    <row r="252" spans="1:4" x14ac:dyDescent="0.2">
      <c r="A252" s="116">
        <v>51.07</v>
      </c>
      <c r="B252" s="116">
        <v>3.85</v>
      </c>
      <c r="C252" s="116">
        <f t="shared" si="3"/>
        <v>1.2857142857142796</v>
      </c>
      <c r="D252" s="28">
        <v>0.86912000000000011</v>
      </c>
    </row>
    <row r="253" spans="1:4" x14ac:dyDescent="0.2">
      <c r="A253" s="116">
        <v>51.28</v>
      </c>
      <c r="B253" s="116">
        <v>4.0999999999999996</v>
      </c>
      <c r="C253" s="116">
        <f t="shared" si="3"/>
        <v>1.0476190476190432</v>
      </c>
      <c r="D253" s="28">
        <v>0.87667999999999946</v>
      </c>
    </row>
    <row r="254" spans="1:4" x14ac:dyDescent="0.2">
      <c r="A254" s="116">
        <v>51.49</v>
      </c>
      <c r="B254" s="116">
        <v>4.29</v>
      </c>
      <c r="C254" s="116">
        <f t="shared" si="3"/>
        <v>-1.333333333333327</v>
      </c>
      <c r="D254" s="28">
        <v>0.88423999999999969</v>
      </c>
    </row>
    <row r="255" spans="1:4" x14ac:dyDescent="0.2">
      <c r="A255" s="116">
        <v>51.7</v>
      </c>
      <c r="B255" s="116">
        <v>3.54</v>
      </c>
      <c r="C255" s="116">
        <f t="shared" si="3"/>
        <v>-1.3571428571428368</v>
      </c>
      <c r="D255" s="28">
        <v>0.89180000000000004</v>
      </c>
    </row>
    <row r="256" spans="1:4" x14ac:dyDescent="0.2">
      <c r="A256" s="116">
        <v>51.91</v>
      </c>
      <c r="B256" s="116">
        <v>3.72</v>
      </c>
      <c r="C256" s="116">
        <f t="shared" si="3"/>
        <v>7.1428571428585164E-2</v>
      </c>
      <c r="D256" s="28">
        <v>0.89936000000000027</v>
      </c>
    </row>
    <row r="257" spans="1:4" x14ac:dyDescent="0.2">
      <c r="A257" s="116">
        <v>52.12</v>
      </c>
      <c r="B257" s="116">
        <v>3.57</v>
      </c>
      <c r="C257" s="116">
        <f t="shared" si="3"/>
        <v>-0.21428571428571414</v>
      </c>
      <c r="D257" s="28">
        <v>0.90691999999999962</v>
      </c>
    </row>
    <row r="258" spans="1:4" x14ac:dyDescent="0.2">
      <c r="A258" s="116">
        <v>52.33</v>
      </c>
      <c r="B258" s="116">
        <v>3.63</v>
      </c>
      <c r="C258" s="116">
        <f t="shared" si="3"/>
        <v>0.92857142857142505</v>
      </c>
      <c r="D258" s="28">
        <v>0.91447999999999985</v>
      </c>
    </row>
    <row r="259" spans="1:4" x14ac:dyDescent="0.2">
      <c r="A259" s="116">
        <v>52.54</v>
      </c>
      <c r="B259" s="116">
        <v>3.96</v>
      </c>
      <c r="C259" s="116">
        <f t="shared" si="3"/>
        <v>1.333333333333329</v>
      </c>
      <c r="D259" s="28">
        <v>0.92204000000000008</v>
      </c>
    </row>
    <row r="260" spans="1:4" x14ac:dyDescent="0.2">
      <c r="A260" s="116">
        <v>52.75</v>
      </c>
      <c r="B260" s="116">
        <v>4.1900000000000004</v>
      </c>
      <c r="C260" s="116">
        <f t="shared" si="3"/>
        <v>0.92857142857142416</v>
      </c>
      <c r="D260" s="28">
        <v>0.92959999999999943</v>
      </c>
    </row>
    <row r="261" spans="1:4" x14ac:dyDescent="0.2">
      <c r="A261" s="116">
        <v>52.96</v>
      </c>
      <c r="B261" s="116">
        <v>4.3499999999999996</v>
      </c>
      <c r="C261" s="116">
        <f t="shared" ref="C261:C264" si="4">((B261-B260)/(A261-A260)+(B262-B261)/(A262-A261))/2</f>
        <v>-0.99999999999999689</v>
      </c>
      <c r="D261" s="28">
        <v>0.93715999999999966</v>
      </c>
    </row>
    <row r="262" spans="1:4" x14ac:dyDescent="0.2">
      <c r="A262" s="116">
        <v>53.17</v>
      </c>
      <c r="B262" s="116">
        <v>3.77</v>
      </c>
      <c r="C262" s="116">
        <f t="shared" si="4"/>
        <v>-1.4285714285714219</v>
      </c>
      <c r="D262" s="28">
        <v>0.94472</v>
      </c>
    </row>
    <row r="263" spans="1:4" x14ac:dyDescent="0.2">
      <c r="A263" s="116">
        <v>53.38</v>
      </c>
      <c r="B263" s="116">
        <v>3.75</v>
      </c>
      <c r="C263" s="116">
        <f t="shared" si="4"/>
        <v>0.47321428571429702</v>
      </c>
      <c r="D263" s="28">
        <v>0.95228000000000024</v>
      </c>
    </row>
    <row r="264" spans="1:4" x14ac:dyDescent="0.2">
      <c r="A264" s="116">
        <v>53.62</v>
      </c>
      <c r="B264" s="116">
        <v>4</v>
      </c>
      <c r="C264" s="116">
        <f t="shared" si="4"/>
        <v>0.55813284843964805</v>
      </c>
      <c r="D264" s="28">
        <v>0.95983999999999958</v>
      </c>
    </row>
    <row r="265" spans="1:4" x14ac:dyDescent="0.2">
      <c r="A265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J410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0.81576000000000004</v>
      </c>
      <c r="E3" s="32">
        <v>61.22</v>
      </c>
      <c r="F3" s="31">
        <v>2.4300000000000002</v>
      </c>
      <c r="G3" s="31">
        <v>-1.21</v>
      </c>
      <c r="H3" s="31">
        <v>4.6100000000000003</v>
      </c>
      <c r="I3" s="31">
        <v>-5.22</v>
      </c>
      <c r="J3" s="30">
        <f>AVERAGE(D3:D305)</f>
        <v>0.80675048656294224</v>
      </c>
    </row>
    <row r="4" spans="1:10" x14ac:dyDescent="0.2">
      <c r="A4" s="74">
        <v>0.21</v>
      </c>
      <c r="B4" s="74">
        <v>1.1200000000000001</v>
      </c>
      <c r="C4" s="28">
        <f>((B4-B3)/(A4-A3)+(B5-B4)/(A5-A4))/2</f>
        <v>4.6140350877192979</v>
      </c>
      <c r="D4" s="28">
        <v>0.81576000000000004</v>
      </c>
    </row>
    <row r="5" spans="1:10" x14ac:dyDescent="0.2">
      <c r="A5" s="74">
        <v>0.4</v>
      </c>
      <c r="B5" s="74">
        <v>1.86</v>
      </c>
      <c r="C5" s="28">
        <f t="shared" ref="C5:C68" si="0">((B5-B4)/(A5-A4)+(B6-B5)/(A6-A5))/2</f>
        <v>3.7092731829573933</v>
      </c>
      <c r="D5" s="28">
        <v>0.81576000000000004</v>
      </c>
    </row>
    <row r="6" spans="1:10" x14ac:dyDescent="0.2">
      <c r="A6" s="74">
        <v>0.61</v>
      </c>
      <c r="B6" s="74">
        <v>2.6</v>
      </c>
      <c r="C6" s="28">
        <f t="shared" si="0"/>
        <v>3.0619047619047617</v>
      </c>
      <c r="D6" s="28">
        <v>0.82595700000000005</v>
      </c>
    </row>
    <row r="7" spans="1:10" x14ac:dyDescent="0.2">
      <c r="A7" s="74">
        <v>0.81</v>
      </c>
      <c r="B7" s="74">
        <v>3.12</v>
      </c>
      <c r="C7" s="28">
        <f t="shared" si="0"/>
        <v>2.3499999999999996</v>
      </c>
      <c r="D7" s="28">
        <v>0.82595700000000005</v>
      </c>
    </row>
    <row r="8" spans="1:10" x14ac:dyDescent="0.2">
      <c r="A8" s="74">
        <v>1.01</v>
      </c>
      <c r="B8" s="74">
        <v>3.54</v>
      </c>
      <c r="C8" s="28">
        <f t="shared" si="0"/>
        <v>1.8250000000000004</v>
      </c>
      <c r="D8" s="28">
        <v>0.876942</v>
      </c>
    </row>
    <row r="9" spans="1:10" x14ac:dyDescent="0.2">
      <c r="A9" s="74">
        <v>1.21</v>
      </c>
      <c r="B9" s="74">
        <v>3.85</v>
      </c>
      <c r="C9" s="28">
        <f t="shared" si="0"/>
        <v>1.4250000000000012</v>
      </c>
      <c r="D9" s="28">
        <v>0.876942</v>
      </c>
    </row>
    <row r="10" spans="1:10" x14ac:dyDescent="0.2">
      <c r="A10" s="74">
        <v>1.41</v>
      </c>
      <c r="B10" s="74">
        <v>4.1100000000000003</v>
      </c>
      <c r="C10" s="28">
        <f t="shared" si="0"/>
        <v>1.0499999999999985</v>
      </c>
      <c r="D10" s="28">
        <v>0.86674499999999999</v>
      </c>
    </row>
    <row r="11" spans="1:10" x14ac:dyDescent="0.2">
      <c r="A11" s="74">
        <v>1.61</v>
      </c>
      <c r="B11" s="74">
        <v>4.2699999999999996</v>
      </c>
      <c r="C11" s="28">
        <f t="shared" si="0"/>
        <v>0.85238095238095113</v>
      </c>
      <c r="D11" s="28">
        <v>0.876942</v>
      </c>
    </row>
    <row r="12" spans="1:10" x14ac:dyDescent="0.2">
      <c r="A12" s="74">
        <v>1.82</v>
      </c>
      <c r="B12" s="74">
        <v>4.46</v>
      </c>
      <c r="C12" s="28">
        <f t="shared" si="0"/>
        <v>0.7523809523809537</v>
      </c>
      <c r="D12" s="28">
        <v>0.86674499999999999</v>
      </c>
    </row>
    <row r="13" spans="1:10" x14ac:dyDescent="0.2">
      <c r="A13" s="74">
        <v>2.02</v>
      </c>
      <c r="B13" s="74">
        <v>4.58</v>
      </c>
      <c r="C13" s="28">
        <f t="shared" si="0"/>
        <v>0.5249999999999998</v>
      </c>
      <c r="D13" s="28">
        <v>0.82595700000000005</v>
      </c>
    </row>
    <row r="14" spans="1:10" x14ac:dyDescent="0.2">
      <c r="A14" s="74">
        <v>2.2200000000000002</v>
      </c>
      <c r="B14" s="74">
        <v>4.67</v>
      </c>
      <c r="C14" s="28">
        <f t="shared" si="0"/>
        <v>0.42499999999999993</v>
      </c>
      <c r="D14" s="28">
        <v>0.82595700000000005</v>
      </c>
    </row>
    <row r="15" spans="1:10" x14ac:dyDescent="0.2">
      <c r="A15" s="74">
        <v>2.42</v>
      </c>
      <c r="B15" s="74">
        <v>4.75</v>
      </c>
      <c r="C15" s="28">
        <f t="shared" si="0"/>
        <v>0.34285714285714242</v>
      </c>
      <c r="D15" s="28">
        <v>0.82595700000000005</v>
      </c>
    </row>
    <row r="16" spans="1:10" x14ac:dyDescent="0.2">
      <c r="A16" s="74">
        <v>2.63</v>
      </c>
      <c r="B16" s="74">
        <v>4.8099999999999996</v>
      </c>
      <c r="C16" s="28">
        <f t="shared" si="0"/>
        <v>0.24285714285714197</v>
      </c>
      <c r="D16" s="28">
        <v>0.77497199999999999</v>
      </c>
    </row>
    <row r="17" spans="1:4" x14ac:dyDescent="0.2">
      <c r="A17" s="74">
        <v>2.83</v>
      </c>
      <c r="B17" s="74">
        <v>4.8499999999999996</v>
      </c>
      <c r="C17" s="28">
        <f t="shared" si="0"/>
        <v>-0.13809523809523727</v>
      </c>
      <c r="D17" s="28">
        <v>0.76477499999999998</v>
      </c>
    </row>
    <row r="18" spans="1:4" x14ac:dyDescent="0.2">
      <c r="A18" s="74">
        <v>3.04</v>
      </c>
      <c r="B18" s="74">
        <v>4.75</v>
      </c>
      <c r="C18" s="28">
        <f t="shared" si="0"/>
        <v>-1.9130952380952355</v>
      </c>
      <c r="D18" s="28">
        <v>0.76477499999999998</v>
      </c>
    </row>
    <row r="19" spans="1:4" x14ac:dyDescent="0.2">
      <c r="A19" s="74">
        <v>3.24</v>
      </c>
      <c r="B19" s="74">
        <v>4.08</v>
      </c>
      <c r="C19" s="28">
        <f t="shared" si="0"/>
        <v>-1.1499999999999977</v>
      </c>
      <c r="D19" s="28">
        <v>0.78516900000000001</v>
      </c>
    </row>
    <row r="20" spans="1:4" x14ac:dyDescent="0.2">
      <c r="A20" s="74">
        <v>3.44</v>
      </c>
      <c r="B20" s="74">
        <v>4.29</v>
      </c>
      <c r="C20" s="28">
        <f t="shared" si="0"/>
        <v>0.9250000000000006</v>
      </c>
      <c r="D20" s="28">
        <v>0.89733600000000002</v>
      </c>
    </row>
    <row r="21" spans="1:4" x14ac:dyDescent="0.2">
      <c r="A21" s="74">
        <v>3.64</v>
      </c>
      <c r="B21" s="74">
        <v>4.45</v>
      </c>
      <c r="C21" s="28">
        <f t="shared" si="0"/>
        <v>-0.500000000000002</v>
      </c>
      <c r="D21" s="28">
        <v>0.83615400000000006</v>
      </c>
    </row>
    <row r="22" spans="1:4" x14ac:dyDescent="0.2">
      <c r="A22" s="74">
        <v>3.84</v>
      </c>
      <c r="B22" s="74">
        <v>4.09</v>
      </c>
      <c r="C22" s="28">
        <f t="shared" si="0"/>
        <v>-1.7250000000000014</v>
      </c>
      <c r="D22" s="28">
        <v>0.5914259999999999</v>
      </c>
    </row>
    <row r="23" spans="1:4" x14ac:dyDescent="0.2">
      <c r="A23" s="74">
        <v>4.04</v>
      </c>
      <c r="B23" s="74">
        <v>3.76</v>
      </c>
      <c r="C23" s="28">
        <f t="shared" si="0"/>
        <v>-1.3749999999999982</v>
      </c>
      <c r="D23" s="28">
        <v>0.71378999999999992</v>
      </c>
    </row>
    <row r="24" spans="1:4" x14ac:dyDescent="0.2">
      <c r="A24" s="74">
        <v>4.24</v>
      </c>
      <c r="B24" s="74">
        <v>3.54</v>
      </c>
      <c r="C24" s="28">
        <f t="shared" si="0"/>
        <v>-0.52619047619047565</v>
      </c>
      <c r="D24" s="28">
        <v>0.978912</v>
      </c>
    </row>
    <row r="25" spans="1:4" x14ac:dyDescent="0.2">
      <c r="A25" s="74">
        <v>4.45</v>
      </c>
      <c r="B25" s="74">
        <v>3.55</v>
      </c>
      <c r="C25" s="28">
        <f t="shared" si="0"/>
        <v>0.64880952380952273</v>
      </c>
      <c r="D25" s="28">
        <v>0.91773000000000005</v>
      </c>
    </row>
    <row r="26" spans="1:4" x14ac:dyDescent="0.2">
      <c r="A26" s="74">
        <v>4.6500000000000004</v>
      </c>
      <c r="B26" s="74">
        <v>3.8</v>
      </c>
      <c r="C26" s="28">
        <f t="shared" si="0"/>
        <v>0.80000000000000071</v>
      </c>
      <c r="D26" s="28">
        <v>0.96871499999999988</v>
      </c>
    </row>
    <row r="27" spans="1:4" x14ac:dyDescent="0.2">
      <c r="A27" s="74">
        <v>4.8499999999999996</v>
      </c>
      <c r="B27" s="74">
        <v>3.87</v>
      </c>
      <c r="C27" s="28">
        <f t="shared" si="0"/>
        <v>-0.49166666666666609</v>
      </c>
      <c r="D27" s="28">
        <v>0.96871499999999988</v>
      </c>
    </row>
    <row r="28" spans="1:4" x14ac:dyDescent="0.2">
      <c r="A28" s="74">
        <v>5.0599999999999996</v>
      </c>
      <c r="B28" s="74">
        <v>3.59</v>
      </c>
      <c r="C28" s="28">
        <f t="shared" si="0"/>
        <v>5.8333333333332016E-2</v>
      </c>
      <c r="D28" s="28">
        <v>0.95851799999999998</v>
      </c>
    </row>
    <row r="29" spans="1:4" x14ac:dyDescent="0.2">
      <c r="A29" s="74">
        <v>5.26</v>
      </c>
      <c r="B29" s="74">
        <v>3.88</v>
      </c>
      <c r="C29" s="28">
        <f t="shared" si="0"/>
        <v>1.3249999999999993</v>
      </c>
      <c r="D29" s="28">
        <v>0.82595700000000005</v>
      </c>
    </row>
    <row r="30" spans="1:4" x14ac:dyDescent="0.2">
      <c r="A30" s="74">
        <v>5.46</v>
      </c>
      <c r="B30" s="74">
        <v>4.12</v>
      </c>
      <c r="C30" s="28">
        <f t="shared" si="0"/>
        <v>1.0761904761904768</v>
      </c>
      <c r="D30" s="28">
        <v>0.85654799999999998</v>
      </c>
    </row>
    <row r="31" spans="1:4" x14ac:dyDescent="0.2">
      <c r="A31" s="74">
        <v>5.67</v>
      </c>
      <c r="B31" s="74">
        <v>4.32</v>
      </c>
      <c r="C31" s="28">
        <f t="shared" si="0"/>
        <v>0.85119047619047505</v>
      </c>
      <c r="D31" s="28">
        <v>0.876942</v>
      </c>
    </row>
    <row r="32" spans="1:4" x14ac:dyDescent="0.2">
      <c r="A32" s="74">
        <v>5.87</v>
      </c>
      <c r="B32" s="74">
        <v>4.47</v>
      </c>
      <c r="C32" s="28">
        <f t="shared" si="0"/>
        <v>-1.8499999999999992</v>
      </c>
      <c r="D32" s="28">
        <v>0.82595700000000005</v>
      </c>
    </row>
    <row r="33" spans="1:4" x14ac:dyDescent="0.2">
      <c r="A33" s="74">
        <v>6.07</v>
      </c>
      <c r="B33" s="74">
        <v>3.58</v>
      </c>
      <c r="C33" s="28">
        <f t="shared" si="0"/>
        <v>-1.4249999999999949</v>
      </c>
      <c r="D33" s="28">
        <v>0.90753300000000003</v>
      </c>
    </row>
    <row r="34" spans="1:4" x14ac:dyDescent="0.2">
      <c r="A34" s="74">
        <v>6.27</v>
      </c>
      <c r="B34" s="74">
        <v>3.9</v>
      </c>
      <c r="C34" s="28">
        <f t="shared" si="0"/>
        <v>1.371428571428571</v>
      </c>
      <c r="D34" s="28">
        <v>0.86674499999999999</v>
      </c>
    </row>
    <row r="35" spans="1:4" x14ac:dyDescent="0.2">
      <c r="A35" s="74">
        <v>6.48</v>
      </c>
      <c r="B35" s="74">
        <v>4.1399999999999997</v>
      </c>
      <c r="C35" s="28">
        <f t="shared" si="0"/>
        <v>0.45238095238094989</v>
      </c>
      <c r="D35" s="28">
        <v>0.94832100000000008</v>
      </c>
    </row>
    <row r="36" spans="1:4" x14ac:dyDescent="0.2">
      <c r="A36" s="74">
        <v>6.69</v>
      </c>
      <c r="B36" s="74">
        <v>4.09</v>
      </c>
      <c r="C36" s="28">
        <f t="shared" si="0"/>
        <v>-1.3940476190476225</v>
      </c>
      <c r="D36" s="28">
        <v>0.77497199999999999</v>
      </c>
    </row>
    <row r="37" spans="1:4" x14ac:dyDescent="0.2">
      <c r="A37" s="74">
        <v>6.89</v>
      </c>
      <c r="B37" s="74">
        <v>3.58</v>
      </c>
      <c r="C37" s="28">
        <f t="shared" si="0"/>
        <v>-0.57500000000000506</v>
      </c>
      <c r="D37" s="28">
        <v>0.65260799999999997</v>
      </c>
    </row>
    <row r="38" spans="1:4" x14ac:dyDescent="0.2">
      <c r="A38" s="74">
        <v>7.09</v>
      </c>
      <c r="B38" s="74">
        <v>3.86</v>
      </c>
      <c r="C38" s="28">
        <f t="shared" si="0"/>
        <v>-2.5000000000000577E-2</v>
      </c>
      <c r="D38" s="28">
        <v>0.80556300000000003</v>
      </c>
    </row>
    <row r="39" spans="1:4" x14ac:dyDescent="0.2">
      <c r="A39" s="74">
        <v>7.29</v>
      </c>
      <c r="B39" s="74">
        <v>3.57</v>
      </c>
      <c r="C39" s="28">
        <f t="shared" si="0"/>
        <v>-2.4999999999999467E-2</v>
      </c>
      <c r="D39" s="28">
        <v>0.82595700000000005</v>
      </c>
    </row>
    <row r="40" spans="1:4" x14ac:dyDescent="0.2">
      <c r="A40" s="74">
        <v>7.49</v>
      </c>
      <c r="B40" s="74">
        <v>3.85</v>
      </c>
      <c r="C40" s="28">
        <f t="shared" si="0"/>
        <v>0.58095238095238022</v>
      </c>
      <c r="D40" s="28">
        <v>0.70359300000000002</v>
      </c>
    </row>
    <row r="41" spans="1:4" x14ac:dyDescent="0.2">
      <c r="A41" s="74">
        <v>7.7</v>
      </c>
      <c r="B41" s="74">
        <v>3.8</v>
      </c>
      <c r="C41" s="28">
        <f t="shared" si="0"/>
        <v>-0.74404761904761918</v>
      </c>
      <c r="D41" s="28">
        <v>0.86674499999999999</v>
      </c>
    </row>
    <row r="42" spans="1:4" x14ac:dyDescent="0.2">
      <c r="A42" s="74">
        <v>7.9</v>
      </c>
      <c r="B42" s="74">
        <v>3.55</v>
      </c>
      <c r="C42" s="28">
        <f t="shared" si="0"/>
        <v>8.9285714285718631E-2</v>
      </c>
      <c r="D42" s="28">
        <v>0.876942</v>
      </c>
    </row>
    <row r="43" spans="1:4" x14ac:dyDescent="0.2">
      <c r="A43" s="74">
        <v>8.11</v>
      </c>
      <c r="B43" s="74">
        <v>3.85</v>
      </c>
      <c r="C43" s="28">
        <f t="shared" si="0"/>
        <v>1.4285714285721229E-2</v>
      </c>
      <c r="D43" s="28">
        <v>0.91773000000000005</v>
      </c>
    </row>
    <row r="44" spans="1:4" x14ac:dyDescent="0.2">
      <c r="A44" s="74">
        <v>8.31</v>
      </c>
      <c r="B44" s="74">
        <v>3.57</v>
      </c>
      <c r="C44" s="28">
        <f t="shared" si="0"/>
        <v>-0.49999999999999595</v>
      </c>
      <c r="D44" s="28">
        <v>0.91773000000000005</v>
      </c>
    </row>
    <row r="45" spans="1:4" x14ac:dyDescent="0.2">
      <c r="A45" s="74">
        <v>8.51</v>
      </c>
      <c r="B45" s="74">
        <v>3.65</v>
      </c>
      <c r="C45" s="28">
        <f t="shared" si="0"/>
        <v>0.99999999999999734</v>
      </c>
      <c r="D45" s="28">
        <v>0.95851799999999998</v>
      </c>
    </row>
    <row r="46" spans="1:4" x14ac:dyDescent="0.2">
      <c r="A46" s="74">
        <v>8.7100000000000009</v>
      </c>
      <c r="B46" s="74">
        <v>3.97</v>
      </c>
      <c r="C46" s="28">
        <f t="shared" si="0"/>
        <v>1.3749999999999984</v>
      </c>
      <c r="D46" s="28">
        <v>0.90753300000000003</v>
      </c>
    </row>
    <row r="47" spans="1:4" x14ac:dyDescent="0.2">
      <c r="A47" s="74">
        <v>8.91</v>
      </c>
      <c r="B47" s="74">
        <v>4.2</v>
      </c>
      <c r="C47" s="28">
        <f t="shared" si="0"/>
        <v>0.97976190476190839</v>
      </c>
      <c r="D47" s="28">
        <v>0.94832100000000008</v>
      </c>
    </row>
    <row r="48" spans="1:4" x14ac:dyDescent="0.2">
      <c r="A48" s="74">
        <v>9.1199999999999992</v>
      </c>
      <c r="B48" s="74">
        <v>4.37</v>
      </c>
      <c r="C48" s="28">
        <f t="shared" si="0"/>
        <v>0.72976190476190439</v>
      </c>
      <c r="D48" s="28">
        <v>0.90753300000000003</v>
      </c>
    </row>
    <row r="49" spans="1:4" x14ac:dyDescent="0.2">
      <c r="A49" s="74">
        <v>9.32</v>
      </c>
      <c r="B49" s="74">
        <v>4.5</v>
      </c>
      <c r="C49" s="28">
        <f t="shared" si="0"/>
        <v>0.62499999999999933</v>
      </c>
      <c r="D49" s="28">
        <v>0.79536600000000002</v>
      </c>
    </row>
    <row r="50" spans="1:4" x14ac:dyDescent="0.2">
      <c r="A50" s="74">
        <v>9.52</v>
      </c>
      <c r="B50" s="74">
        <v>4.62</v>
      </c>
      <c r="C50" s="28">
        <f t="shared" si="0"/>
        <v>0.5249999999999998</v>
      </c>
      <c r="D50" s="28">
        <v>0.76477499999999998</v>
      </c>
    </row>
    <row r="51" spans="1:4" x14ac:dyDescent="0.2">
      <c r="A51" s="74">
        <v>9.7200000000000006</v>
      </c>
      <c r="B51" s="74">
        <v>4.71</v>
      </c>
      <c r="C51" s="28">
        <f t="shared" si="0"/>
        <v>0.367857142857141</v>
      </c>
      <c r="D51" s="28">
        <v>0.65260799999999997</v>
      </c>
    </row>
    <row r="52" spans="1:4" x14ac:dyDescent="0.2">
      <c r="A52" s="74">
        <v>9.93</v>
      </c>
      <c r="B52" s="74">
        <v>4.7699999999999996</v>
      </c>
      <c r="C52" s="28">
        <f t="shared" si="0"/>
        <v>-1.7142857142857055</v>
      </c>
      <c r="D52" s="28">
        <v>0.50985000000000003</v>
      </c>
    </row>
    <row r="53" spans="1:4" x14ac:dyDescent="0.2">
      <c r="A53" s="74">
        <v>10.14</v>
      </c>
      <c r="B53" s="74">
        <v>3.99</v>
      </c>
      <c r="C53" s="28">
        <f t="shared" si="0"/>
        <v>-1.3071428571428467</v>
      </c>
      <c r="D53" s="28">
        <v>0.5710320000000001</v>
      </c>
    </row>
    <row r="54" spans="1:4" x14ac:dyDescent="0.2">
      <c r="A54" s="74">
        <v>10.34</v>
      </c>
      <c r="B54" s="74">
        <v>4.21</v>
      </c>
      <c r="C54" s="28">
        <f t="shared" si="0"/>
        <v>0.97500000000000275</v>
      </c>
      <c r="D54" s="28">
        <v>0.78516900000000001</v>
      </c>
    </row>
    <row r="55" spans="1:4" x14ac:dyDescent="0.2">
      <c r="A55" s="74">
        <v>10.54</v>
      </c>
      <c r="B55" s="74">
        <v>4.38</v>
      </c>
      <c r="C55" s="28">
        <f t="shared" si="0"/>
        <v>-1.5499999999999883</v>
      </c>
      <c r="D55" s="28">
        <v>0.86674499999999999</v>
      </c>
    </row>
    <row r="56" spans="1:4" x14ac:dyDescent="0.2">
      <c r="A56" s="74">
        <v>10.74</v>
      </c>
      <c r="B56" s="74">
        <v>3.59</v>
      </c>
      <c r="C56" s="28">
        <f t="shared" si="0"/>
        <v>-1.2130952380952236</v>
      </c>
      <c r="D56" s="28">
        <v>0.70359300000000002</v>
      </c>
    </row>
    <row r="57" spans="1:4" x14ac:dyDescent="0.2">
      <c r="A57" s="74">
        <v>10.95</v>
      </c>
      <c r="B57" s="74">
        <v>3.91</v>
      </c>
      <c r="C57" s="28">
        <f t="shared" si="0"/>
        <v>1.3934837092731833</v>
      </c>
      <c r="D57" s="28">
        <v>0.82595700000000005</v>
      </c>
    </row>
    <row r="58" spans="1:4" x14ac:dyDescent="0.2">
      <c r="A58" s="74">
        <v>11.14</v>
      </c>
      <c r="B58" s="74">
        <v>4.1500000000000004</v>
      </c>
      <c r="C58" s="28">
        <f t="shared" si="0"/>
        <v>0.46491228070174928</v>
      </c>
      <c r="D58" s="28">
        <v>0.95851799999999998</v>
      </c>
    </row>
    <row r="59" spans="1:4" x14ac:dyDescent="0.2">
      <c r="A59" s="74">
        <v>11.35</v>
      </c>
      <c r="B59" s="74">
        <v>4.08</v>
      </c>
      <c r="C59" s="28">
        <f t="shared" si="0"/>
        <v>-4.5166666666666453</v>
      </c>
      <c r="D59" s="28">
        <v>0.76477499999999998</v>
      </c>
    </row>
    <row r="60" spans="1:4" x14ac:dyDescent="0.2">
      <c r="A60" s="74">
        <v>11.55</v>
      </c>
      <c r="B60" s="74">
        <v>2.34</v>
      </c>
      <c r="C60" s="28">
        <f t="shared" si="0"/>
        <v>-3.9690476190475943</v>
      </c>
      <c r="D60" s="28">
        <v>0.60162300000000002</v>
      </c>
    </row>
    <row r="61" spans="1:4" x14ac:dyDescent="0.2">
      <c r="A61" s="74">
        <v>11.76</v>
      </c>
      <c r="B61" s="74">
        <v>2.5</v>
      </c>
      <c r="C61" s="28">
        <f t="shared" si="0"/>
        <v>1.7857142857142816</v>
      </c>
      <c r="D61" s="28">
        <v>0.61182000000000003</v>
      </c>
    </row>
    <row r="62" spans="1:4" x14ac:dyDescent="0.2">
      <c r="A62" s="74">
        <v>11.97</v>
      </c>
      <c r="B62" s="74">
        <v>3.09</v>
      </c>
      <c r="C62" s="28">
        <f t="shared" si="0"/>
        <v>2.4297619047619028</v>
      </c>
      <c r="D62" s="28">
        <v>0.76477499999999998</v>
      </c>
    </row>
    <row r="63" spans="1:4" x14ac:dyDescent="0.2">
      <c r="A63" s="74">
        <v>12.17</v>
      </c>
      <c r="B63" s="74">
        <v>3.5</v>
      </c>
      <c r="C63" s="28">
        <f t="shared" si="0"/>
        <v>1.239285714285717</v>
      </c>
      <c r="D63" s="28">
        <v>0.95851799999999998</v>
      </c>
    </row>
    <row r="64" spans="1:4" x14ac:dyDescent="0.2">
      <c r="A64" s="74">
        <v>12.38</v>
      </c>
      <c r="B64" s="74">
        <v>3.59</v>
      </c>
      <c r="C64" s="28">
        <f t="shared" si="0"/>
        <v>0.86428571428571599</v>
      </c>
      <c r="D64" s="28">
        <v>0.876942</v>
      </c>
    </row>
    <row r="65" spans="1:4" x14ac:dyDescent="0.2">
      <c r="A65" s="74">
        <v>12.58</v>
      </c>
      <c r="B65" s="74">
        <v>3.85</v>
      </c>
      <c r="C65" s="28">
        <f t="shared" si="0"/>
        <v>1.3000000000000058</v>
      </c>
      <c r="D65" s="28">
        <v>0.95851799999999998</v>
      </c>
    </row>
    <row r="66" spans="1:4" x14ac:dyDescent="0.2">
      <c r="A66" s="74">
        <v>12.78</v>
      </c>
      <c r="B66" s="74">
        <v>4.1100000000000003</v>
      </c>
      <c r="C66" s="28">
        <f t="shared" si="0"/>
        <v>1.1499999999999986</v>
      </c>
      <c r="D66" s="28">
        <v>0.88713900000000001</v>
      </c>
    </row>
    <row r="67" spans="1:4" x14ac:dyDescent="0.2">
      <c r="A67" s="74">
        <v>12.98</v>
      </c>
      <c r="B67" s="74">
        <v>4.3099999999999996</v>
      </c>
      <c r="C67" s="28">
        <f t="shared" si="0"/>
        <v>-0.64285714285715123</v>
      </c>
      <c r="D67" s="28">
        <v>0.83615400000000006</v>
      </c>
    </row>
    <row r="68" spans="1:4" x14ac:dyDescent="0.2">
      <c r="A68" s="74">
        <v>13.19</v>
      </c>
      <c r="B68" s="74">
        <v>3.83</v>
      </c>
      <c r="C68" s="28">
        <f t="shared" si="0"/>
        <v>-2.5178571428571401</v>
      </c>
      <c r="D68" s="28">
        <v>0.98910900000000002</v>
      </c>
    </row>
    <row r="69" spans="1:4" x14ac:dyDescent="0.2">
      <c r="A69" s="74">
        <v>13.39</v>
      </c>
      <c r="B69" s="74">
        <v>3.28</v>
      </c>
      <c r="C69" s="28">
        <f t="shared" ref="C69:C132" si="1">((B69-B68)/(A69-A68)+(B70-B69)/(A70-A69))/2</f>
        <v>-1.1499999999999917</v>
      </c>
      <c r="D69" s="28">
        <v>0.76477499999999998</v>
      </c>
    </row>
    <row r="70" spans="1:4" x14ac:dyDescent="0.2">
      <c r="A70" s="74">
        <v>13.59</v>
      </c>
      <c r="B70" s="74">
        <v>3.37</v>
      </c>
      <c r="C70" s="28">
        <f t="shared" si="1"/>
        <v>1.0000000000000044</v>
      </c>
      <c r="D70" s="28">
        <v>0.71378999999999992</v>
      </c>
    </row>
    <row r="71" spans="1:4" x14ac:dyDescent="0.2">
      <c r="A71" s="74">
        <v>13.79</v>
      </c>
      <c r="B71" s="74">
        <v>3.68</v>
      </c>
      <c r="C71" s="28">
        <f t="shared" si="1"/>
        <v>1.5369047619047613</v>
      </c>
      <c r="D71" s="28">
        <v>0.76477499999999998</v>
      </c>
    </row>
    <row r="72" spans="1:4" x14ac:dyDescent="0.2">
      <c r="A72" s="74">
        <v>14</v>
      </c>
      <c r="B72" s="74">
        <v>4</v>
      </c>
      <c r="C72" s="28">
        <f t="shared" si="1"/>
        <v>1.3119047619047599</v>
      </c>
      <c r="D72" s="28">
        <v>0.83615400000000006</v>
      </c>
    </row>
    <row r="73" spans="1:4" x14ac:dyDescent="0.2">
      <c r="A73" s="74">
        <v>14.2</v>
      </c>
      <c r="B73" s="74">
        <v>4.22</v>
      </c>
      <c r="C73" s="28">
        <f t="shared" si="1"/>
        <v>0.94999999999999962</v>
      </c>
      <c r="D73" s="28">
        <v>0.89733600000000002</v>
      </c>
    </row>
    <row r="74" spans="1:4" x14ac:dyDescent="0.2">
      <c r="A74" s="74">
        <v>14.4</v>
      </c>
      <c r="B74" s="74">
        <v>4.38</v>
      </c>
      <c r="C74" s="28">
        <f t="shared" si="1"/>
        <v>0.73333333333333228</v>
      </c>
      <c r="D74" s="28">
        <v>0.95851799999999998</v>
      </c>
    </row>
    <row r="75" spans="1:4" x14ac:dyDescent="0.2">
      <c r="A75" s="74">
        <v>14.61</v>
      </c>
      <c r="B75" s="74">
        <v>4.5199999999999996</v>
      </c>
      <c r="C75" s="28">
        <f t="shared" si="1"/>
        <v>0.59523809523809557</v>
      </c>
      <c r="D75" s="28">
        <v>0.95851799999999998</v>
      </c>
    </row>
    <row r="76" spans="1:4" x14ac:dyDescent="0.2">
      <c r="A76" s="74">
        <v>14.82</v>
      </c>
      <c r="B76" s="74">
        <v>4.63</v>
      </c>
      <c r="C76" s="28">
        <f t="shared" si="1"/>
        <v>0.48690476190476206</v>
      </c>
      <c r="D76" s="28">
        <v>0.85654799999999998</v>
      </c>
    </row>
    <row r="77" spans="1:4" x14ac:dyDescent="0.2">
      <c r="A77" s="74">
        <v>15.02</v>
      </c>
      <c r="B77" s="74">
        <v>4.72</v>
      </c>
      <c r="C77" s="28">
        <f t="shared" si="1"/>
        <v>0.37500000000000089</v>
      </c>
      <c r="D77" s="28">
        <v>0.78516900000000001</v>
      </c>
    </row>
    <row r="78" spans="1:4" x14ac:dyDescent="0.2">
      <c r="A78" s="74">
        <v>15.22</v>
      </c>
      <c r="B78" s="74">
        <v>4.78</v>
      </c>
      <c r="C78" s="28">
        <f t="shared" si="1"/>
        <v>0.26904761904761959</v>
      </c>
      <c r="D78" s="28">
        <v>0.75457799999999997</v>
      </c>
    </row>
    <row r="79" spans="1:4" x14ac:dyDescent="0.2">
      <c r="A79" s="74">
        <v>15.43</v>
      </c>
      <c r="B79" s="74">
        <v>4.83</v>
      </c>
      <c r="C79" s="28">
        <f t="shared" si="1"/>
        <v>0.21904761904761871</v>
      </c>
      <c r="D79" s="28">
        <v>0.683199</v>
      </c>
    </row>
    <row r="80" spans="1:4" x14ac:dyDescent="0.2">
      <c r="A80" s="74">
        <v>15.63</v>
      </c>
      <c r="B80" s="74">
        <v>4.87</v>
      </c>
      <c r="C80" s="28">
        <f t="shared" si="1"/>
        <v>-0.15000000000000266</v>
      </c>
      <c r="D80" s="28">
        <v>0.63221400000000005</v>
      </c>
    </row>
    <row r="81" spans="1:4" x14ac:dyDescent="0.2">
      <c r="A81" s="74">
        <v>15.83</v>
      </c>
      <c r="B81" s="74">
        <v>4.7699999999999996</v>
      </c>
      <c r="C81" s="28">
        <f t="shared" si="1"/>
        <v>-1.0749999999999957</v>
      </c>
      <c r="D81" s="28">
        <v>0.53024400000000005</v>
      </c>
    </row>
    <row r="82" spans="1:4" x14ac:dyDescent="0.2">
      <c r="A82" s="74">
        <v>16.03</v>
      </c>
      <c r="B82" s="74">
        <v>4.4400000000000004</v>
      </c>
      <c r="C82" s="28">
        <f t="shared" si="1"/>
        <v>-0.47499999999999309</v>
      </c>
      <c r="D82" s="28">
        <v>0.5914259999999999</v>
      </c>
    </row>
    <row r="83" spans="1:4" x14ac:dyDescent="0.2">
      <c r="A83" s="74">
        <v>16.23</v>
      </c>
      <c r="B83" s="74">
        <v>4.58</v>
      </c>
      <c r="C83" s="28">
        <f t="shared" si="1"/>
        <v>0.58809523809523667</v>
      </c>
      <c r="D83" s="28">
        <v>0.65260799999999997</v>
      </c>
    </row>
    <row r="84" spans="1:4" x14ac:dyDescent="0.2">
      <c r="A84" s="74">
        <v>16.440000000000001</v>
      </c>
      <c r="B84" s="74">
        <v>4.68</v>
      </c>
      <c r="C84" s="28">
        <f t="shared" si="1"/>
        <v>0.41309523809523763</v>
      </c>
      <c r="D84" s="28">
        <v>0.77497199999999999</v>
      </c>
    </row>
    <row r="85" spans="1:4" x14ac:dyDescent="0.2">
      <c r="A85" s="74">
        <v>16.64</v>
      </c>
      <c r="B85" s="74">
        <v>4.75</v>
      </c>
      <c r="C85" s="28">
        <f t="shared" si="1"/>
        <v>0.30000000000000132</v>
      </c>
      <c r="D85" s="28">
        <v>0.89733600000000002</v>
      </c>
    </row>
    <row r="86" spans="1:4" x14ac:dyDescent="0.2">
      <c r="A86" s="74">
        <v>16.84</v>
      </c>
      <c r="B86" s="74">
        <v>4.8</v>
      </c>
      <c r="C86" s="28">
        <f t="shared" si="1"/>
        <v>0.25</v>
      </c>
      <c r="D86" s="28">
        <v>0.93812400000000007</v>
      </c>
    </row>
    <row r="87" spans="1:4" x14ac:dyDescent="0.2">
      <c r="A87" s="74">
        <v>17.04</v>
      </c>
      <c r="B87" s="74">
        <v>4.8499999999999996</v>
      </c>
      <c r="C87" s="28">
        <f t="shared" si="1"/>
        <v>-2.7000000000000086</v>
      </c>
      <c r="D87" s="28">
        <v>0.81576000000000004</v>
      </c>
    </row>
    <row r="88" spans="1:4" x14ac:dyDescent="0.2">
      <c r="A88" s="74">
        <v>17.239999999999998</v>
      </c>
      <c r="B88" s="74">
        <v>3.72</v>
      </c>
      <c r="C88" s="28">
        <f t="shared" si="1"/>
        <v>-2.1583333333333452</v>
      </c>
      <c r="D88" s="28">
        <v>0.86674499999999999</v>
      </c>
    </row>
    <row r="89" spans="1:4" x14ac:dyDescent="0.2">
      <c r="A89" s="74">
        <v>17.45</v>
      </c>
      <c r="B89" s="74">
        <v>4</v>
      </c>
      <c r="C89" s="28">
        <f t="shared" si="1"/>
        <v>1.2416666666666667</v>
      </c>
      <c r="D89" s="28">
        <v>0.876942</v>
      </c>
    </row>
    <row r="90" spans="1:4" x14ac:dyDescent="0.2">
      <c r="A90" s="74">
        <v>17.649999999999999</v>
      </c>
      <c r="B90" s="74">
        <v>4.2300000000000004</v>
      </c>
      <c r="C90" s="28">
        <f t="shared" si="1"/>
        <v>0.99999999999999689</v>
      </c>
      <c r="D90" s="28">
        <v>0.86674499999999999</v>
      </c>
    </row>
    <row r="91" spans="1:4" x14ac:dyDescent="0.2">
      <c r="A91" s="74">
        <v>17.850000000000001</v>
      </c>
      <c r="B91" s="74">
        <v>4.4000000000000004</v>
      </c>
      <c r="C91" s="28">
        <f t="shared" si="1"/>
        <v>0.77499999999999414</v>
      </c>
      <c r="D91" s="28">
        <v>0.82595700000000005</v>
      </c>
    </row>
    <row r="92" spans="1:4" x14ac:dyDescent="0.2">
      <c r="A92" s="74">
        <v>18.05</v>
      </c>
      <c r="B92" s="74">
        <v>4.54</v>
      </c>
      <c r="C92" s="28">
        <f t="shared" si="1"/>
        <v>-2.0250000000000083</v>
      </c>
      <c r="D92" s="28">
        <v>0.82595700000000005</v>
      </c>
    </row>
    <row r="93" spans="1:4" x14ac:dyDescent="0.2">
      <c r="A93" s="74">
        <v>18.25</v>
      </c>
      <c r="B93" s="74">
        <v>3.59</v>
      </c>
      <c r="C93" s="28">
        <f t="shared" si="1"/>
        <v>-1.6845238095238211</v>
      </c>
      <c r="D93" s="28">
        <v>0.82595700000000005</v>
      </c>
    </row>
    <row r="94" spans="1:4" x14ac:dyDescent="0.2">
      <c r="A94" s="74">
        <v>18.46</v>
      </c>
      <c r="B94" s="74">
        <v>3.88</v>
      </c>
      <c r="C94" s="28">
        <f t="shared" si="1"/>
        <v>1.31547619047619</v>
      </c>
      <c r="D94" s="28">
        <v>0.77497199999999999</v>
      </c>
    </row>
    <row r="95" spans="1:4" x14ac:dyDescent="0.2">
      <c r="A95" s="74">
        <v>18.66</v>
      </c>
      <c r="B95" s="74">
        <v>4.13</v>
      </c>
      <c r="C95" s="28">
        <f t="shared" si="1"/>
        <v>-0.25000000000000111</v>
      </c>
      <c r="D95" s="28">
        <v>0.76477499999999998</v>
      </c>
    </row>
    <row r="96" spans="1:4" x14ac:dyDescent="0.2">
      <c r="A96" s="74">
        <v>18.86</v>
      </c>
      <c r="B96" s="74">
        <v>3.78</v>
      </c>
      <c r="C96" s="28">
        <f t="shared" si="1"/>
        <v>-0.58928571428571852</v>
      </c>
      <c r="D96" s="28">
        <v>0.76477499999999998</v>
      </c>
    </row>
    <row r="97" spans="1:4" x14ac:dyDescent="0.2">
      <c r="A97" s="74">
        <v>19.07</v>
      </c>
      <c r="B97" s="74">
        <v>3.9</v>
      </c>
      <c r="C97" s="28">
        <f t="shared" si="1"/>
        <v>0.91071428571428814</v>
      </c>
      <c r="D97" s="28">
        <v>0.78516900000000001</v>
      </c>
    </row>
    <row r="98" spans="1:4" x14ac:dyDescent="0.2">
      <c r="A98" s="74">
        <v>19.27</v>
      </c>
      <c r="B98" s="74">
        <v>4.1500000000000004</v>
      </c>
      <c r="C98" s="28">
        <f t="shared" si="1"/>
        <v>1.0773809523809528</v>
      </c>
      <c r="D98" s="28">
        <v>0.89733600000000002</v>
      </c>
    </row>
    <row r="99" spans="1:4" x14ac:dyDescent="0.2">
      <c r="A99" s="74">
        <v>19.48</v>
      </c>
      <c r="B99" s="74">
        <v>4.34</v>
      </c>
      <c r="C99" s="28">
        <f t="shared" si="1"/>
        <v>0.82738095238095166</v>
      </c>
      <c r="D99" s="28">
        <v>0.83615400000000006</v>
      </c>
    </row>
    <row r="100" spans="1:4" x14ac:dyDescent="0.2">
      <c r="A100" s="74">
        <v>19.68</v>
      </c>
      <c r="B100" s="74">
        <v>4.49</v>
      </c>
      <c r="C100" s="28">
        <f t="shared" si="1"/>
        <v>0.17500000000000132</v>
      </c>
      <c r="D100" s="28">
        <v>0.5914259999999999</v>
      </c>
    </row>
    <row r="101" spans="1:4" x14ac:dyDescent="0.2">
      <c r="A101" s="74">
        <v>19.88</v>
      </c>
      <c r="B101" s="74">
        <v>4.41</v>
      </c>
      <c r="C101" s="28">
        <f t="shared" si="1"/>
        <v>-2.8428571428571341</v>
      </c>
      <c r="D101" s="28">
        <v>0.71378999999999992</v>
      </c>
    </row>
    <row r="102" spans="1:4" x14ac:dyDescent="0.2">
      <c r="A102" s="74">
        <v>20.09</v>
      </c>
      <c r="B102" s="74">
        <v>3.3</v>
      </c>
      <c r="C102" s="28">
        <f t="shared" si="1"/>
        <v>-2.1428571428571308</v>
      </c>
      <c r="D102" s="28">
        <v>0.978912</v>
      </c>
    </row>
    <row r="103" spans="1:4" x14ac:dyDescent="0.2">
      <c r="A103" s="74">
        <v>20.29</v>
      </c>
      <c r="B103" s="74">
        <v>3.5</v>
      </c>
      <c r="C103" s="28">
        <f t="shared" si="1"/>
        <v>-1.0714285714285632</v>
      </c>
      <c r="D103" s="28">
        <v>0.91773000000000005</v>
      </c>
    </row>
    <row r="104" spans="1:4" x14ac:dyDescent="0.2">
      <c r="A104" s="74">
        <v>20.5</v>
      </c>
      <c r="B104" s="74">
        <v>2.84</v>
      </c>
      <c r="C104" s="28">
        <f t="shared" si="1"/>
        <v>-4.7964285714285761</v>
      </c>
      <c r="D104" s="28">
        <v>0.96871499999999988</v>
      </c>
    </row>
    <row r="105" spans="1:4" x14ac:dyDescent="0.2">
      <c r="A105" s="74">
        <v>20.7</v>
      </c>
      <c r="B105" s="74">
        <v>1.55</v>
      </c>
      <c r="C105" s="28">
        <f t="shared" si="1"/>
        <v>-4.1500000000000146</v>
      </c>
      <c r="D105" s="28">
        <v>0.96871499999999988</v>
      </c>
    </row>
    <row r="106" spans="1:4" x14ac:dyDescent="0.2">
      <c r="A106" s="74">
        <v>20.9</v>
      </c>
      <c r="B106" s="74">
        <v>1.18</v>
      </c>
      <c r="C106" s="28">
        <f t="shared" si="1"/>
        <v>0.49999999999997624</v>
      </c>
      <c r="D106" s="28">
        <v>0.95851799999999998</v>
      </c>
    </row>
    <row r="107" spans="1:4" x14ac:dyDescent="0.2">
      <c r="A107" s="74">
        <v>21.1</v>
      </c>
      <c r="B107" s="74">
        <v>1.75</v>
      </c>
      <c r="C107" s="28">
        <f t="shared" si="1"/>
        <v>2.4249999999999927</v>
      </c>
      <c r="D107" s="28">
        <v>0.82595700000000005</v>
      </c>
    </row>
    <row r="108" spans="1:4" x14ac:dyDescent="0.2">
      <c r="A108" s="74">
        <v>21.31</v>
      </c>
      <c r="B108" s="74">
        <v>2.17</v>
      </c>
      <c r="C108" s="28">
        <f t="shared" si="1"/>
        <v>1.7380952380952479</v>
      </c>
      <c r="D108" s="28">
        <v>0.85654799999999998</v>
      </c>
    </row>
    <row r="109" spans="1:4" x14ac:dyDescent="0.2">
      <c r="A109" s="74">
        <v>21.52</v>
      </c>
      <c r="B109" s="74">
        <v>2.48</v>
      </c>
      <c r="C109" s="28">
        <f t="shared" si="1"/>
        <v>1.5630952380952383</v>
      </c>
      <c r="D109" s="28">
        <v>0.876942</v>
      </c>
    </row>
    <row r="110" spans="1:4" x14ac:dyDescent="0.2">
      <c r="A110" s="74">
        <v>21.72</v>
      </c>
      <c r="B110" s="74">
        <v>2.81</v>
      </c>
      <c r="C110" s="28">
        <f t="shared" si="1"/>
        <v>2.0249999999999861</v>
      </c>
      <c r="D110" s="28">
        <v>0.82595700000000005</v>
      </c>
    </row>
    <row r="111" spans="1:4" x14ac:dyDescent="0.2">
      <c r="A111" s="74">
        <v>21.92</v>
      </c>
      <c r="B111" s="74">
        <v>3.29</v>
      </c>
      <c r="C111" s="28">
        <f t="shared" si="1"/>
        <v>1.6999999999999851</v>
      </c>
      <c r="D111" s="28">
        <v>0.90753300000000003</v>
      </c>
    </row>
    <row r="112" spans="1:4" x14ac:dyDescent="0.2">
      <c r="A112" s="74">
        <v>22.12</v>
      </c>
      <c r="B112" s="74">
        <v>3.49</v>
      </c>
      <c r="C112" s="28">
        <f t="shared" si="1"/>
        <v>0.54761904761904945</v>
      </c>
      <c r="D112" s="28">
        <v>0.86674499999999999</v>
      </c>
    </row>
    <row r="113" spans="1:4" x14ac:dyDescent="0.2">
      <c r="A113" s="74">
        <v>22.33</v>
      </c>
      <c r="B113" s="74">
        <v>3.51</v>
      </c>
      <c r="C113" s="28">
        <f t="shared" si="1"/>
        <v>0.2976190476190439</v>
      </c>
      <c r="D113" s="28">
        <v>0.94832100000000008</v>
      </c>
    </row>
    <row r="114" spans="1:4" x14ac:dyDescent="0.2">
      <c r="A114" s="74">
        <v>22.53</v>
      </c>
      <c r="B114" s="74">
        <v>3.61</v>
      </c>
      <c r="C114" s="28">
        <f t="shared" si="1"/>
        <v>0.53571428571428625</v>
      </c>
      <c r="D114" s="28">
        <v>0.77497199999999999</v>
      </c>
    </row>
    <row r="115" spans="1:4" x14ac:dyDescent="0.2">
      <c r="A115" s="74">
        <v>22.74</v>
      </c>
      <c r="B115" s="74">
        <v>3.73</v>
      </c>
      <c r="C115" s="28">
        <f t="shared" si="1"/>
        <v>-0.41428571428569988</v>
      </c>
      <c r="D115" s="28">
        <v>0.65260799999999997</v>
      </c>
    </row>
    <row r="116" spans="1:4" x14ac:dyDescent="0.2">
      <c r="A116" s="74">
        <v>22.94</v>
      </c>
      <c r="B116" s="74">
        <v>3.45</v>
      </c>
      <c r="C116" s="28">
        <f t="shared" si="1"/>
        <v>-0.60476190476189295</v>
      </c>
      <c r="D116" s="28">
        <v>0.80556300000000003</v>
      </c>
    </row>
    <row r="117" spans="1:4" x14ac:dyDescent="0.2">
      <c r="A117" s="74">
        <v>23.15</v>
      </c>
      <c r="B117" s="74">
        <v>3.49</v>
      </c>
      <c r="C117" s="28">
        <f t="shared" si="1"/>
        <v>0.84523809523808546</v>
      </c>
      <c r="D117" s="28">
        <v>0.82595700000000005</v>
      </c>
    </row>
    <row r="118" spans="1:4" x14ac:dyDescent="0.2">
      <c r="A118" s="74">
        <v>23.35</v>
      </c>
      <c r="B118" s="74">
        <v>3.79</v>
      </c>
      <c r="C118" s="28">
        <f t="shared" si="1"/>
        <v>0.17499999999998694</v>
      </c>
      <c r="D118" s="28">
        <v>0.70359300000000002</v>
      </c>
    </row>
    <row r="119" spans="1:4" x14ac:dyDescent="0.2">
      <c r="A119" s="74">
        <v>23.55</v>
      </c>
      <c r="B119" s="74">
        <v>3.56</v>
      </c>
      <c r="C119" s="28">
        <f t="shared" si="1"/>
        <v>-7.5000000000000844E-2</v>
      </c>
      <c r="D119" s="28">
        <v>0.86674499999999999</v>
      </c>
    </row>
    <row r="120" spans="1:4" x14ac:dyDescent="0.2">
      <c r="A120" s="74">
        <v>23.75</v>
      </c>
      <c r="B120" s="74">
        <v>3.76</v>
      </c>
      <c r="C120" s="28">
        <f t="shared" si="1"/>
        <v>1.1590909090909136</v>
      </c>
      <c r="D120" s="28">
        <v>0.876942</v>
      </c>
    </row>
    <row r="121" spans="1:4" x14ac:dyDescent="0.2">
      <c r="A121" s="74">
        <v>23.97</v>
      </c>
      <c r="B121" s="74">
        <v>4.05</v>
      </c>
      <c r="C121" s="28">
        <f t="shared" si="1"/>
        <v>-0.43614718614717807</v>
      </c>
      <c r="D121" s="28">
        <v>0.91773000000000005</v>
      </c>
    </row>
    <row r="122" spans="1:4" x14ac:dyDescent="0.2">
      <c r="A122" s="74">
        <v>24.18</v>
      </c>
      <c r="B122" s="74">
        <v>3.59</v>
      </c>
      <c r="C122" s="28">
        <f t="shared" si="1"/>
        <v>-0.47023809523808846</v>
      </c>
      <c r="D122" s="28">
        <v>0.91773000000000005</v>
      </c>
    </row>
    <row r="123" spans="1:4" x14ac:dyDescent="0.2">
      <c r="A123" s="74">
        <v>24.38</v>
      </c>
      <c r="B123" s="74">
        <v>3.84</v>
      </c>
      <c r="C123" s="28">
        <f t="shared" si="1"/>
        <v>1.2750000000000039</v>
      </c>
      <c r="D123" s="28">
        <v>0.95851799999999998</v>
      </c>
    </row>
    <row r="124" spans="1:4" x14ac:dyDescent="0.2">
      <c r="A124" s="74">
        <v>24.58</v>
      </c>
      <c r="B124" s="74">
        <v>4.0999999999999996</v>
      </c>
      <c r="C124" s="28">
        <f t="shared" si="1"/>
        <v>1.1749999999999943</v>
      </c>
      <c r="D124" s="28">
        <v>0.90753300000000003</v>
      </c>
    </row>
    <row r="125" spans="1:4" x14ac:dyDescent="0.2">
      <c r="A125" s="74">
        <v>24.78</v>
      </c>
      <c r="B125" s="74">
        <v>4.3099999999999996</v>
      </c>
      <c r="C125" s="28">
        <f t="shared" si="1"/>
        <v>0.88214285714285512</v>
      </c>
      <c r="D125" s="28">
        <v>0.94832100000000008</v>
      </c>
    </row>
    <row r="126" spans="1:4" x14ac:dyDescent="0.2">
      <c r="A126" s="74">
        <v>24.99</v>
      </c>
      <c r="B126" s="74">
        <v>4.46</v>
      </c>
      <c r="C126" s="28">
        <f t="shared" si="1"/>
        <v>0.68214285714285772</v>
      </c>
      <c r="D126" s="28">
        <v>0.90753300000000003</v>
      </c>
    </row>
    <row r="127" spans="1:4" x14ac:dyDescent="0.2">
      <c r="A127" s="74">
        <v>25.19</v>
      </c>
      <c r="B127" s="74">
        <v>4.59</v>
      </c>
      <c r="C127" s="28">
        <f t="shared" si="1"/>
        <v>0.5499999999999956</v>
      </c>
      <c r="D127" s="28">
        <v>0.79536600000000002</v>
      </c>
    </row>
    <row r="128" spans="1:4" x14ac:dyDescent="0.2">
      <c r="A128" s="74">
        <v>25.39</v>
      </c>
      <c r="B128" s="74">
        <v>4.68</v>
      </c>
      <c r="C128" s="28">
        <f t="shared" si="1"/>
        <v>0.4000000000000018</v>
      </c>
      <c r="D128" s="28">
        <v>0.76477499999999998</v>
      </c>
    </row>
    <row r="129" spans="1:4" x14ac:dyDescent="0.2">
      <c r="A129" s="74">
        <v>25.59</v>
      </c>
      <c r="B129" s="74">
        <v>4.75</v>
      </c>
      <c r="C129" s="28">
        <f t="shared" si="1"/>
        <v>0.32500000000000084</v>
      </c>
      <c r="D129" s="28">
        <v>0.65260799999999997</v>
      </c>
    </row>
    <row r="130" spans="1:4" x14ac:dyDescent="0.2">
      <c r="A130" s="74">
        <v>25.79</v>
      </c>
      <c r="B130" s="74">
        <v>4.8099999999999996</v>
      </c>
      <c r="C130" s="28">
        <f t="shared" si="1"/>
        <v>0.24523809523809448</v>
      </c>
      <c r="D130" s="28">
        <v>0.50985000000000003</v>
      </c>
    </row>
    <row r="131" spans="1:4" x14ac:dyDescent="0.2">
      <c r="A131" s="74">
        <v>26</v>
      </c>
      <c r="B131" s="74">
        <v>4.8499999999999996</v>
      </c>
      <c r="C131" s="28">
        <f t="shared" si="1"/>
        <v>0.19523809523809538</v>
      </c>
      <c r="D131" s="28">
        <v>0.5710320000000001</v>
      </c>
    </row>
    <row r="132" spans="1:4" x14ac:dyDescent="0.2">
      <c r="A132" s="74">
        <v>26.2</v>
      </c>
      <c r="B132" s="74">
        <v>4.8899999999999997</v>
      </c>
      <c r="C132" s="28">
        <f t="shared" si="1"/>
        <v>0.17142857142857218</v>
      </c>
      <c r="D132" s="28">
        <v>0.78516900000000001</v>
      </c>
    </row>
    <row r="133" spans="1:4" x14ac:dyDescent="0.2">
      <c r="A133" s="74">
        <v>26.41</v>
      </c>
      <c r="B133" s="74">
        <v>4.92</v>
      </c>
      <c r="C133" s="28">
        <f t="shared" ref="C133:C196" si="2">((B133-B132)/(A133-A132)+(B134-B133)/(A134-A133))/2</f>
        <v>0.12142857142857306</v>
      </c>
      <c r="D133" s="28">
        <v>0.86674499999999999</v>
      </c>
    </row>
    <row r="134" spans="1:4" x14ac:dyDescent="0.2">
      <c r="A134" s="74">
        <v>26.61</v>
      </c>
      <c r="B134" s="74">
        <v>4.9400000000000004</v>
      </c>
      <c r="C134" s="28">
        <f t="shared" si="2"/>
        <v>0.10000000000000045</v>
      </c>
      <c r="D134" s="28">
        <v>0.70359300000000002</v>
      </c>
    </row>
    <row r="135" spans="1:4" x14ac:dyDescent="0.2">
      <c r="A135" s="74">
        <v>26.81</v>
      </c>
      <c r="B135" s="74">
        <v>4.96</v>
      </c>
      <c r="C135" s="28">
        <f t="shared" si="2"/>
        <v>7.4999999999998235E-2</v>
      </c>
      <c r="D135" s="28">
        <v>0.82595700000000005</v>
      </c>
    </row>
    <row r="136" spans="1:4" x14ac:dyDescent="0.2">
      <c r="A136" s="74">
        <v>27.01</v>
      </c>
      <c r="B136" s="74">
        <v>4.97</v>
      </c>
      <c r="C136" s="28">
        <f t="shared" si="2"/>
        <v>5.0000000000000891E-2</v>
      </c>
      <c r="D136" s="28">
        <v>0.95851799999999998</v>
      </c>
    </row>
    <row r="137" spans="1:4" x14ac:dyDescent="0.2">
      <c r="A137" s="74">
        <v>27.21</v>
      </c>
      <c r="B137" s="74">
        <v>4.9800000000000004</v>
      </c>
      <c r="C137" s="28">
        <f t="shared" si="2"/>
        <v>5.0000000000001335E-2</v>
      </c>
      <c r="D137" s="28">
        <v>0.76477499999999998</v>
      </c>
    </row>
    <row r="138" spans="1:4" x14ac:dyDescent="0.2">
      <c r="A138" s="74">
        <v>27.41</v>
      </c>
      <c r="B138" s="74">
        <v>4.99</v>
      </c>
      <c r="C138" s="28">
        <f t="shared" si="2"/>
        <v>4.8809523809522762E-2</v>
      </c>
      <c r="D138" s="28">
        <v>0.60162300000000002</v>
      </c>
    </row>
    <row r="139" spans="1:4" x14ac:dyDescent="0.2">
      <c r="A139" s="74">
        <v>27.62</v>
      </c>
      <c r="B139" s="74">
        <v>5</v>
      </c>
      <c r="C139" s="28">
        <f t="shared" si="2"/>
        <v>2.3809523809523205E-2</v>
      </c>
      <c r="D139" s="28">
        <v>0.61182000000000003</v>
      </c>
    </row>
    <row r="140" spans="1:4" x14ac:dyDescent="0.2">
      <c r="A140" s="74">
        <v>27.82</v>
      </c>
      <c r="B140" s="74">
        <v>5</v>
      </c>
      <c r="C140" s="28">
        <f t="shared" si="2"/>
        <v>2.4999999999999557E-2</v>
      </c>
      <c r="D140" s="28">
        <v>0.76477499999999998</v>
      </c>
    </row>
    <row r="141" spans="1:4" x14ac:dyDescent="0.2">
      <c r="A141" s="74">
        <v>28.02</v>
      </c>
      <c r="B141" s="74">
        <v>5.01</v>
      </c>
      <c r="C141" s="28">
        <f t="shared" si="2"/>
        <v>2.4999999999999557E-2</v>
      </c>
      <c r="D141" s="28">
        <v>0.95851799999999998</v>
      </c>
    </row>
    <row r="142" spans="1:4" x14ac:dyDescent="0.2">
      <c r="A142" s="74">
        <v>28.22</v>
      </c>
      <c r="B142" s="74">
        <v>5.01</v>
      </c>
      <c r="C142" s="28">
        <f t="shared" si="2"/>
        <v>-0.28571428571428481</v>
      </c>
      <c r="D142" s="28">
        <v>0.876942</v>
      </c>
    </row>
    <row r="143" spans="1:4" x14ac:dyDescent="0.2">
      <c r="A143" s="74">
        <v>28.43</v>
      </c>
      <c r="B143" s="74">
        <v>4.8899999999999997</v>
      </c>
      <c r="C143" s="28">
        <f t="shared" si="2"/>
        <v>-2.0857142857142907</v>
      </c>
      <c r="D143" s="28">
        <v>0.95851799999999998</v>
      </c>
    </row>
    <row r="144" spans="1:4" x14ac:dyDescent="0.2">
      <c r="A144" s="74">
        <v>28.63</v>
      </c>
      <c r="B144" s="74">
        <v>4.17</v>
      </c>
      <c r="C144" s="28">
        <f t="shared" si="2"/>
        <v>-2.7750000000000097</v>
      </c>
      <c r="D144" s="28">
        <v>0.88713900000000001</v>
      </c>
    </row>
    <row r="145" spans="1:4" x14ac:dyDescent="0.2">
      <c r="A145" s="74">
        <v>28.83</v>
      </c>
      <c r="B145" s="74">
        <v>3.78</v>
      </c>
      <c r="C145" s="28">
        <f t="shared" si="2"/>
        <v>-0.37976190476190985</v>
      </c>
      <c r="D145" s="28">
        <v>0.83615400000000006</v>
      </c>
    </row>
    <row r="146" spans="1:4" x14ac:dyDescent="0.2">
      <c r="A146" s="74">
        <v>29.04</v>
      </c>
      <c r="B146" s="74">
        <v>4.03</v>
      </c>
      <c r="C146" s="28">
        <f t="shared" si="2"/>
        <v>1.1452380952380952</v>
      </c>
      <c r="D146" s="28">
        <v>0.98910900000000002</v>
      </c>
    </row>
    <row r="147" spans="1:4" x14ac:dyDescent="0.2">
      <c r="A147" s="74">
        <v>29.24</v>
      </c>
      <c r="B147" s="74">
        <v>4.25</v>
      </c>
      <c r="C147" s="28">
        <f t="shared" si="2"/>
        <v>0.97857142857142754</v>
      </c>
      <c r="D147" s="28">
        <v>0.76477499999999998</v>
      </c>
    </row>
    <row r="148" spans="1:4" x14ac:dyDescent="0.2">
      <c r="A148" s="74">
        <v>29.45</v>
      </c>
      <c r="B148" s="74">
        <v>4.43</v>
      </c>
      <c r="C148" s="28">
        <f t="shared" si="2"/>
        <v>-1.6964285714285805</v>
      </c>
      <c r="D148" s="28">
        <v>0.71378999999999992</v>
      </c>
    </row>
    <row r="149" spans="1:4" x14ac:dyDescent="0.2">
      <c r="A149" s="74">
        <v>29.65</v>
      </c>
      <c r="B149" s="74">
        <v>3.58</v>
      </c>
      <c r="C149" s="28">
        <f t="shared" si="2"/>
        <v>-1.5535714285714382</v>
      </c>
      <c r="D149" s="28">
        <v>0.76477499999999998</v>
      </c>
    </row>
    <row r="150" spans="1:4" x14ac:dyDescent="0.2">
      <c r="A150" s="74">
        <v>29.86</v>
      </c>
      <c r="B150" s="74">
        <v>3.82</v>
      </c>
      <c r="C150" s="28">
        <f t="shared" si="2"/>
        <v>1.1964285714285718</v>
      </c>
      <c r="D150" s="28">
        <v>0.83615400000000006</v>
      </c>
    </row>
    <row r="151" spans="1:4" x14ac:dyDescent="0.2">
      <c r="A151" s="74">
        <v>30.06</v>
      </c>
      <c r="B151" s="74">
        <v>4.07</v>
      </c>
      <c r="C151" s="28">
        <f t="shared" si="2"/>
        <v>0.4583333333333367</v>
      </c>
      <c r="D151" s="28">
        <v>0.89733600000000002</v>
      </c>
    </row>
    <row r="152" spans="1:4" x14ac:dyDescent="0.2">
      <c r="A152" s="74">
        <v>30.27</v>
      </c>
      <c r="B152" s="74">
        <v>4</v>
      </c>
      <c r="C152" s="28">
        <f t="shared" si="2"/>
        <v>-1.1916666666666706</v>
      </c>
      <c r="D152" s="28">
        <v>0.95851799999999998</v>
      </c>
    </row>
    <row r="153" spans="1:4" x14ac:dyDescent="0.2">
      <c r="A153" s="74">
        <v>30.47</v>
      </c>
      <c r="B153" s="74">
        <v>3.59</v>
      </c>
      <c r="C153" s="28">
        <f t="shared" si="2"/>
        <v>-1.0250000000000039</v>
      </c>
      <c r="D153" s="28">
        <v>0.95851799999999998</v>
      </c>
    </row>
    <row r="154" spans="1:4" x14ac:dyDescent="0.2">
      <c r="A154" s="74">
        <v>30.67</v>
      </c>
      <c r="B154" s="74">
        <v>3.59</v>
      </c>
      <c r="C154" s="28">
        <f t="shared" si="2"/>
        <v>0</v>
      </c>
      <c r="D154" s="28">
        <v>0.85654799999999998</v>
      </c>
    </row>
    <row r="155" spans="1:4" x14ac:dyDescent="0.2">
      <c r="A155" s="74">
        <v>30.87</v>
      </c>
      <c r="B155" s="74">
        <v>3.59</v>
      </c>
      <c r="C155" s="28">
        <f t="shared" si="2"/>
        <v>9.5238095238096551E-2</v>
      </c>
      <c r="D155" s="28">
        <v>0.78516900000000001</v>
      </c>
    </row>
    <row r="156" spans="1:4" x14ac:dyDescent="0.2">
      <c r="A156" s="74">
        <v>31.08</v>
      </c>
      <c r="B156" s="74">
        <v>3.63</v>
      </c>
      <c r="C156" s="28">
        <f t="shared" si="2"/>
        <v>0.80952380952380854</v>
      </c>
      <c r="D156" s="28">
        <v>0.75457799999999997</v>
      </c>
    </row>
    <row r="157" spans="1:4" x14ac:dyDescent="0.2">
      <c r="A157" s="74">
        <v>31.29</v>
      </c>
      <c r="B157" s="74">
        <v>3.93</v>
      </c>
      <c r="C157" s="28">
        <f t="shared" si="2"/>
        <v>1.3392857142857131</v>
      </c>
      <c r="D157" s="28">
        <v>0.683199</v>
      </c>
    </row>
    <row r="158" spans="1:4" x14ac:dyDescent="0.2">
      <c r="A158" s="74">
        <v>31.49</v>
      </c>
      <c r="B158" s="74">
        <v>4.18</v>
      </c>
      <c r="C158" s="28">
        <f t="shared" si="2"/>
        <v>0.10000000000000975</v>
      </c>
      <c r="D158" s="28">
        <v>0.63221400000000005</v>
      </c>
    </row>
    <row r="159" spans="1:4" x14ac:dyDescent="0.2">
      <c r="A159" s="74">
        <v>31.69</v>
      </c>
      <c r="B159" s="74">
        <v>3.97</v>
      </c>
      <c r="C159" s="28">
        <f t="shared" si="2"/>
        <v>-2.0011904761904868</v>
      </c>
      <c r="D159" s="28">
        <v>0.53024400000000005</v>
      </c>
    </row>
    <row r="160" spans="1:4" x14ac:dyDescent="0.2">
      <c r="A160" s="74">
        <v>31.9</v>
      </c>
      <c r="B160" s="74">
        <v>3.35</v>
      </c>
      <c r="C160" s="28">
        <f t="shared" si="2"/>
        <v>-4.7619047619047681</v>
      </c>
      <c r="D160" s="28">
        <v>0.5914259999999999</v>
      </c>
    </row>
    <row r="161" spans="1:4" x14ac:dyDescent="0.2">
      <c r="A161" s="74">
        <v>32.11</v>
      </c>
      <c r="B161" s="74">
        <v>1.97</v>
      </c>
      <c r="C161" s="28">
        <f t="shared" si="2"/>
        <v>-2.6857142857142815</v>
      </c>
      <c r="D161" s="28">
        <v>0.65260799999999997</v>
      </c>
    </row>
    <row r="162" spans="1:4" x14ac:dyDescent="0.2">
      <c r="A162" s="74">
        <v>32.31</v>
      </c>
      <c r="B162" s="74">
        <v>2.21</v>
      </c>
      <c r="C162" s="28">
        <f t="shared" si="2"/>
        <v>-2.4000000000000723</v>
      </c>
      <c r="D162" s="28">
        <v>0.77497199999999999</v>
      </c>
    </row>
    <row r="163" spans="1:4" x14ac:dyDescent="0.2">
      <c r="A163" s="74">
        <v>32.51</v>
      </c>
      <c r="B163" s="74">
        <v>1.01</v>
      </c>
      <c r="C163" s="28">
        <f t="shared" si="2"/>
        <v>-1.6250000000000833</v>
      </c>
      <c r="D163" s="28">
        <v>0.89733600000000002</v>
      </c>
    </row>
    <row r="164" spans="1:4" x14ac:dyDescent="0.2">
      <c r="A164" s="74">
        <v>32.71</v>
      </c>
      <c r="B164" s="74">
        <v>1.56</v>
      </c>
      <c r="C164" s="28">
        <f t="shared" si="2"/>
        <v>1.9249999999999923</v>
      </c>
      <c r="D164" s="28">
        <v>0.93812400000000007</v>
      </c>
    </row>
    <row r="165" spans="1:4" x14ac:dyDescent="0.2">
      <c r="A165" s="74">
        <v>32.909999999999997</v>
      </c>
      <c r="B165" s="74">
        <v>1.78</v>
      </c>
      <c r="C165" s="28">
        <f t="shared" si="2"/>
        <v>1.8833333333333391</v>
      </c>
      <c r="D165" s="28">
        <v>0.81576000000000004</v>
      </c>
    </row>
    <row r="166" spans="1:4" x14ac:dyDescent="0.2">
      <c r="A166" s="74">
        <v>33.119999999999997</v>
      </c>
      <c r="B166" s="74">
        <v>2.34</v>
      </c>
      <c r="C166" s="28">
        <f t="shared" si="2"/>
        <v>2.783333333333307</v>
      </c>
      <c r="D166" s="28">
        <v>0.876942</v>
      </c>
    </row>
    <row r="167" spans="1:4" x14ac:dyDescent="0.2">
      <c r="A167" s="74">
        <v>33.32</v>
      </c>
      <c r="B167" s="74">
        <v>2.92</v>
      </c>
      <c r="C167" s="28">
        <f t="shared" si="2"/>
        <v>2.5452380952380702</v>
      </c>
      <c r="D167" s="28">
        <v>0.98910900000000002</v>
      </c>
    </row>
    <row r="168" spans="1:4" x14ac:dyDescent="0.2">
      <c r="A168" s="74">
        <v>33.53</v>
      </c>
      <c r="B168" s="74">
        <v>3.38</v>
      </c>
      <c r="C168" s="28">
        <f t="shared" si="2"/>
        <v>1.8809523809523734</v>
      </c>
      <c r="D168" s="28">
        <v>0.98910900000000002</v>
      </c>
    </row>
    <row r="169" spans="1:4" x14ac:dyDescent="0.2">
      <c r="A169" s="74">
        <v>33.74</v>
      </c>
      <c r="B169" s="74">
        <v>3.71</v>
      </c>
      <c r="C169" s="28">
        <f t="shared" si="2"/>
        <v>1.5607142857142984</v>
      </c>
      <c r="D169" s="28">
        <v>0.85654799999999998</v>
      </c>
    </row>
    <row r="170" spans="1:4" x14ac:dyDescent="0.2">
      <c r="A170" s="74">
        <v>33.94</v>
      </c>
      <c r="B170" s="74">
        <v>4.0199999999999996</v>
      </c>
      <c r="C170" s="28">
        <f t="shared" si="2"/>
        <v>-0.2488095238095035</v>
      </c>
      <c r="D170" s="28">
        <v>0.70359300000000002</v>
      </c>
    </row>
    <row r="171" spans="1:4" x14ac:dyDescent="0.2">
      <c r="A171" s="74">
        <v>34.15</v>
      </c>
      <c r="B171" s="74">
        <v>3.59</v>
      </c>
      <c r="C171" s="28">
        <f t="shared" si="2"/>
        <v>-0.2988095238095293</v>
      </c>
      <c r="D171" s="28">
        <v>0.61182000000000003</v>
      </c>
    </row>
    <row r="172" spans="1:4" x14ac:dyDescent="0.2">
      <c r="A172" s="74">
        <v>34.35</v>
      </c>
      <c r="B172" s="74">
        <v>3.88</v>
      </c>
      <c r="C172" s="28">
        <f t="shared" si="2"/>
        <v>1.3202380952380826</v>
      </c>
      <c r="D172" s="28">
        <v>0.82595700000000005</v>
      </c>
    </row>
    <row r="173" spans="1:4" x14ac:dyDescent="0.2">
      <c r="A173" s="74">
        <v>34.56</v>
      </c>
      <c r="B173" s="74">
        <v>4.13</v>
      </c>
      <c r="C173" s="28">
        <f t="shared" si="2"/>
        <v>1.0702380952381039</v>
      </c>
      <c r="D173" s="28">
        <v>0.876942</v>
      </c>
    </row>
    <row r="174" spans="1:4" x14ac:dyDescent="0.2">
      <c r="A174" s="74">
        <v>34.76</v>
      </c>
      <c r="B174" s="74">
        <v>4.32</v>
      </c>
      <c r="C174" s="28">
        <f t="shared" si="2"/>
        <v>0.87500000000000577</v>
      </c>
      <c r="D174" s="28">
        <v>0.6730020000000001</v>
      </c>
    </row>
    <row r="175" spans="1:4" x14ac:dyDescent="0.2">
      <c r="A175" s="74">
        <v>34.96</v>
      </c>
      <c r="B175" s="74">
        <v>4.4800000000000004</v>
      </c>
      <c r="C175" s="28">
        <f t="shared" si="2"/>
        <v>0.66190476190475422</v>
      </c>
      <c r="D175" s="28">
        <v>0.71378999999999992</v>
      </c>
    </row>
    <row r="176" spans="1:4" x14ac:dyDescent="0.2">
      <c r="A176" s="74">
        <v>35.17</v>
      </c>
      <c r="B176" s="74">
        <v>4.59</v>
      </c>
      <c r="C176" s="28">
        <f t="shared" si="2"/>
        <v>-1.8880952380952862</v>
      </c>
      <c r="D176" s="28">
        <v>0.72398699999999994</v>
      </c>
    </row>
    <row r="177" spans="1:4" x14ac:dyDescent="0.2">
      <c r="A177" s="74">
        <v>35.369999999999997</v>
      </c>
      <c r="B177" s="74">
        <v>3.73</v>
      </c>
      <c r="C177" s="28">
        <f t="shared" si="2"/>
        <v>-1.9750000000000485</v>
      </c>
      <c r="D177" s="28">
        <v>0.77497199999999999</v>
      </c>
    </row>
    <row r="178" spans="1:4" x14ac:dyDescent="0.2">
      <c r="A178" s="74">
        <v>35.57</v>
      </c>
      <c r="B178" s="74">
        <v>3.8</v>
      </c>
      <c r="C178" s="28">
        <f t="shared" si="2"/>
        <v>0.8178571428571384</v>
      </c>
      <c r="D178" s="28">
        <v>0.77497199999999999</v>
      </c>
    </row>
    <row r="179" spans="1:4" x14ac:dyDescent="0.2">
      <c r="A179" s="74">
        <v>35.78</v>
      </c>
      <c r="B179" s="74">
        <v>4.07</v>
      </c>
      <c r="C179" s="28">
        <f t="shared" si="2"/>
        <v>1.1666666666666625</v>
      </c>
      <c r="D179" s="28">
        <v>0.876942</v>
      </c>
    </row>
    <row r="180" spans="1:4" x14ac:dyDescent="0.2">
      <c r="A180" s="74">
        <v>35.99</v>
      </c>
      <c r="B180" s="74">
        <v>4.29</v>
      </c>
      <c r="C180" s="28">
        <f t="shared" si="2"/>
        <v>0.85714285714285232</v>
      </c>
      <c r="D180" s="28">
        <v>0.95851799999999998</v>
      </c>
    </row>
    <row r="181" spans="1:4" x14ac:dyDescent="0.2">
      <c r="A181" s="74">
        <v>36.200000000000003</v>
      </c>
      <c r="B181" s="74">
        <v>4.43</v>
      </c>
      <c r="C181" s="28">
        <f t="shared" si="2"/>
        <v>0.40833333333333344</v>
      </c>
      <c r="D181" s="28">
        <v>0.80556300000000003</v>
      </c>
    </row>
    <row r="182" spans="1:4" x14ac:dyDescent="0.2">
      <c r="A182" s="74">
        <v>36.4</v>
      </c>
      <c r="B182" s="74">
        <v>4.46</v>
      </c>
      <c r="C182" s="28">
        <f t="shared" si="2"/>
        <v>-1.8249999999999702</v>
      </c>
      <c r="D182" s="28">
        <v>0.77497199999999999</v>
      </c>
    </row>
    <row r="183" spans="1:4" x14ac:dyDescent="0.2">
      <c r="A183" s="74">
        <v>36.6</v>
      </c>
      <c r="B183" s="74">
        <v>3.7</v>
      </c>
      <c r="C183" s="28">
        <f t="shared" si="2"/>
        <v>-1.1619047619047382</v>
      </c>
      <c r="D183" s="28">
        <v>0.876942</v>
      </c>
    </row>
    <row r="184" spans="1:4" x14ac:dyDescent="0.2">
      <c r="A184" s="74">
        <v>36.81</v>
      </c>
      <c r="B184" s="74">
        <v>4.01</v>
      </c>
      <c r="C184" s="28">
        <f t="shared" si="2"/>
        <v>1.2380952380952452</v>
      </c>
      <c r="D184" s="28">
        <v>0.91773000000000005</v>
      </c>
    </row>
    <row r="185" spans="1:4" x14ac:dyDescent="0.2">
      <c r="A185" s="74">
        <v>37.01</v>
      </c>
      <c r="B185" s="74">
        <v>4.21</v>
      </c>
      <c r="C185" s="28">
        <f t="shared" si="2"/>
        <v>-0.89999999999996905</v>
      </c>
      <c r="D185" s="28">
        <v>0.76477499999999998</v>
      </c>
    </row>
    <row r="186" spans="1:4" x14ac:dyDescent="0.2">
      <c r="A186" s="74">
        <v>37.21</v>
      </c>
      <c r="B186" s="74">
        <v>3.65</v>
      </c>
      <c r="C186" s="28">
        <f t="shared" si="2"/>
        <v>-0.9499999999999702</v>
      </c>
      <c r="D186" s="28">
        <v>0.70359300000000002</v>
      </c>
    </row>
    <row r="187" spans="1:4" x14ac:dyDescent="0.2">
      <c r="A187" s="74">
        <v>37.409999999999997</v>
      </c>
      <c r="B187" s="74">
        <v>3.83</v>
      </c>
      <c r="C187" s="28">
        <f t="shared" si="2"/>
        <v>1.0690476190476261</v>
      </c>
      <c r="D187" s="28">
        <v>0.79536600000000002</v>
      </c>
    </row>
    <row r="188" spans="1:4" x14ac:dyDescent="0.2">
      <c r="A188" s="74">
        <v>37.619999999999997</v>
      </c>
      <c r="B188" s="74">
        <v>4.09</v>
      </c>
      <c r="C188" s="28">
        <f t="shared" si="2"/>
        <v>1.0940476190476103</v>
      </c>
      <c r="D188" s="28">
        <v>0.98910900000000002</v>
      </c>
    </row>
    <row r="189" spans="1:4" x14ac:dyDescent="0.2">
      <c r="A189" s="74">
        <v>37.82</v>
      </c>
      <c r="B189" s="74">
        <v>4.28</v>
      </c>
      <c r="C189" s="28">
        <f t="shared" si="2"/>
        <v>0.89999999999998792</v>
      </c>
      <c r="D189" s="28">
        <v>0.81576000000000004</v>
      </c>
    </row>
    <row r="190" spans="1:4" x14ac:dyDescent="0.2">
      <c r="A190" s="74">
        <v>38.020000000000003</v>
      </c>
      <c r="B190" s="74">
        <v>4.45</v>
      </c>
      <c r="C190" s="28">
        <f t="shared" si="2"/>
        <v>0.72045454545454057</v>
      </c>
      <c r="D190" s="28">
        <v>0.876942</v>
      </c>
    </row>
    <row r="191" spans="1:4" x14ac:dyDescent="0.2">
      <c r="A191" s="74">
        <v>38.24</v>
      </c>
      <c r="B191" s="74">
        <v>4.58</v>
      </c>
      <c r="C191" s="28">
        <f t="shared" si="2"/>
        <v>0.50974025974025983</v>
      </c>
      <c r="D191" s="28">
        <v>0.74438099999999996</v>
      </c>
    </row>
    <row r="192" spans="1:4" x14ac:dyDescent="0.2">
      <c r="A192" s="74">
        <v>38.450000000000003</v>
      </c>
      <c r="B192" s="74">
        <v>4.67</v>
      </c>
      <c r="C192" s="28">
        <f t="shared" si="2"/>
        <v>0.41428571428571753</v>
      </c>
      <c r="D192" s="28">
        <v>0.63221400000000005</v>
      </c>
    </row>
    <row r="193" spans="1:4" x14ac:dyDescent="0.2">
      <c r="A193" s="74">
        <v>38.65</v>
      </c>
      <c r="B193" s="74">
        <v>4.75</v>
      </c>
      <c r="C193" s="28">
        <f t="shared" si="2"/>
        <v>0.35000000000000131</v>
      </c>
      <c r="D193" s="28">
        <v>0.82595700000000005</v>
      </c>
    </row>
    <row r="194" spans="1:4" x14ac:dyDescent="0.2">
      <c r="A194" s="74">
        <v>38.85</v>
      </c>
      <c r="B194" s="74">
        <v>4.8099999999999996</v>
      </c>
      <c r="C194" s="28">
        <f t="shared" si="2"/>
        <v>0.24999999999999911</v>
      </c>
      <c r="D194" s="28">
        <v>0.89733600000000002</v>
      </c>
    </row>
    <row r="195" spans="1:4" x14ac:dyDescent="0.2">
      <c r="A195" s="74">
        <v>39.049999999999997</v>
      </c>
      <c r="B195" s="74">
        <v>4.8499999999999996</v>
      </c>
      <c r="C195" s="28">
        <f t="shared" si="2"/>
        <v>0.19523809523809715</v>
      </c>
      <c r="D195" s="28">
        <v>0.86674499999999999</v>
      </c>
    </row>
    <row r="196" spans="1:4" x14ac:dyDescent="0.2">
      <c r="A196" s="74">
        <v>39.26</v>
      </c>
      <c r="B196" s="74">
        <v>4.8899999999999997</v>
      </c>
      <c r="C196" s="28">
        <f t="shared" si="2"/>
        <v>0.17023809523809449</v>
      </c>
      <c r="D196" s="28">
        <v>0.78516900000000001</v>
      </c>
    </row>
    <row r="197" spans="1:4" x14ac:dyDescent="0.2">
      <c r="A197" s="74">
        <v>39.46</v>
      </c>
      <c r="B197" s="74">
        <v>4.92</v>
      </c>
      <c r="C197" s="28">
        <f t="shared" ref="C197:C260" si="3">((B197-B196)/(A197-A196)+(B198-B197)/(A198-A197))/2</f>
        <v>0.12500000000000178</v>
      </c>
      <c r="D197" s="28">
        <v>0.83615400000000006</v>
      </c>
    </row>
    <row r="198" spans="1:4" x14ac:dyDescent="0.2">
      <c r="A198" s="74">
        <v>39.659999999999997</v>
      </c>
      <c r="B198" s="74">
        <v>4.9400000000000004</v>
      </c>
      <c r="C198" s="28">
        <f t="shared" si="3"/>
        <v>0.10000000000000045</v>
      </c>
      <c r="D198" s="28">
        <v>0.75457799999999997</v>
      </c>
    </row>
    <row r="199" spans="1:4" x14ac:dyDescent="0.2">
      <c r="A199" s="74">
        <v>39.86</v>
      </c>
      <c r="B199" s="74">
        <v>4.96</v>
      </c>
      <c r="C199" s="28">
        <f t="shared" si="3"/>
        <v>7.4999999999997347E-2</v>
      </c>
      <c r="D199" s="28">
        <v>0.82595700000000005</v>
      </c>
    </row>
    <row r="200" spans="1:4" x14ac:dyDescent="0.2">
      <c r="A200" s="74">
        <v>40.06</v>
      </c>
      <c r="B200" s="74">
        <v>4.97</v>
      </c>
      <c r="C200" s="28">
        <f t="shared" si="3"/>
        <v>4.6739130434783484E-2</v>
      </c>
      <c r="D200" s="28">
        <v>0.93812400000000007</v>
      </c>
    </row>
    <row r="201" spans="1:4" x14ac:dyDescent="0.2">
      <c r="A201" s="74">
        <v>40.29</v>
      </c>
      <c r="B201" s="74">
        <v>4.9800000000000004</v>
      </c>
      <c r="C201" s="28">
        <f t="shared" si="3"/>
        <v>4.6739130434783484E-2</v>
      </c>
      <c r="D201" s="28">
        <v>0.86674499999999999</v>
      </c>
    </row>
    <row r="202" spans="1:4" x14ac:dyDescent="0.2">
      <c r="A202" s="74">
        <v>40.49</v>
      </c>
      <c r="B202" s="74">
        <v>4.99</v>
      </c>
      <c r="C202" s="28">
        <f t="shared" si="3"/>
        <v>4.8809523809522318E-2</v>
      </c>
      <c r="D202" s="28">
        <v>0.81576000000000004</v>
      </c>
    </row>
    <row r="203" spans="1:4" x14ac:dyDescent="0.2">
      <c r="A203" s="74">
        <v>40.700000000000003</v>
      </c>
      <c r="B203" s="74">
        <v>5</v>
      </c>
      <c r="C203" s="28">
        <f t="shared" si="3"/>
        <v>-0.78571428571431012</v>
      </c>
      <c r="D203" s="28">
        <v>0.80556300000000003</v>
      </c>
    </row>
    <row r="204" spans="1:4" x14ac:dyDescent="0.2">
      <c r="A204" s="74">
        <v>40.909999999999997</v>
      </c>
      <c r="B204" s="74">
        <v>4.66</v>
      </c>
      <c r="C204" s="28">
        <f t="shared" si="3"/>
        <v>-3.3095238095237978</v>
      </c>
      <c r="D204" s="28">
        <v>0.79536600000000002</v>
      </c>
    </row>
    <row r="205" spans="1:4" x14ac:dyDescent="0.2">
      <c r="A205" s="74">
        <v>41.11</v>
      </c>
      <c r="B205" s="74">
        <v>3.66</v>
      </c>
      <c r="C205" s="28">
        <f t="shared" si="3"/>
        <v>-1.8095238095237767</v>
      </c>
      <c r="D205" s="28">
        <v>0.81576000000000004</v>
      </c>
    </row>
    <row r="206" spans="1:4" x14ac:dyDescent="0.2">
      <c r="A206" s="74">
        <v>41.32</v>
      </c>
      <c r="B206" s="74">
        <v>3.95</v>
      </c>
      <c r="C206" s="28">
        <f t="shared" si="3"/>
        <v>1.3154761904761789</v>
      </c>
      <c r="D206" s="28">
        <v>0.77497199999999999</v>
      </c>
    </row>
    <row r="207" spans="1:4" x14ac:dyDescent="0.2">
      <c r="A207" s="74">
        <v>41.52</v>
      </c>
      <c r="B207" s="74">
        <v>4.2</v>
      </c>
      <c r="C207" s="28">
        <f t="shared" si="3"/>
        <v>-0.97500000000004339</v>
      </c>
      <c r="D207" s="28">
        <v>0.76477499999999998</v>
      </c>
    </row>
    <row r="208" spans="1:4" x14ac:dyDescent="0.2">
      <c r="A208" s="74">
        <v>41.72</v>
      </c>
      <c r="B208" s="74">
        <v>3.56</v>
      </c>
      <c r="C208" s="28">
        <f t="shared" si="3"/>
        <v>-0.80000000000004623</v>
      </c>
      <c r="D208" s="28">
        <v>0.76477499999999998</v>
      </c>
    </row>
    <row r="209" spans="1:4" x14ac:dyDescent="0.2">
      <c r="A209" s="74">
        <v>41.92</v>
      </c>
      <c r="B209" s="74">
        <v>3.88</v>
      </c>
      <c r="C209" s="28">
        <f t="shared" si="3"/>
        <v>1.4190476190476042</v>
      </c>
      <c r="D209" s="28">
        <v>0.73418400000000006</v>
      </c>
    </row>
    <row r="210" spans="1:4" x14ac:dyDescent="0.2">
      <c r="A210" s="74">
        <v>42.13</v>
      </c>
      <c r="B210" s="74">
        <v>4.1399999999999997</v>
      </c>
      <c r="C210" s="28">
        <f t="shared" si="3"/>
        <v>1.0690476190476272</v>
      </c>
      <c r="D210" s="28">
        <v>0.73418400000000006</v>
      </c>
    </row>
    <row r="211" spans="1:4" x14ac:dyDescent="0.2">
      <c r="A211" s="74">
        <v>42.33</v>
      </c>
      <c r="B211" s="74">
        <v>4.32</v>
      </c>
      <c r="C211" s="28">
        <f t="shared" si="3"/>
        <v>-1.374999999999964</v>
      </c>
      <c r="D211" s="28">
        <v>0.69339600000000001</v>
      </c>
    </row>
    <row r="212" spans="1:4" x14ac:dyDescent="0.2">
      <c r="A212" s="74">
        <v>42.53</v>
      </c>
      <c r="B212" s="74">
        <v>3.59</v>
      </c>
      <c r="C212" s="28">
        <f t="shared" si="3"/>
        <v>-1.7773809523809276</v>
      </c>
      <c r="D212" s="28">
        <v>0.69339600000000001</v>
      </c>
    </row>
    <row r="213" spans="1:4" x14ac:dyDescent="0.2">
      <c r="A213" s="74">
        <v>42.74</v>
      </c>
      <c r="B213" s="74">
        <v>3.61</v>
      </c>
      <c r="C213" s="28">
        <f t="shared" si="3"/>
        <v>0.54761904761905855</v>
      </c>
      <c r="D213" s="28">
        <v>0.65260799999999997</v>
      </c>
    </row>
    <row r="214" spans="1:4" x14ac:dyDescent="0.2">
      <c r="A214" s="74">
        <v>42.94</v>
      </c>
      <c r="B214" s="74">
        <v>3.81</v>
      </c>
      <c r="C214" s="28">
        <f t="shared" si="3"/>
        <v>-0.74999999999997113</v>
      </c>
      <c r="D214" s="28">
        <v>0.683199</v>
      </c>
    </row>
    <row r="215" spans="1:4" x14ac:dyDescent="0.2">
      <c r="A215" s="74">
        <v>43.14</v>
      </c>
      <c r="B215" s="74">
        <v>3.31</v>
      </c>
      <c r="C215" s="28">
        <f t="shared" si="3"/>
        <v>-2.0499999999999705</v>
      </c>
      <c r="D215" s="28">
        <v>0.683199</v>
      </c>
    </row>
    <row r="216" spans="1:4" x14ac:dyDescent="0.2">
      <c r="A216" s="74">
        <v>43.34</v>
      </c>
      <c r="B216" s="74">
        <v>2.99</v>
      </c>
      <c r="C216" s="28">
        <f t="shared" si="3"/>
        <v>-0.39523809523807163</v>
      </c>
      <c r="D216" s="28">
        <v>0.61182000000000003</v>
      </c>
    </row>
    <row r="217" spans="1:4" x14ac:dyDescent="0.2">
      <c r="A217" s="74">
        <v>43.55</v>
      </c>
      <c r="B217" s="74">
        <v>3.16</v>
      </c>
      <c r="C217" s="28">
        <f t="shared" si="3"/>
        <v>1.4547619047619016</v>
      </c>
      <c r="D217" s="28">
        <v>0.63221400000000005</v>
      </c>
    </row>
    <row r="218" spans="1:4" x14ac:dyDescent="0.2">
      <c r="A218" s="74">
        <v>43.75</v>
      </c>
      <c r="B218" s="74">
        <v>3.58</v>
      </c>
      <c r="C218" s="28">
        <f t="shared" si="3"/>
        <v>1.7999999999999738</v>
      </c>
      <c r="D218" s="28">
        <v>0.581229</v>
      </c>
    </row>
    <row r="219" spans="1:4" x14ac:dyDescent="0.2">
      <c r="A219" s="74">
        <v>43.95</v>
      </c>
      <c r="B219" s="74">
        <v>3.88</v>
      </c>
      <c r="C219" s="28">
        <f t="shared" si="3"/>
        <v>1.3500000000000023</v>
      </c>
      <c r="D219" s="28">
        <v>0.5914259999999999</v>
      </c>
    </row>
    <row r="220" spans="1:4" x14ac:dyDescent="0.2">
      <c r="A220" s="74">
        <v>44.15</v>
      </c>
      <c r="B220" s="74">
        <v>4.12</v>
      </c>
      <c r="C220" s="28">
        <f t="shared" si="3"/>
        <v>1.1000000000000068</v>
      </c>
      <c r="D220" s="28">
        <v>0.5914259999999999</v>
      </c>
    </row>
    <row r="221" spans="1:4" x14ac:dyDescent="0.2">
      <c r="A221" s="74">
        <v>44.35</v>
      </c>
      <c r="B221" s="74">
        <v>4.32</v>
      </c>
      <c r="C221" s="28">
        <f t="shared" si="3"/>
        <v>0.82499999999999996</v>
      </c>
      <c r="D221" s="28">
        <v>0.55063800000000007</v>
      </c>
    </row>
    <row r="222" spans="1:4" x14ac:dyDescent="0.2">
      <c r="A222" s="74">
        <v>44.55</v>
      </c>
      <c r="B222" s="74">
        <v>4.45</v>
      </c>
      <c r="C222" s="28">
        <f t="shared" si="3"/>
        <v>0.65833333333333788</v>
      </c>
      <c r="D222" s="28">
        <v>0.55063800000000007</v>
      </c>
    </row>
    <row r="223" spans="1:4" x14ac:dyDescent="0.2">
      <c r="A223" s="74">
        <v>44.76</v>
      </c>
      <c r="B223" s="74">
        <v>4.59</v>
      </c>
      <c r="C223" s="28">
        <f t="shared" si="3"/>
        <v>0.55833333333332769</v>
      </c>
      <c r="D223" s="28">
        <v>0.83615400000000006</v>
      </c>
    </row>
    <row r="224" spans="1:4" x14ac:dyDescent="0.2">
      <c r="A224" s="74">
        <v>44.96</v>
      </c>
      <c r="B224" s="74">
        <v>4.68</v>
      </c>
      <c r="C224" s="28">
        <f t="shared" si="3"/>
        <v>0.41547619047618634</v>
      </c>
      <c r="D224" s="28">
        <v>0.83615400000000006</v>
      </c>
    </row>
    <row r="225" spans="1:4" x14ac:dyDescent="0.2">
      <c r="A225" s="74">
        <v>45.17</v>
      </c>
      <c r="B225" s="74">
        <v>4.76</v>
      </c>
      <c r="C225" s="28">
        <f t="shared" si="3"/>
        <v>-1.4999999999999938</v>
      </c>
      <c r="D225" s="28">
        <v>0.86674499999999999</v>
      </c>
    </row>
    <row r="226" spans="1:4" x14ac:dyDescent="0.2">
      <c r="A226" s="74">
        <v>45.38</v>
      </c>
      <c r="B226" s="74">
        <v>4.05</v>
      </c>
      <c r="C226" s="28">
        <f t="shared" si="3"/>
        <v>-1.4904761904761792</v>
      </c>
      <c r="D226" s="28">
        <v>0.84635099999999996</v>
      </c>
    </row>
    <row r="227" spans="1:4" x14ac:dyDescent="0.2">
      <c r="A227" s="74">
        <v>45.58</v>
      </c>
      <c r="B227" s="74">
        <v>4.13</v>
      </c>
      <c r="C227" s="28">
        <f t="shared" si="3"/>
        <v>-0.86818181818181883</v>
      </c>
      <c r="D227" s="28">
        <v>0.683199</v>
      </c>
    </row>
    <row r="228" spans="1:4" x14ac:dyDescent="0.2">
      <c r="A228" s="74">
        <v>45.8</v>
      </c>
      <c r="B228" s="74">
        <v>3.66</v>
      </c>
      <c r="C228" s="28">
        <f t="shared" si="3"/>
        <v>-0.26818181818183495</v>
      </c>
      <c r="D228" s="28">
        <v>0.75457799999999997</v>
      </c>
    </row>
    <row r="229" spans="1:4" x14ac:dyDescent="0.2">
      <c r="A229" s="74">
        <v>46</v>
      </c>
      <c r="B229" s="74">
        <v>3.98</v>
      </c>
      <c r="C229" s="28">
        <f t="shared" si="3"/>
        <v>1.3238095238095104</v>
      </c>
      <c r="D229" s="28">
        <v>0.83615400000000006</v>
      </c>
    </row>
    <row r="230" spans="1:4" x14ac:dyDescent="0.2">
      <c r="A230" s="74">
        <v>46.21</v>
      </c>
      <c r="B230" s="74">
        <v>4.2</v>
      </c>
      <c r="C230" s="28">
        <f t="shared" si="3"/>
        <v>0.97380952380953101</v>
      </c>
      <c r="D230" s="28">
        <v>0.876942</v>
      </c>
    </row>
    <row r="231" spans="1:4" x14ac:dyDescent="0.2">
      <c r="A231" s="74">
        <v>46.41</v>
      </c>
      <c r="B231" s="74">
        <v>4.38</v>
      </c>
      <c r="C231" s="28">
        <f t="shared" si="3"/>
        <v>-1.2249999999999672</v>
      </c>
      <c r="D231" s="28">
        <v>0.90753300000000003</v>
      </c>
    </row>
    <row r="232" spans="1:4" x14ac:dyDescent="0.2">
      <c r="A232" s="74">
        <v>46.61</v>
      </c>
      <c r="B232" s="74">
        <v>3.71</v>
      </c>
      <c r="C232" s="28">
        <f t="shared" si="3"/>
        <v>-1.824999999999974</v>
      </c>
      <c r="D232" s="28">
        <v>0.90753300000000003</v>
      </c>
    </row>
    <row r="233" spans="1:4" x14ac:dyDescent="0.2">
      <c r="A233" s="74">
        <v>46.81</v>
      </c>
      <c r="B233" s="74">
        <v>3.65</v>
      </c>
      <c r="C233" s="28">
        <f t="shared" si="3"/>
        <v>0.5750000000000175</v>
      </c>
      <c r="D233" s="28">
        <v>0.91773000000000005</v>
      </c>
    </row>
    <row r="234" spans="1:4" x14ac:dyDescent="0.2">
      <c r="A234" s="74">
        <v>47.01</v>
      </c>
      <c r="B234" s="74">
        <v>3.94</v>
      </c>
      <c r="C234" s="28">
        <f t="shared" si="3"/>
        <v>1.2000000000000086</v>
      </c>
      <c r="D234" s="28">
        <v>0.96871499999999988</v>
      </c>
    </row>
    <row r="235" spans="1:4" x14ac:dyDescent="0.2">
      <c r="A235" s="74">
        <v>47.21</v>
      </c>
      <c r="B235" s="74">
        <v>4.13</v>
      </c>
      <c r="C235" s="28">
        <f t="shared" si="3"/>
        <v>-0.81071428571428739</v>
      </c>
      <c r="D235" s="28">
        <v>0.978912</v>
      </c>
    </row>
    <row r="236" spans="1:4" x14ac:dyDescent="0.2">
      <c r="A236" s="74">
        <v>47.42</v>
      </c>
      <c r="B236" s="74">
        <v>3.59</v>
      </c>
      <c r="C236" s="28">
        <f t="shared" si="3"/>
        <v>-0.76071428571426936</v>
      </c>
      <c r="D236" s="28">
        <v>0.86674499999999999</v>
      </c>
    </row>
    <row r="237" spans="1:4" x14ac:dyDescent="0.2">
      <c r="A237" s="74">
        <v>47.62</v>
      </c>
      <c r="B237" s="74">
        <v>3.8</v>
      </c>
      <c r="C237" s="28">
        <f t="shared" si="3"/>
        <v>1.1250000000000031</v>
      </c>
      <c r="D237" s="28">
        <v>0.99930600000000003</v>
      </c>
    </row>
    <row r="238" spans="1:4" x14ac:dyDescent="0.2">
      <c r="A238" s="74">
        <v>47.82</v>
      </c>
      <c r="B238" s="74">
        <v>4.04</v>
      </c>
      <c r="C238" s="28">
        <f t="shared" si="3"/>
        <v>1.1499999999999835</v>
      </c>
      <c r="D238" s="28">
        <v>0.94832100000000008</v>
      </c>
    </row>
    <row r="239" spans="1:4" x14ac:dyDescent="0.2">
      <c r="A239" s="74">
        <v>48.02</v>
      </c>
      <c r="B239" s="74">
        <v>4.26</v>
      </c>
      <c r="C239" s="28">
        <f t="shared" si="3"/>
        <v>-1.4500000000000506</v>
      </c>
      <c r="D239" s="28">
        <v>0.88713900000000001</v>
      </c>
    </row>
    <row r="240" spans="1:4" x14ac:dyDescent="0.2">
      <c r="A240" s="74">
        <v>48.22</v>
      </c>
      <c r="B240" s="74">
        <v>3.46</v>
      </c>
      <c r="C240" s="28">
        <f t="shared" si="3"/>
        <v>-1.2380952380952839</v>
      </c>
      <c r="D240" s="28">
        <v>0.876942</v>
      </c>
    </row>
    <row r="241" spans="1:4" x14ac:dyDescent="0.2">
      <c r="A241" s="74">
        <v>48.43</v>
      </c>
      <c r="B241" s="74">
        <v>3.78</v>
      </c>
      <c r="C241" s="28">
        <f t="shared" si="3"/>
        <v>1.4119047619047498</v>
      </c>
      <c r="D241" s="28">
        <v>0.93812400000000007</v>
      </c>
    </row>
    <row r="242" spans="1:4" x14ac:dyDescent="0.2">
      <c r="A242" s="74">
        <v>48.63</v>
      </c>
      <c r="B242" s="74">
        <v>4.04</v>
      </c>
      <c r="C242" s="28">
        <f t="shared" si="3"/>
        <v>1.2000000000000024</v>
      </c>
      <c r="D242" s="28">
        <v>1.0197000000000001</v>
      </c>
    </row>
    <row r="243" spans="1:4" x14ac:dyDescent="0.2">
      <c r="A243" s="74">
        <v>48.83</v>
      </c>
      <c r="B243" s="74">
        <v>4.26</v>
      </c>
      <c r="C243" s="28">
        <f t="shared" si="3"/>
        <v>0.95476190476191403</v>
      </c>
      <c r="D243" s="28">
        <v>0.876942</v>
      </c>
    </row>
    <row r="244" spans="1:4" x14ac:dyDescent="0.2">
      <c r="A244" s="74">
        <v>49.04</v>
      </c>
      <c r="B244" s="74">
        <v>4.43</v>
      </c>
      <c r="C244" s="28">
        <f t="shared" si="3"/>
        <v>0.70476190476189893</v>
      </c>
      <c r="D244" s="28">
        <v>0.82595700000000005</v>
      </c>
    </row>
    <row r="245" spans="1:4" x14ac:dyDescent="0.2">
      <c r="A245" s="74">
        <v>49.24</v>
      </c>
      <c r="B245" s="74">
        <v>4.55</v>
      </c>
      <c r="C245" s="28">
        <f t="shared" si="3"/>
        <v>0.57500000000000262</v>
      </c>
      <c r="D245" s="28">
        <v>0.82595700000000005</v>
      </c>
    </row>
    <row r="246" spans="1:4" x14ac:dyDescent="0.2">
      <c r="A246" s="74">
        <v>49.44</v>
      </c>
      <c r="B246" s="74">
        <v>4.66</v>
      </c>
      <c r="C246" s="28">
        <f t="shared" si="3"/>
        <v>0.44166666666667331</v>
      </c>
      <c r="D246" s="28">
        <v>0.72398699999999994</v>
      </c>
    </row>
    <row r="247" spans="1:4" x14ac:dyDescent="0.2">
      <c r="A247" s="74">
        <v>49.65</v>
      </c>
      <c r="B247" s="74">
        <v>4.7300000000000004</v>
      </c>
      <c r="C247" s="28">
        <f t="shared" si="3"/>
        <v>0.31666666666666354</v>
      </c>
      <c r="D247" s="28">
        <v>0.70359300000000002</v>
      </c>
    </row>
    <row r="248" spans="1:4" x14ac:dyDescent="0.2">
      <c r="A248" s="74">
        <v>49.85</v>
      </c>
      <c r="B248" s="74">
        <v>4.79</v>
      </c>
      <c r="C248" s="28">
        <f t="shared" si="3"/>
        <v>0.29285714285713826</v>
      </c>
      <c r="D248" s="28">
        <v>0.6730020000000001</v>
      </c>
    </row>
    <row r="249" spans="1:4" x14ac:dyDescent="0.2">
      <c r="A249" s="74">
        <v>50.06</v>
      </c>
      <c r="B249" s="74">
        <v>4.8499999999999996</v>
      </c>
      <c r="C249" s="28">
        <f t="shared" si="3"/>
        <v>0.24285714285714358</v>
      </c>
      <c r="D249" s="28">
        <v>0.93812400000000007</v>
      </c>
    </row>
    <row r="250" spans="1:4" x14ac:dyDescent="0.2">
      <c r="A250" s="74">
        <v>50.26</v>
      </c>
      <c r="B250" s="74">
        <v>4.8899999999999997</v>
      </c>
      <c r="C250" s="28">
        <f t="shared" si="3"/>
        <v>0.15000000000000269</v>
      </c>
      <c r="D250" s="28">
        <v>1.0197000000000001</v>
      </c>
    </row>
    <row r="251" spans="1:4" x14ac:dyDescent="0.2">
      <c r="A251" s="74">
        <v>50.46</v>
      </c>
      <c r="B251" s="74">
        <v>4.91</v>
      </c>
      <c r="C251" s="28">
        <f t="shared" si="3"/>
        <v>-2.5500000000000553</v>
      </c>
      <c r="D251" s="28">
        <v>0.876942</v>
      </c>
    </row>
    <row r="252" spans="1:4" x14ac:dyDescent="0.2">
      <c r="A252" s="74">
        <v>50.66</v>
      </c>
      <c r="B252" s="74">
        <v>3.87</v>
      </c>
      <c r="C252" s="28">
        <f t="shared" si="3"/>
        <v>-3.300000000000046</v>
      </c>
      <c r="D252" s="28">
        <v>0.82595700000000005</v>
      </c>
    </row>
    <row r="253" spans="1:4" x14ac:dyDescent="0.2">
      <c r="A253" s="74">
        <v>50.86</v>
      </c>
      <c r="B253" s="74">
        <v>3.59</v>
      </c>
      <c r="C253" s="28">
        <f t="shared" si="3"/>
        <v>2.4999999999999134E-2</v>
      </c>
      <c r="D253" s="28">
        <v>0.82595700000000005</v>
      </c>
    </row>
    <row r="254" spans="1:4" x14ac:dyDescent="0.2">
      <c r="A254" s="74">
        <v>51.06</v>
      </c>
      <c r="B254" s="74">
        <v>3.88</v>
      </c>
      <c r="C254" s="28">
        <f t="shared" si="3"/>
        <v>1.3250000000000031</v>
      </c>
      <c r="D254" s="28">
        <v>0.4987789714285723</v>
      </c>
    </row>
    <row r="255" spans="1:4" x14ac:dyDescent="0.2">
      <c r="A255" s="74">
        <v>51.26</v>
      </c>
      <c r="B255" s="74">
        <v>4.12</v>
      </c>
      <c r="C255" s="28">
        <f t="shared" si="3"/>
        <v>1.1000000000000068</v>
      </c>
      <c r="D255" s="28">
        <v>0.47081005714285745</v>
      </c>
    </row>
    <row r="256" spans="1:4" x14ac:dyDescent="0.2">
      <c r="A256" s="74">
        <v>51.46</v>
      </c>
      <c r="B256" s="74">
        <v>4.32</v>
      </c>
      <c r="C256" s="28">
        <f t="shared" si="3"/>
        <v>0.875</v>
      </c>
      <c r="D256" s="28">
        <v>0.4428411428571426</v>
      </c>
    </row>
    <row r="257" spans="1:4" x14ac:dyDescent="0.2">
      <c r="A257" s="74">
        <v>51.66</v>
      </c>
      <c r="B257" s="74">
        <v>4.47</v>
      </c>
      <c r="C257" s="28">
        <f t="shared" si="3"/>
        <v>-1.849999999999961</v>
      </c>
      <c r="D257" s="28">
        <v>0.41487222857142869</v>
      </c>
    </row>
    <row r="258" spans="1:4" x14ac:dyDescent="0.2">
      <c r="A258" s="74">
        <v>51.86</v>
      </c>
      <c r="B258" s="74">
        <v>3.58</v>
      </c>
      <c r="C258" s="28">
        <f t="shared" si="3"/>
        <v>-1.4249999999999794</v>
      </c>
      <c r="D258" s="28">
        <v>0.38690331428571489</v>
      </c>
    </row>
    <row r="259" spans="1:4" x14ac:dyDescent="0.2">
      <c r="A259" s="74">
        <v>52.06</v>
      </c>
      <c r="B259" s="74">
        <v>3.9</v>
      </c>
      <c r="C259" s="28">
        <f t="shared" si="3"/>
        <v>1.4000000000000004</v>
      </c>
      <c r="D259" s="28">
        <v>0.35893439999999999</v>
      </c>
    </row>
    <row r="260" spans="1:4" x14ac:dyDescent="0.2">
      <c r="A260" s="74">
        <v>52.26</v>
      </c>
      <c r="B260" s="74">
        <v>4.1399999999999997</v>
      </c>
      <c r="C260" s="28">
        <f t="shared" si="3"/>
        <v>0.47500000000001441</v>
      </c>
      <c r="D260" s="28">
        <v>0.33096548571428619</v>
      </c>
    </row>
    <row r="261" spans="1:4" x14ac:dyDescent="0.2">
      <c r="A261" s="74">
        <v>52.46</v>
      </c>
      <c r="B261" s="74">
        <v>4.09</v>
      </c>
      <c r="C261" s="28">
        <f t="shared" ref="C261:C305" si="4">((B261-B260)/(A261-A260)+(B262-B261)/(A262-A261))/2</f>
        <v>-1.4000000000000243</v>
      </c>
      <c r="D261" s="28">
        <v>0.30299657142857234</v>
      </c>
    </row>
    <row r="262" spans="1:4" x14ac:dyDescent="0.2">
      <c r="A262" s="74">
        <v>52.66</v>
      </c>
      <c r="B262" s="74">
        <v>3.58</v>
      </c>
      <c r="C262" s="28">
        <f t="shared" si="4"/>
        <v>-0.57500000000003704</v>
      </c>
      <c r="D262" s="28">
        <v>0.96871499999999988</v>
      </c>
    </row>
    <row r="263" spans="1:4" x14ac:dyDescent="0.2">
      <c r="A263" s="74">
        <v>52.86</v>
      </c>
      <c r="B263" s="74">
        <v>3.86</v>
      </c>
      <c r="C263" s="28">
        <f t="shared" si="4"/>
        <v>-2.5000000000000244E-2</v>
      </c>
      <c r="D263" s="28">
        <v>0.98910900000000002</v>
      </c>
    </row>
    <row r="264" spans="1:4" x14ac:dyDescent="0.2">
      <c r="A264" s="74">
        <v>53.06</v>
      </c>
      <c r="B264" s="74">
        <v>3.57</v>
      </c>
      <c r="C264" s="28">
        <f t="shared" si="4"/>
        <v>-2.4999999999974265E-2</v>
      </c>
      <c r="D264" s="28">
        <v>0.93812400000000007</v>
      </c>
    </row>
    <row r="265" spans="1:4" x14ac:dyDescent="0.2">
      <c r="A265" s="74">
        <v>53.26</v>
      </c>
      <c r="B265" s="74">
        <v>3.85</v>
      </c>
      <c r="C265" s="28">
        <f t="shared" si="4"/>
        <v>0.57500000000007878</v>
      </c>
      <c r="D265" s="28">
        <v>0.978912</v>
      </c>
    </row>
    <row r="266" spans="1:4" x14ac:dyDescent="0.2">
      <c r="A266" s="74">
        <v>53.4600000000001</v>
      </c>
      <c r="B266" s="74">
        <v>3.8</v>
      </c>
      <c r="C266" s="28">
        <f t="shared" si="4"/>
        <v>-0.7500000000002609</v>
      </c>
      <c r="D266" s="28">
        <v>0.96871499999999988</v>
      </c>
    </row>
    <row r="267" spans="1:4" x14ac:dyDescent="0.2">
      <c r="A267" s="74">
        <v>53.66</v>
      </c>
      <c r="B267" s="74">
        <v>3.55</v>
      </c>
      <c r="C267" s="28">
        <f t="shared" si="4"/>
        <v>0.12499999999966582</v>
      </c>
      <c r="D267" s="28">
        <v>0.91773000000000005</v>
      </c>
    </row>
    <row r="268" spans="1:4" x14ac:dyDescent="0.2">
      <c r="A268" s="74">
        <v>53.86</v>
      </c>
      <c r="B268" s="74">
        <v>3.85</v>
      </c>
      <c r="C268" s="28">
        <f t="shared" si="4"/>
        <v>4.9999999999999378E-2</v>
      </c>
      <c r="D268" s="28">
        <v>0.876942</v>
      </c>
    </row>
    <row r="269" spans="1:4" x14ac:dyDescent="0.2">
      <c r="A269" s="74">
        <v>54.06</v>
      </c>
      <c r="B269" s="74">
        <v>3.57</v>
      </c>
      <c r="C269" s="28">
        <f t="shared" si="4"/>
        <v>-0.50000000000008571</v>
      </c>
      <c r="D269" s="28">
        <v>7.924525714285692E-2</v>
      </c>
    </row>
    <row r="270" spans="1:4" x14ac:dyDescent="0.2">
      <c r="A270" s="74">
        <v>54.260000000000097</v>
      </c>
      <c r="B270" s="74">
        <v>3.65</v>
      </c>
      <c r="C270" s="28">
        <f t="shared" si="4"/>
        <v>1.6999999999998838</v>
      </c>
      <c r="D270" s="28">
        <v>0.86674499999999999</v>
      </c>
    </row>
    <row r="271" spans="1:4" x14ac:dyDescent="0.2">
      <c r="A271" s="74">
        <v>54.4600000000001</v>
      </c>
      <c r="B271" s="74">
        <v>4.25</v>
      </c>
      <c r="C271" s="28">
        <f t="shared" si="4"/>
        <v>1.9499999999999718</v>
      </c>
      <c r="D271" s="28">
        <v>0.876942</v>
      </c>
    </row>
    <row r="272" spans="1:4" x14ac:dyDescent="0.2">
      <c r="A272" s="74">
        <v>54.660000000000103</v>
      </c>
      <c r="B272" s="74">
        <v>4.43</v>
      </c>
      <c r="C272" s="28">
        <f t="shared" si="4"/>
        <v>-1.6750000000000516</v>
      </c>
      <c r="D272" s="28">
        <v>0.86674499999999999</v>
      </c>
    </row>
    <row r="273" spans="1:4" x14ac:dyDescent="0.2">
      <c r="A273" s="74">
        <v>54.860000000000099</v>
      </c>
      <c r="B273" s="74">
        <v>3.58</v>
      </c>
      <c r="C273" s="28">
        <f t="shared" si="4"/>
        <v>-1.5250000000000536</v>
      </c>
      <c r="D273" s="28">
        <v>0.82595700000000005</v>
      </c>
    </row>
    <row r="274" spans="1:4" x14ac:dyDescent="0.2">
      <c r="A274" s="74">
        <v>55.060000000000102</v>
      </c>
      <c r="B274" s="74">
        <v>3.82</v>
      </c>
      <c r="C274" s="28">
        <f t="shared" si="4"/>
        <v>1.2250000000000054</v>
      </c>
      <c r="D274" s="28">
        <v>0.82595700000000005</v>
      </c>
    </row>
    <row r="275" spans="1:4" x14ac:dyDescent="0.2">
      <c r="A275" s="74">
        <v>55.260000000000097</v>
      </c>
      <c r="B275" s="74">
        <v>4.07</v>
      </c>
      <c r="C275" s="28">
        <f t="shared" si="4"/>
        <v>-0.42499999999997162</v>
      </c>
      <c r="D275" s="28">
        <v>0.82595700000000005</v>
      </c>
    </row>
    <row r="276" spans="1:4" x14ac:dyDescent="0.2">
      <c r="A276" s="74">
        <v>55.4600000000001</v>
      </c>
      <c r="B276" s="74">
        <v>3.65</v>
      </c>
      <c r="C276" s="28">
        <f t="shared" si="4"/>
        <v>-0.5999999999999921</v>
      </c>
      <c r="D276" s="28">
        <v>0.77497199999999999</v>
      </c>
    </row>
    <row r="277" spans="1:4" x14ac:dyDescent="0.2">
      <c r="A277" s="74">
        <v>55.660000000000103</v>
      </c>
      <c r="B277" s="74">
        <v>3.83</v>
      </c>
      <c r="C277" s="28">
        <f t="shared" si="4"/>
        <v>1.1000000000000074</v>
      </c>
      <c r="D277" s="28">
        <v>0.76477499999999998</v>
      </c>
    </row>
    <row r="278" spans="1:4" x14ac:dyDescent="0.2">
      <c r="A278" s="74">
        <v>55.860000000000099</v>
      </c>
      <c r="B278" s="74">
        <v>4.09</v>
      </c>
      <c r="C278" s="28">
        <f t="shared" si="4"/>
        <v>1.1250000000000075</v>
      </c>
      <c r="D278" s="28">
        <v>0.76477499999999998</v>
      </c>
    </row>
    <row r="279" spans="1:4" x14ac:dyDescent="0.2">
      <c r="A279" s="74">
        <v>56.060000000000102</v>
      </c>
      <c r="B279" s="74">
        <v>4.28</v>
      </c>
      <c r="C279" s="28">
        <f t="shared" si="4"/>
        <v>0.90000000000000302</v>
      </c>
      <c r="D279" s="28">
        <v>0.78516900000000001</v>
      </c>
    </row>
    <row r="280" spans="1:4" x14ac:dyDescent="0.2">
      <c r="A280" s="74">
        <v>56.260000000000097</v>
      </c>
      <c r="B280" s="74">
        <v>4.45</v>
      </c>
      <c r="C280" s="28">
        <f t="shared" si="4"/>
        <v>0.750000000000004</v>
      </c>
      <c r="D280" s="28">
        <v>0.89733600000000002</v>
      </c>
    </row>
    <row r="281" spans="1:4" x14ac:dyDescent="0.2">
      <c r="A281" s="74">
        <v>56.4600000000001</v>
      </c>
      <c r="B281" s="74">
        <v>4.58</v>
      </c>
      <c r="C281" s="28">
        <f t="shared" si="4"/>
        <v>0.54999999999999161</v>
      </c>
      <c r="D281" s="28">
        <v>0.83615400000000006</v>
      </c>
    </row>
    <row r="282" spans="1:4" x14ac:dyDescent="0.2">
      <c r="A282" s="74">
        <v>56.660000000000103</v>
      </c>
      <c r="B282" s="74">
        <v>4.67</v>
      </c>
      <c r="C282" s="28">
        <f t="shared" si="4"/>
        <v>0.42500000000000093</v>
      </c>
      <c r="D282" s="28">
        <v>0.5914259999999999</v>
      </c>
    </row>
    <row r="283" spans="1:4" x14ac:dyDescent="0.2">
      <c r="A283" s="74">
        <v>56.860000000000099</v>
      </c>
      <c r="B283" s="74">
        <v>4.75</v>
      </c>
      <c r="C283" s="28">
        <f t="shared" si="4"/>
        <v>0.35000000000000131</v>
      </c>
      <c r="D283" s="28">
        <v>0.71378999999999992</v>
      </c>
    </row>
    <row r="284" spans="1:4" x14ac:dyDescent="0.2">
      <c r="A284" s="74">
        <v>57.060000000000102</v>
      </c>
      <c r="B284" s="74">
        <v>4.8099999999999996</v>
      </c>
      <c r="C284" s="28">
        <f t="shared" si="4"/>
        <v>0.24999999999999911</v>
      </c>
      <c r="D284" s="28">
        <v>0.978912</v>
      </c>
    </row>
    <row r="285" spans="1:4" x14ac:dyDescent="0.2">
      <c r="A285" s="74">
        <v>57.260000000000097</v>
      </c>
      <c r="B285" s="74">
        <v>4.8499999999999996</v>
      </c>
      <c r="C285" s="28">
        <f t="shared" si="4"/>
        <v>0.2000000000000009</v>
      </c>
      <c r="D285" s="28">
        <v>0.91773000000000005</v>
      </c>
    </row>
    <row r="286" spans="1:4" x14ac:dyDescent="0.2">
      <c r="A286" s="74">
        <v>57.4600000000001</v>
      </c>
      <c r="B286" s="74">
        <v>4.8899999999999997</v>
      </c>
      <c r="C286" s="28">
        <f t="shared" si="4"/>
        <v>0.17499999999999821</v>
      </c>
      <c r="D286" s="28">
        <v>0.96871499999999988</v>
      </c>
    </row>
    <row r="287" spans="1:4" x14ac:dyDescent="0.2">
      <c r="A287" s="74">
        <v>57.660000000000103</v>
      </c>
      <c r="B287" s="74">
        <v>4.92</v>
      </c>
      <c r="C287" s="28">
        <f t="shared" si="4"/>
        <v>0.12500000000000178</v>
      </c>
      <c r="D287" s="28">
        <v>0.96871499999999988</v>
      </c>
    </row>
    <row r="288" spans="1:4" x14ac:dyDescent="0.2">
      <c r="A288" s="74">
        <v>57.860000000000099</v>
      </c>
      <c r="B288" s="74">
        <v>4.9400000000000004</v>
      </c>
      <c r="C288" s="28">
        <f t="shared" si="4"/>
        <v>0.10000000000000045</v>
      </c>
      <c r="D288" s="28">
        <v>0.95851799999999998</v>
      </c>
    </row>
    <row r="289" spans="1:4" x14ac:dyDescent="0.2">
      <c r="A289" s="74">
        <v>58.060000000000102</v>
      </c>
      <c r="B289" s="74">
        <v>4.96</v>
      </c>
      <c r="C289" s="28">
        <f t="shared" si="4"/>
        <v>7.4999999999998235E-2</v>
      </c>
      <c r="D289" s="28">
        <v>0.82595700000000005</v>
      </c>
    </row>
    <row r="290" spans="1:4" x14ac:dyDescent="0.2">
      <c r="A290" s="74">
        <v>58.260000000000097</v>
      </c>
      <c r="B290" s="74">
        <v>4.97</v>
      </c>
      <c r="C290" s="28">
        <f t="shared" si="4"/>
        <v>5.0000000000001335E-2</v>
      </c>
      <c r="D290" s="28">
        <v>0.85654799999999998</v>
      </c>
    </row>
    <row r="291" spans="1:4" x14ac:dyDescent="0.2">
      <c r="A291" s="74">
        <v>58.4600000000001</v>
      </c>
      <c r="B291" s="74">
        <v>4.9800000000000004</v>
      </c>
      <c r="C291" s="28">
        <f t="shared" si="4"/>
        <v>5.0000000000000447E-2</v>
      </c>
      <c r="D291" s="28">
        <v>0.876942</v>
      </c>
    </row>
    <row r="292" spans="1:4" x14ac:dyDescent="0.2">
      <c r="A292" s="74">
        <v>58.660000000000103</v>
      </c>
      <c r="B292" s="74">
        <v>4.99</v>
      </c>
      <c r="C292" s="28">
        <f t="shared" si="4"/>
        <v>4.9999999999999115E-2</v>
      </c>
      <c r="D292" s="28">
        <v>0.82595700000000005</v>
      </c>
    </row>
    <row r="293" spans="1:4" x14ac:dyDescent="0.2">
      <c r="A293" s="74">
        <v>58.860000000000099</v>
      </c>
      <c r="B293" s="74">
        <v>5</v>
      </c>
      <c r="C293" s="28">
        <f t="shared" si="4"/>
        <v>-0.82499999999998752</v>
      </c>
      <c r="D293" s="28">
        <v>0.90753300000000003</v>
      </c>
    </row>
    <row r="294" spans="1:4" x14ac:dyDescent="0.2">
      <c r="A294" s="74">
        <v>59.060000000000102</v>
      </c>
      <c r="B294" s="74">
        <v>4.66</v>
      </c>
      <c r="C294" s="28">
        <f t="shared" si="4"/>
        <v>-3.3500000000000409</v>
      </c>
      <c r="D294" s="28">
        <v>0.86674499999999999</v>
      </c>
    </row>
    <row r="295" spans="1:4" x14ac:dyDescent="0.2">
      <c r="A295" s="74">
        <v>59.260000000000097</v>
      </c>
      <c r="B295" s="74">
        <v>3.66</v>
      </c>
      <c r="C295" s="28">
        <f t="shared" si="4"/>
        <v>-1.7750000000000634</v>
      </c>
      <c r="D295" s="28">
        <v>0.94832100000000008</v>
      </c>
    </row>
    <row r="296" spans="1:4" x14ac:dyDescent="0.2">
      <c r="A296" s="74">
        <v>59.4600000000001</v>
      </c>
      <c r="B296" s="74">
        <v>3.95</v>
      </c>
      <c r="C296" s="28">
        <f t="shared" si="4"/>
        <v>1.349999999999981</v>
      </c>
      <c r="D296" s="28">
        <v>0.77497199999999999</v>
      </c>
    </row>
    <row r="297" spans="1:4" x14ac:dyDescent="0.2">
      <c r="A297" s="74">
        <v>59.660000000000103</v>
      </c>
      <c r="B297" s="74">
        <v>4.2</v>
      </c>
      <c r="C297" s="28">
        <f t="shared" si="4"/>
        <v>0.92499999999999782</v>
      </c>
      <c r="D297" s="28">
        <v>0.65260799999999997</v>
      </c>
    </row>
    <row r="298" spans="1:4" x14ac:dyDescent="0.2">
      <c r="A298" s="74">
        <v>59.860000000000099</v>
      </c>
      <c r="B298" s="74">
        <v>4.32</v>
      </c>
      <c r="C298" s="28">
        <f t="shared" si="4"/>
        <v>0.30000000000000665</v>
      </c>
      <c r="D298" s="28">
        <v>0.80556300000000003</v>
      </c>
    </row>
    <row r="299" spans="1:4" x14ac:dyDescent="0.2">
      <c r="A299" s="74">
        <v>60.060000000000102</v>
      </c>
      <c r="B299" s="74">
        <v>4.32</v>
      </c>
      <c r="C299" s="28">
        <f t="shared" si="4"/>
        <v>0.4000000000000089</v>
      </c>
      <c r="D299" s="28">
        <v>0.82595700000000005</v>
      </c>
    </row>
    <row r="300" spans="1:4" x14ac:dyDescent="0.2">
      <c r="A300" s="74">
        <v>60.260000000000097</v>
      </c>
      <c r="B300" s="74">
        <v>4.4800000000000004</v>
      </c>
      <c r="C300" s="28">
        <f t="shared" si="4"/>
        <v>0.6750000000000036</v>
      </c>
      <c r="D300" s="28">
        <v>0.70359300000000002</v>
      </c>
    </row>
    <row r="301" spans="1:4" x14ac:dyDescent="0.2">
      <c r="A301" s="74">
        <v>60.4600000000001</v>
      </c>
      <c r="B301" s="74">
        <v>4.59</v>
      </c>
      <c r="C301" s="28">
        <f t="shared" si="4"/>
        <v>-1.8749999999999747</v>
      </c>
      <c r="D301" s="28">
        <v>0.86674499999999999</v>
      </c>
    </row>
    <row r="302" spans="1:4" x14ac:dyDescent="0.2">
      <c r="A302" s="74">
        <v>60.660000000000103</v>
      </c>
      <c r="B302" s="74">
        <v>3.73</v>
      </c>
      <c r="C302" s="28">
        <f t="shared" si="4"/>
        <v>-1.9750000000000529</v>
      </c>
      <c r="D302" s="28">
        <v>0.876942</v>
      </c>
    </row>
    <row r="303" spans="1:4" x14ac:dyDescent="0.2">
      <c r="A303" s="74">
        <v>60.860000000000198</v>
      </c>
      <c r="B303" s="74">
        <v>3.8</v>
      </c>
      <c r="C303" s="28">
        <f t="shared" si="4"/>
        <v>0.84999999999990794</v>
      </c>
      <c r="D303" s="28">
        <v>0.91773000000000005</v>
      </c>
    </row>
    <row r="304" spans="1:4" x14ac:dyDescent="0.2">
      <c r="A304" s="74">
        <v>61.060000000000201</v>
      </c>
      <c r="B304" s="74">
        <v>4.07</v>
      </c>
      <c r="C304" s="28">
        <f t="shared" si="4"/>
        <v>1.3625000000008605</v>
      </c>
      <c r="D304" s="28">
        <v>0.91773000000000005</v>
      </c>
    </row>
    <row r="305" spans="1:4" x14ac:dyDescent="0.2">
      <c r="A305" s="74">
        <v>61.22</v>
      </c>
      <c r="B305" s="74">
        <v>4.29</v>
      </c>
      <c r="C305" s="28">
        <f t="shared" si="4"/>
        <v>0.72253756942262637</v>
      </c>
      <c r="D305" s="28">
        <v>0.95851799999999998</v>
      </c>
    </row>
    <row r="306" spans="1:4" x14ac:dyDescent="0.2">
      <c r="A306" s="74"/>
      <c r="B306" s="74"/>
      <c r="D306" s="116"/>
    </row>
    <row r="307" spans="1:4" x14ac:dyDescent="0.2">
      <c r="A307" s="74"/>
      <c r="B307" s="74"/>
      <c r="D307" s="116"/>
    </row>
    <row r="308" spans="1:4" x14ac:dyDescent="0.2">
      <c r="A308" s="74"/>
      <c r="D308" s="116"/>
    </row>
    <row r="309" spans="1:4" x14ac:dyDescent="0.2">
      <c r="A309" s="74"/>
      <c r="D309" s="116"/>
    </row>
    <row r="310" spans="1:4" x14ac:dyDescent="0.2">
      <c r="D310" s="116"/>
    </row>
    <row r="311" spans="1:4" x14ac:dyDescent="0.2">
      <c r="D311" s="116"/>
    </row>
    <row r="312" spans="1:4" x14ac:dyDescent="0.2">
      <c r="D312" s="116"/>
    </row>
    <row r="313" spans="1:4" x14ac:dyDescent="0.2">
      <c r="D313" s="116"/>
    </row>
    <row r="314" spans="1:4" x14ac:dyDescent="0.2">
      <c r="D314" s="116"/>
    </row>
    <row r="315" spans="1:4" x14ac:dyDescent="0.2">
      <c r="D315" s="116"/>
    </row>
    <row r="316" spans="1:4" x14ac:dyDescent="0.2">
      <c r="D316" s="116"/>
    </row>
    <row r="317" spans="1:4" x14ac:dyDescent="0.2">
      <c r="D317" s="116"/>
    </row>
    <row r="318" spans="1:4" x14ac:dyDescent="0.2">
      <c r="D318" s="116"/>
    </row>
    <row r="319" spans="1:4" x14ac:dyDescent="0.2">
      <c r="D319" s="116"/>
    </row>
    <row r="320" spans="1:4" x14ac:dyDescent="0.2">
      <c r="D320" s="116"/>
    </row>
    <row r="321" spans="4:4" x14ac:dyDescent="0.2">
      <c r="D321" s="116"/>
    </row>
    <row r="322" spans="4:4" x14ac:dyDescent="0.2">
      <c r="D322" s="116"/>
    </row>
    <row r="323" spans="4:4" x14ac:dyDescent="0.2">
      <c r="D323" s="116"/>
    </row>
    <row r="324" spans="4:4" x14ac:dyDescent="0.2">
      <c r="D324" s="116"/>
    </row>
    <row r="325" spans="4:4" x14ac:dyDescent="0.2">
      <c r="D325" s="116"/>
    </row>
    <row r="326" spans="4:4" x14ac:dyDescent="0.2">
      <c r="D326" s="116"/>
    </row>
    <row r="327" spans="4:4" x14ac:dyDescent="0.2">
      <c r="D327" s="116"/>
    </row>
    <row r="328" spans="4:4" x14ac:dyDescent="0.2">
      <c r="D328" s="116"/>
    </row>
    <row r="329" spans="4:4" x14ac:dyDescent="0.2">
      <c r="D329" s="116"/>
    </row>
    <row r="330" spans="4:4" x14ac:dyDescent="0.2">
      <c r="D330" s="116"/>
    </row>
    <row r="331" spans="4:4" x14ac:dyDescent="0.2">
      <c r="D331" s="116"/>
    </row>
    <row r="332" spans="4:4" x14ac:dyDescent="0.2">
      <c r="D332" s="116"/>
    </row>
    <row r="333" spans="4:4" x14ac:dyDescent="0.2">
      <c r="D333" s="116"/>
    </row>
    <row r="334" spans="4:4" x14ac:dyDescent="0.2">
      <c r="D334" s="116"/>
    </row>
    <row r="335" spans="4:4" x14ac:dyDescent="0.2">
      <c r="D335" s="116"/>
    </row>
    <row r="336" spans="4:4" x14ac:dyDescent="0.2">
      <c r="D336" s="116"/>
    </row>
    <row r="337" spans="4:4" x14ac:dyDescent="0.2">
      <c r="D337" s="116"/>
    </row>
    <row r="338" spans="4:4" x14ac:dyDescent="0.2">
      <c r="D338" s="116"/>
    </row>
    <row r="339" spans="4:4" x14ac:dyDescent="0.2">
      <c r="D339" s="116"/>
    </row>
    <row r="340" spans="4:4" x14ac:dyDescent="0.2">
      <c r="D340" s="116"/>
    </row>
    <row r="341" spans="4:4" x14ac:dyDescent="0.2">
      <c r="D341" s="116"/>
    </row>
    <row r="342" spans="4:4" x14ac:dyDescent="0.2">
      <c r="D342" s="116"/>
    </row>
    <row r="343" spans="4:4" x14ac:dyDescent="0.2">
      <c r="D343" s="116"/>
    </row>
    <row r="344" spans="4:4" x14ac:dyDescent="0.2">
      <c r="D344" s="116"/>
    </row>
    <row r="345" spans="4:4" x14ac:dyDescent="0.2">
      <c r="D345" s="116"/>
    </row>
    <row r="346" spans="4:4" x14ac:dyDescent="0.2">
      <c r="D346" s="116"/>
    </row>
    <row r="347" spans="4:4" x14ac:dyDescent="0.2">
      <c r="D347" s="116"/>
    </row>
    <row r="348" spans="4:4" x14ac:dyDescent="0.2">
      <c r="D348" s="116"/>
    </row>
    <row r="349" spans="4:4" x14ac:dyDescent="0.2">
      <c r="D349" s="116"/>
    </row>
    <row r="350" spans="4:4" x14ac:dyDescent="0.2">
      <c r="D350" s="116"/>
    </row>
    <row r="351" spans="4:4" x14ac:dyDescent="0.2">
      <c r="D351" s="116"/>
    </row>
    <row r="352" spans="4:4" x14ac:dyDescent="0.2">
      <c r="D352" s="116"/>
    </row>
    <row r="353" spans="4:4" x14ac:dyDescent="0.2">
      <c r="D353" s="116"/>
    </row>
    <row r="354" spans="4:4" x14ac:dyDescent="0.2">
      <c r="D354" s="116"/>
    </row>
    <row r="355" spans="4:4" x14ac:dyDescent="0.2">
      <c r="D355" s="116"/>
    </row>
    <row r="356" spans="4:4" x14ac:dyDescent="0.2">
      <c r="D356" s="116"/>
    </row>
    <row r="357" spans="4:4" x14ac:dyDescent="0.2">
      <c r="D357" s="116"/>
    </row>
    <row r="358" spans="4:4" x14ac:dyDescent="0.2">
      <c r="D358" s="116"/>
    </row>
    <row r="359" spans="4:4" x14ac:dyDescent="0.2">
      <c r="D359" s="116"/>
    </row>
    <row r="360" spans="4:4" x14ac:dyDescent="0.2">
      <c r="D360" s="116"/>
    </row>
    <row r="361" spans="4:4" x14ac:dyDescent="0.2">
      <c r="D361" s="116"/>
    </row>
    <row r="362" spans="4:4" x14ac:dyDescent="0.2">
      <c r="D362" s="116"/>
    </row>
    <row r="363" spans="4:4" x14ac:dyDescent="0.2">
      <c r="D363" s="116"/>
    </row>
    <row r="364" spans="4:4" x14ac:dyDescent="0.2">
      <c r="D364" s="116"/>
    </row>
    <row r="365" spans="4:4" x14ac:dyDescent="0.2">
      <c r="D365" s="116"/>
    </row>
    <row r="366" spans="4:4" x14ac:dyDescent="0.2">
      <c r="D366" s="116"/>
    </row>
    <row r="367" spans="4:4" x14ac:dyDescent="0.2">
      <c r="D367" s="116"/>
    </row>
    <row r="368" spans="4:4" x14ac:dyDescent="0.2">
      <c r="D368" s="116"/>
    </row>
    <row r="369" spans="4:4" x14ac:dyDescent="0.2">
      <c r="D369" s="116"/>
    </row>
    <row r="370" spans="4:4" x14ac:dyDescent="0.2">
      <c r="D370" s="116"/>
    </row>
    <row r="371" spans="4:4" x14ac:dyDescent="0.2">
      <c r="D371" s="116"/>
    </row>
    <row r="372" spans="4:4" x14ac:dyDescent="0.2">
      <c r="D372" s="116"/>
    </row>
    <row r="373" spans="4:4" x14ac:dyDescent="0.2">
      <c r="D373" s="116"/>
    </row>
    <row r="374" spans="4:4" x14ac:dyDescent="0.2">
      <c r="D374" s="116"/>
    </row>
    <row r="375" spans="4:4" x14ac:dyDescent="0.2">
      <c r="D375" s="116"/>
    </row>
    <row r="376" spans="4:4" x14ac:dyDescent="0.2">
      <c r="D376" s="116"/>
    </row>
    <row r="377" spans="4:4" x14ac:dyDescent="0.2">
      <c r="D377" s="116"/>
    </row>
    <row r="378" spans="4:4" x14ac:dyDescent="0.2">
      <c r="D378" s="116"/>
    </row>
    <row r="379" spans="4:4" x14ac:dyDescent="0.2">
      <c r="D379" s="116"/>
    </row>
    <row r="380" spans="4:4" x14ac:dyDescent="0.2">
      <c r="D380" s="116"/>
    </row>
    <row r="381" spans="4:4" x14ac:dyDescent="0.2">
      <c r="D381" s="116"/>
    </row>
    <row r="382" spans="4:4" x14ac:dyDescent="0.2">
      <c r="D382" s="116"/>
    </row>
    <row r="383" spans="4:4" x14ac:dyDescent="0.2">
      <c r="D383" s="116"/>
    </row>
    <row r="384" spans="4:4" x14ac:dyDescent="0.2">
      <c r="D384" s="116"/>
    </row>
    <row r="385" spans="4:4" x14ac:dyDescent="0.2">
      <c r="D385" s="116"/>
    </row>
    <row r="386" spans="4:4" x14ac:dyDescent="0.2">
      <c r="D386" s="116"/>
    </row>
    <row r="387" spans="4:4" x14ac:dyDescent="0.2">
      <c r="D387" s="116"/>
    </row>
    <row r="388" spans="4:4" x14ac:dyDescent="0.2">
      <c r="D388" s="116"/>
    </row>
    <row r="389" spans="4:4" x14ac:dyDescent="0.2">
      <c r="D389" s="116"/>
    </row>
    <row r="390" spans="4:4" x14ac:dyDescent="0.2">
      <c r="D390" s="116"/>
    </row>
    <row r="391" spans="4:4" x14ac:dyDescent="0.2">
      <c r="D391" s="116"/>
    </row>
    <row r="392" spans="4:4" x14ac:dyDescent="0.2">
      <c r="D392" s="116"/>
    </row>
    <row r="393" spans="4:4" x14ac:dyDescent="0.2">
      <c r="D393" s="116"/>
    </row>
    <row r="394" spans="4:4" x14ac:dyDescent="0.2">
      <c r="D394" s="116"/>
    </row>
    <row r="395" spans="4:4" x14ac:dyDescent="0.2">
      <c r="D395" s="116"/>
    </row>
    <row r="396" spans="4:4" x14ac:dyDescent="0.2">
      <c r="D396" s="116"/>
    </row>
    <row r="397" spans="4:4" x14ac:dyDescent="0.2">
      <c r="D397" s="116"/>
    </row>
    <row r="398" spans="4:4" x14ac:dyDescent="0.2">
      <c r="D398" s="116"/>
    </row>
    <row r="399" spans="4:4" x14ac:dyDescent="0.2">
      <c r="D399" s="116"/>
    </row>
    <row r="400" spans="4:4" x14ac:dyDescent="0.2">
      <c r="D400" s="116"/>
    </row>
    <row r="401" spans="4:4" x14ac:dyDescent="0.2">
      <c r="D401" s="116"/>
    </row>
    <row r="402" spans="4:4" x14ac:dyDescent="0.2">
      <c r="D402" s="116"/>
    </row>
    <row r="403" spans="4:4" x14ac:dyDescent="0.2">
      <c r="D403" s="116"/>
    </row>
    <row r="404" spans="4:4" x14ac:dyDescent="0.2">
      <c r="D404" s="116"/>
    </row>
    <row r="405" spans="4:4" x14ac:dyDescent="0.2">
      <c r="D405" s="116"/>
    </row>
    <row r="406" spans="4:4" x14ac:dyDescent="0.2">
      <c r="D406" s="116"/>
    </row>
    <row r="407" spans="4:4" x14ac:dyDescent="0.2">
      <c r="D407" s="116"/>
    </row>
    <row r="408" spans="4:4" x14ac:dyDescent="0.2">
      <c r="D408" s="116"/>
    </row>
    <row r="409" spans="4:4" x14ac:dyDescent="0.2">
      <c r="D409" s="116"/>
    </row>
    <row r="410" spans="4:4" x14ac:dyDescent="0.2">
      <c r="D410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0.80850000000000011</v>
      </c>
      <c r="E3" s="32">
        <v>3.19</v>
      </c>
      <c r="F3" s="31">
        <v>1.22</v>
      </c>
      <c r="G3" s="31">
        <v>-0.96</v>
      </c>
      <c r="H3" s="31">
        <v>3.4</v>
      </c>
      <c r="I3" s="31">
        <v>-1.93</v>
      </c>
      <c r="J3" s="30">
        <v>0.81</v>
      </c>
    </row>
    <row r="4" spans="1:10" x14ac:dyDescent="0.2">
      <c r="A4" s="74">
        <v>0.21</v>
      </c>
      <c r="B4">
        <v>0.87870000000000004</v>
      </c>
      <c r="C4" s="116">
        <f>((B4-B3)/(A4-A3)+(B5-B4)/(A5-A4))/2</f>
        <v>3.9858928571428578</v>
      </c>
      <c r="D4" s="28">
        <v>0.82950000000000013</v>
      </c>
    </row>
    <row r="5" spans="1:10" x14ac:dyDescent="0.2">
      <c r="A5" s="74">
        <v>0.41</v>
      </c>
      <c r="B5">
        <v>1.6362000000000001</v>
      </c>
      <c r="C5" s="116">
        <f t="shared" ref="C5:C20" si="0">((B5-B4)/(A5-A4)+(B6-B5)/(A6-A5))/2</f>
        <v>3.4844999999999997</v>
      </c>
      <c r="D5" s="28">
        <v>0.72449999999999992</v>
      </c>
    </row>
    <row r="6" spans="1:10" x14ac:dyDescent="0.2">
      <c r="A6" s="74">
        <v>0.61</v>
      </c>
      <c r="B6">
        <v>2.2725</v>
      </c>
      <c r="C6" s="116">
        <f t="shared" si="0"/>
        <v>2.3362261904761903</v>
      </c>
      <c r="D6" s="28">
        <v>0.67200000000000004</v>
      </c>
    </row>
    <row r="7" spans="1:10" x14ac:dyDescent="0.2">
      <c r="A7" s="74">
        <v>0.82</v>
      </c>
      <c r="B7">
        <v>2.5855999999999999</v>
      </c>
      <c r="C7" s="116">
        <f t="shared" si="0"/>
        <v>2.2099761904761905</v>
      </c>
      <c r="D7" s="28">
        <v>0.82950000000000013</v>
      </c>
    </row>
    <row r="8" spans="1:10" x14ac:dyDescent="0.2">
      <c r="A8" s="74">
        <v>1.02</v>
      </c>
      <c r="B8">
        <v>3.1714000000000002</v>
      </c>
      <c r="C8" s="116">
        <f t="shared" si="0"/>
        <v>2.3735000000000004</v>
      </c>
      <c r="D8" s="28">
        <v>0.66150000000000009</v>
      </c>
    </row>
    <row r="9" spans="1:10" x14ac:dyDescent="0.2">
      <c r="A9" s="74">
        <v>1.22</v>
      </c>
      <c r="B9">
        <v>3.5350000000000001</v>
      </c>
      <c r="C9" s="116">
        <f t="shared" si="0"/>
        <v>0.95950000000000002</v>
      </c>
      <c r="D9" s="28">
        <v>0.67200000000000004</v>
      </c>
    </row>
    <row r="10" spans="1:10" x14ac:dyDescent="0.2">
      <c r="A10" s="74">
        <v>1.42</v>
      </c>
      <c r="B10">
        <v>3.5552000000000001</v>
      </c>
      <c r="C10" s="116">
        <f t="shared" si="0"/>
        <v>7.4547619047617988E-2</v>
      </c>
      <c r="D10" s="28">
        <v>0.87149999999999994</v>
      </c>
    </row>
    <row r="11" spans="1:10" x14ac:dyDescent="0.2">
      <c r="A11" s="74">
        <v>1.63</v>
      </c>
      <c r="B11">
        <v>3.5652999999999997</v>
      </c>
      <c r="C11" s="116">
        <f t="shared" si="0"/>
        <v>0.50379761904761855</v>
      </c>
      <c r="D11" s="28">
        <v>0.90300000000000002</v>
      </c>
    </row>
    <row r="12" spans="1:10" x14ac:dyDescent="0.2">
      <c r="A12" s="74">
        <v>1.83</v>
      </c>
      <c r="B12">
        <v>3.7572000000000001</v>
      </c>
      <c r="C12" s="116">
        <f t="shared" si="0"/>
        <v>1.1110000000000024</v>
      </c>
      <c r="D12" s="28">
        <v>0.98699999999999999</v>
      </c>
    </row>
    <row r="13" spans="1:10" x14ac:dyDescent="0.2">
      <c r="A13" s="74">
        <v>2.0299999999999998</v>
      </c>
      <c r="B13">
        <v>4.0097000000000005</v>
      </c>
      <c r="C13" s="116">
        <f t="shared" si="0"/>
        <v>-0.30660714285714008</v>
      </c>
      <c r="D13" s="28">
        <v>0.97650000000000015</v>
      </c>
    </row>
    <row r="14" spans="1:10" x14ac:dyDescent="0.2">
      <c r="A14" s="74">
        <v>2.2400000000000002</v>
      </c>
      <c r="B14">
        <v>3.6158000000000001</v>
      </c>
      <c r="C14" s="116">
        <f t="shared" si="0"/>
        <v>-0.73585714285714166</v>
      </c>
      <c r="D14" s="28">
        <v>0.82950000000000013</v>
      </c>
    </row>
    <row r="15" spans="1:10" x14ac:dyDescent="0.2">
      <c r="A15" s="74">
        <v>2.44</v>
      </c>
      <c r="B15">
        <v>3.6966000000000001</v>
      </c>
      <c r="C15" s="116">
        <f t="shared" si="0"/>
        <v>0.95949999999999935</v>
      </c>
      <c r="D15" s="28">
        <v>0.89249999999999996</v>
      </c>
    </row>
    <row r="16" spans="1:10" x14ac:dyDescent="0.2">
      <c r="A16" s="74">
        <v>2.64</v>
      </c>
      <c r="B16">
        <v>3.9996</v>
      </c>
      <c r="C16" s="116">
        <f t="shared" si="0"/>
        <v>1.2865476190476182</v>
      </c>
      <c r="D16" s="28">
        <v>0.94500000000000006</v>
      </c>
    </row>
    <row r="17" spans="1:4" x14ac:dyDescent="0.2">
      <c r="A17" s="74">
        <v>2.85</v>
      </c>
      <c r="B17">
        <v>4.2218</v>
      </c>
      <c r="C17" s="116">
        <f t="shared" si="0"/>
        <v>-0.91380952380952385</v>
      </c>
      <c r="D17" s="28">
        <v>0.84000000000000008</v>
      </c>
    </row>
    <row r="18" spans="1:4" x14ac:dyDescent="0.2">
      <c r="A18" s="74">
        <v>3.06</v>
      </c>
      <c r="B18">
        <v>3.6158000000000001</v>
      </c>
      <c r="C18" s="116">
        <f t="shared" si="0"/>
        <v>-1.5186071428571439</v>
      </c>
      <c r="D18" s="28">
        <v>0.69300000000000006</v>
      </c>
    </row>
    <row r="19" spans="1:4" x14ac:dyDescent="0.2">
      <c r="A19" s="74">
        <v>3.26</v>
      </c>
      <c r="B19">
        <v>3.5854999999999997</v>
      </c>
      <c r="C19" s="116">
        <f t="shared" si="0"/>
        <v>-1.262500000000126E-2</v>
      </c>
      <c r="D19" s="28">
        <v>0.74549999999999994</v>
      </c>
    </row>
    <row r="20" spans="1:4" x14ac:dyDescent="0.2">
      <c r="A20" s="74">
        <v>3.42</v>
      </c>
      <c r="B20">
        <v>3.6056999999999997</v>
      </c>
      <c r="C20" s="116">
        <f t="shared" si="0"/>
        <v>0.59027412280701741</v>
      </c>
      <c r="D20" s="28">
        <v>0.66150000000000009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J291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0.79679999999999995</v>
      </c>
      <c r="E3" s="32">
        <v>29.15</v>
      </c>
      <c r="F3" s="31">
        <v>0.82</v>
      </c>
      <c r="G3" s="31">
        <v>-4.54</v>
      </c>
      <c r="H3" s="31">
        <v>3.49</v>
      </c>
      <c r="I3" s="31">
        <v>-6.71</v>
      </c>
      <c r="J3" s="30">
        <f>AVERAGE(D3:D281)</f>
        <v>0.80877665130568355</v>
      </c>
    </row>
    <row r="4" spans="1:10" x14ac:dyDescent="0.2">
      <c r="A4" s="74">
        <v>0.1</v>
      </c>
      <c r="B4" s="28">
        <v>0.59160000000000001</v>
      </c>
      <c r="C4" s="116">
        <f>((B4-B3)/(A4-A3)+(B5-B4)/(A5-A4))/2</f>
        <v>5.4152727272727272</v>
      </c>
      <c r="D4" s="28">
        <v>0.79679999999999995</v>
      </c>
    </row>
    <row r="5" spans="1:10" x14ac:dyDescent="0.2">
      <c r="A5" s="74">
        <v>0.21</v>
      </c>
      <c r="B5" s="28">
        <v>1.1322000000000001</v>
      </c>
      <c r="C5" s="116">
        <f t="shared" ref="C5:C68" si="0">((B5-B4)/(A5-A4)+(B6-B5)/(A6-A5))/2</f>
        <v>4.2654545454545456</v>
      </c>
      <c r="D5" s="28">
        <v>0.7871999999999999</v>
      </c>
    </row>
    <row r="6" spans="1:10" x14ac:dyDescent="0.2">
      <c r="A6" s="74">
        <v>0.32</v>
      </c>
      <c r="B6" s="28">
        <v>1.53</v>
      </c>
      <c r="C6" s="116">
        <f t="shared" si="0"/>
        <v>3.5931818181818191</v>
      </c>
      <c r="D6" s="28">
        <v>0.80639999999999989</v>
      </c>
    </row>
    <row r="7" spans="1:10" x14ac:dyDescent="0.2">
      <c r="A7" s="74">
        <v>0.42</v>
      </c>
      <c r="B7" s="28">
        <v>1.8870000000000002</v>
      </c>
      <c r="C7" s="116">
        <f t="shared" si="0"/>
        <v>3.7229999999999994</v>
      </c>
      <c r="D7" s="28">
        <v>0.79679999999999995</v>
      </c>
    </row>
    <row r="8" spans="1:10" x14ac:dyDescent="0.2">
      <c r="A8" s="74">
        <v>0.52</v>
      </c>
      <c r="B8" s="28">
        <v>2.2746</v>
      </c>
      <c r="C8" s="116">
        <f t="shared" si="0"/>
        <v>3.7461818181818169</v>
      </c>
      <c r="D8" s="28">
        <v>0.79679999999999995</v>
      </c>
    </row>
    <row r="9" spans="1:10" x14ac:dyDescent="0.2">
      <c r="A9" s="74">
        <v>0.63</v>
      </c>
      <c r="B9" s="28">
        <v>2.6724000000000001</v>
      </c>
      <c r="C9" s="116">
        <f t="shared" si="0"/>
        <v>3.0831818181818189</v>
      </c>
      <c r="D9" s="28">
        <v>0.80639999999999989</v>
      </c>
    </row>
    <row r="10" spans="1:10" x14ac:dyDescent="0.2">
      <c r="A10" s="74">
        <v>0.73</v>
      </c>
      <c r="B10" s="28">
        <v>2.9274</v>
      </c>
      <c r="C10" s="116">
        <f t="shared" si="0"/>
        <v>2.2525000000000013</v>
      </c>
      <c r="D10" s="28">
        <v>0.80639999999999989</v>
      </c>
    </row>
    <row r="11" spans="1:10" x14ac:dyDescent="0.2">
      <c r="A11" s="74">
        <v>0.85</v>
      </c>
      <c r="B11" s="28">
        <v>3.1620000000000004</v>
      </c>
      <c r="C11" s="116">
        <f t="shared" si="0"/>
        <v>2.2293181818181829</v>
      </c>
      <c r="D11" s="28">
        <v>0.79679999999999995</v>
      </c>
    </row>
    <row r="12" spans="1:10" x14ac:dyDescent="0.2">
      <c r="A12" s="74">
        <v>0.96</v>
      </c>
      <c r="B12" s="28">
        <v>3.4374000000000002</v>
      </c>
      <c r="C12" s="116">
        <f t="shared" si="0"/>
        <v>2.0678181818181796</v>
      </c>
      <c r="D12" s="28">
        <v>0.80639999999999989</v>
      </c>
    </row>
    <row r="13" spans="1:10" x14ac:dyDescent="0.2">
      <c r="A13" s="74">
        <v>1.06</v>
      </c>
      <c r="B13" s="28">
        <v>3.6006</v>
      </c>
      <c r="C13" s="116">
        <f t="shared" si="0"/>
        <v>1.6830000000000016</v>
      </c>
      <c r="D13" s="28">
        <v>0.79679999999999995</v>
      </c>
    </row>
    <row r="14" spans="1:10" x14ac:dyDescent="0.2">
      <c r="A14" s="74">
        <v>1.1599999999999999</v>
      </c>
      <c r="B14" s="28">
        <v>3.7740000000000005</v>
      </c>
      <c r="C14" s="116">
        <f t="shared" si="0"/>
        <v>1.3770000000000011</v>
      </c>
      <c r="D14" s="28">
        <v>0.80639999999999989</v>
      </c>
    </row>
    <row r="15" spans="1:10" x14ac:dyDescent="0.2">
      <c r="A15" s="74">
        <v>1.27</v>
      </c>
      <c r="B15" s="28">
        <v>3.8862000000000001</v>
      </c>
      <c r="C15" s="116">
        <f t="shared" si="0"/>
        <v>1.2749999999999972</v>
      </c>
      <c r="D15" s="28">
        <v>0.79679999999999995</v>
      </c>
    </row>
    <row r="16" spans="1:10" x14ac:dyDescent="0.2">
      <c r="A16" s="74">
        <v>1.37</v>
      </c>
      <c r="B16" s="28">
        <v>4.0392000000000001</v>
      </c>
      <c r="C16" s="116">
        <f t="shared" si="0"/>
        <v>1.2749999999999972</v>
      </c>
      <c r="D16" s="28">
        <v>0.81599999999999995</v>
      </c>
    </row>
    <row r="17" spans="1:4" x14ac:dyDescent="0.2">
      <c r="A17" s="74">
        <v>1.47</v>
      </c>
      <c r="B17" s="28">
        <v>4.1411999999999995</v>
      </c>
      <c r="C17" s="116">
        <f t="shared" si="0"/>
        <v>1.0199999999999996</v>
      </c>
      <c r="D17" s="28">
        <v>0.80639999999999989</v>
      </c>
    </row>
    <row r="18" spans="1:4" x14ac:dyDescent="0.2">
      <c r="A18" s="74">
        <v>1.58</v>
      </c>
      <c r="B18" s="28">
        <v>4.2534000000000001</v>
      </c>
      <c r="C18" s="116">
        <f t="shared" si="0"/>
        <v>0.85000000000000187</v>
      </c>
      <c r="D18" s="28">
        <v>0.80639999999999989</v>
      </c>
    </row>
    <row r="19" spans="1:4" x14ac:dyDescent="0.2">
      <c r="A19" s="74">
        <v>1.7</v>
      </c>
      <c r="B19" s="28">
        <v>4.335</v>
      </c>
      <c r="C19" s="116">
        <f t="shared" si="0"/>
        <v>0.747999999999999</v>
      </c>
      <c r="D19" s="28">
        <v>0.80639999999999989</v>
      </c>
    </row>
    <row r="20" spans="1:4" x14ac:dyDescent="0.2">
      <c r="A20" s="74">
        <v>1.8</v>
      </c>
      <c r="B20" s="28">
        <v>4.4165999999999999</v>
      </c>
      <c r="C20" s="116">
        <f t="shared" si="0"/>
        <v>0.76500000000000246</v>
      </c>
      <c r="D20" s="28">
        <v>0.79679999999999995</v>
      </c>
    </row>
    <row r="21" spans="1:4" x14ac:dyDescent="0.2">
      <c r="A21" s="74">
        <v>1.9</v>
      </c>
      <c r="B21" s="28">
        <v>4.4880000000000004</v>
      </c>
      <c r="C21" s="116">
        <f t="shared" si="0"/>
        <v>0.66300000000000048</v>
      </c>
      <c r="D21" s="28">
        <v>0.80639999999999989</v>
      </c>
    </row>
    <row r="22" spans="1:4" x14ac:dyDescent="0.2">
      <c r="A22" s="74">
        <v>2</v>
      </c>
      <c r="B22" s="28">
        <v>4.5491999999999999</v>
      </c>
      <c r="C22" s="116">
        <f t="shared" si="0"/>
        <v>0.56099999999999772</v>
      </c>
      <c r="D22" s="28">
        <v>0.80639999999999989</v>
      </c>
    </row>
    <row r="23" spans="1:4" x14ac:dyDescent="0.2">
      <c r="A23" s="74">
        <v>2.1</v>
      </c>
      <c r="B23" s="28">
        <v>4.6002000000000001</v>
      </c>
      <c r="C23" s="116">
        <f t="shared" si="0"/>
        <v>0.45900000000000007</v>
      </c>
      <c r="D23" s="28">
        <v>0.79679999999999995</v>
      </c>
    </row>
    <row r="24" spans="1:4" x14ac:dyDescent="0.2">
      <c r="A24" s="74">
        <v>2.2000000000000002</v>
      </c>
      <c r="B24" s="28">
        <v>4.641</v>
      </c>
      <c r="C24" s="116">
        <f t="shared" si="0"/>
        <v>0.37399999999999978</v>
      </c>
      <c r="D24" s="28">
        <v>0.80639999999999989</v>
      </c>
    </row>
    <row r="25" spans="1:4" x14ac:dyDescent="0.2">
      <c r="A25" s="74">
        <v>2.3199999999999998</v>
      </c>
      <c r="B25" s="28">
        <v>4.6818</v>
      </c>
      <c r="C25" s="116">
        <f t="shared" si="0"/>
        <v>0.40181818181818213</v>
      </c>
      <c r="D25" s="28">
        <v>0.80639999999999989</v>
      </c>
    </row>
    <row r="26" spans="1:4" x14ac:dyDescent="0.2">
      <c r="A26" s="74">
        <v>2.4300000000000002</v>
      </c>
      <c r="B26" s="28">
        <v>4.7328000000000001</v>
      </c>
      <c r="C26" s="116">
        <f t="shared" si="0"/>
        <v>-2.4201818181818284</v>
      </c>
      <c r="D26" s="28">
        <v>0.80639999999999989</v>
      </c>
    </row>
    <row r="27" spans="1:4" x14ac:dyDescent="0.2">
      <c r="A27" s="74">
        <v>2.5299999999999998</v>
      </c>
      <c r="B27" s="28">
        <v>4.2023999999999999</v>
      </c>
      <c r="C27" s="116">
        <f t="shared" si="0"/>
        <v>-5.7120000000000015</v>
      </c>
      <c r="D27" s="28">
        <v>0.80639999999999989</v>
      </c>
    </row>
    <row r="28" spans="1:4" x14ac:dyDescent="0.2">
      <c r="A28" s="74">
        <v>2.64</v>
      </c>
      <c r="B28" s="28">
        <v>3.5291999999999999</v>
      </c>
      <c r="C28" s="116">
        <f t="shared" si="0"/>
        <v>-3.0599999999999912</v>
      </c>
      <c r="D28" s="28">
        <v>0.89280000000000004</v>
      </c>
    </row>
    <row r="29" spans="1:4" x14ac:dyDescent="0.2">
      <c r="A29" s="74">
        <v>2.75</v>
      </c>
      <c r="B29" s="28">
        <v>3.5291999999999999</v>
      </c>
      <c r="C29" s="116">
        <f t="shared" si="0"/>
        <v>-0.91800000000000026</v>
      </c>
      <c r="D29" s="28">
        <v>0.86399999999999999</v>
      </c>
    </row>
    <row r="30" spans="1:4" x14ac:dyDescent="0.2">
      <c r="A30" s="74">
        <v>2.85</v>
      </c>
      <c r="B30" s="28">
        <v>3.3455999999999997</v>
      </c>
      <c r="C30" s="116">
        <f t="shared" si="0"/>
        <v>-0.36163636363636198</v>
      </c>
      <c r="D30" s="28">
        <v>0.85439999999999994</v>
      </c>
    </row>
    <row r="31" spans="1:4" x14ac:dyDescent="0.2">
      <c r="A31" s="74">
        <v>2.96</v>
      </c>
      <c r="B31" s="28">
        <v>3.468</v>
      </c>
      <c r="C31" s="116">
        <f t="shared" si="0"/>
        <v>1.7803636363636377</v>
      </c>
      <c r="D31" s="28">
        <v>0.87360000000000004</v>
      </c>
    </row>
    <row r="32" spans="1:4" x14ac:dyDescent="0.2">
      <c r="A32" s="74">
        <v>3.06</v>
      </c>
      <c r="B32" s="28">
        <v>3.7128000000000001</v>
      </c>
      <c r="C32" s="116">
        <f t="shared" si="0"/>
        <v>1.903999999999999</v>
      </c>
      <c r="D32" s="28">
        <v>0.81599999999999995</v>
      </c>
    </row>
    <row r="33" spans="1:4" x14ac:dyDescent="0.2">
      <c r="A33" s="74">
        <v>3.21</v>
      </c>
      <c r="B33" s="28">
        <v>3.9167999999999998</v>
      </c>
      <c r="C33" s="116">
        <f t="shared" si="0"/>
        <v>1.3430000000000013</v>
      </c>
      <c r="D33" s="28">
        <v>0.73919999999999997</v>
      </c>
    </row>
    <row r="34" spans="1:4" x14ac:dyDescent="0.2">
      <c r="A34" s="74">
        <v>3.31</v>
      </c>
      <c r="B34" s="28">
        <v>4.0494000000000003</v>
      </c>
      <c r="C34" s="116">
        <f t="shared" si="0"/>
        <v>1.1219999999999977</v>
      </c>
      <c r="D34" s="28">
        <v>0.72960000000000003</v>
      </c>
    </row>
    <row r="35" spans="1:4" x14ac:dyDescent="0.2">
      <c r="A35" s="74">
        <v>3.41</v>
      </c>
      <c r="B35" s="28">
        <v>4.1411999999999995</v>
      </c>
      <c r="C35" s="116">
        <f t="shared" si="0"/>
        <v>0.96899999999999853</v>
      </c>
      <c r="D35" s="28">
        <v>0.70079999999999998</v>
      </c>
    </row>
    <row r="36" spans="1:4" x14ac:dyDescent="0.2">
      <c r="A36" s="74">
        <v>3.52</v>
      </c>
      <c r="B36" s="28">
        <v>4.2534000000000001</v>
      </c>
      <c r="C36" s="116">
        <f t="shared" si="0"/>
        <v>0.91800000000000193</v>
      </c>
      <c r="D36" s="28">
        <v>0.70079999999999998</v>
      </c>
    </row>
    <row r="37" spans="1:4" x14ac:dyDescent="0.2">
      <c r="A37" s="74">
        <v>3.62</v>
      </c>
      <c r="B37" s="28">
        <v>4.335</v>
      </c>
      <c r="C37" s="116">
        <f t="shared" si="0"/>
        <v>0.76500000000000168</v>
      </c>
      <c r="D37" s="28">
        <v>0.70079999999999998</v>
      </c>
    </row>
    <row r="38" spans="1:4" x14ac:dyDescent="0.2">
      <c r="A38" s="74">
        <v>3.72</v>
      </c>
      <c r="B38" s="28">
        <v>4.4064000000000005</v>
      </c>
      <c r="C38" s="116">
        <f t="shared" si="0"/>
        <v>0.71399999999999775</v>
      </c>
      <c r="D38" s="28">
        <v>0.66239999999999988</v>
      </c>
    </row>
    <row r="39" spans="1:4" x14ac:dyDescent="0.2">
      <c r="A39" s="74">
        <v>3.82</v>
      </c>
      <c r="B39" s="28">
        <v>4.4777999999999993</v>
      </c>
      <c r="C39" s="116">
        <f t="shared" si="0"/>
        <v>0.63518181818181829</v>
      </c>
      <c r="D39" s="28">
        <v>0.67199999999999993</v>
      </c>
    </row>
    <row r="40" spans="1:4" x14ac:dyDescent="0.2">
      <c r="A40" s="74">
        <v>3.93</v>
      </c>
      <c r="B40" s="28">
        <v>4.5390000000000006</v>
      </c>
      <c r="C40" s="116">
        <f t="shared" si="0"/>
        <v>0.58418181818182013</v>
      </c>
      <c r="D40" s="28">
        <v>0.6048</v>
      </c>
    </row>
    <row r="41" spans="1:4" x14ac:dyDescent="0.2">
      <c r="A41" s="74">
        <v>4.03</v>
      </c>
      <c r="B41" s="28">
        <v>4.6002000000000001</v>
      </c>
      <c r="C41" s="116">
        <f t="shared" si="0"/>
        <v>-1.5485454545454647</v>
      </c>
      <c r="D41" s="28">
        <v>0.58560000000000001</v>
      </c>
    </row>
    <row r="42" spans="1:4" x14ac:dyDescent="0.2">
      <c r="A42" s="74">
        <v>4.1399999999999997</v>
      </c>
      <c r="B42" s="28">
        <v>4.1922000000000006</v>
      </c>
      <c r="C42" s="116">
        <f t="shared" si="0"/>
        <v>-5.0999999999999996</v>
      </c>
      <c r="D42" s="28">
        <v>0.51839999999999997</v>
      </c>
    </row>
    <row r="43" spans="1:4" x14ac:dyDescent="0.2">
      <c r="A43" s="74">
        <v>4.25</v>
      </c>
      <c r="B43" s="28">
        <v>3.4782000000000002</v>
      </c>
      <c r="C43" s="116">
        <f t="shared" si="0"/>
        <v>-2.3274545454545361</v>
      </c>
      <c r="D43" s="28">
        <v>0.50880000000000003</v>
      </c>
    </row>
    <row r="44" spans="1:4" x14ac:dyDescent="0.2">
      <c r="A44" s="74">
        <v>4.3499999999999996</v>
      </c>
      <c r="B44" s="28">
        <v>3.6617999999999999</v>
      </c>
      <c r="C44" s="116">
        <f t="shared" si="0"/>
        <v>1.5670909090909104</v>
      </c>
      <c r="D44" s="28">
        <v>0.624</v>
      </c>
    </row>
    <row r="45" spans="1:4" x14ac:dyDescent="0.2">
      <c r="A45" s="74">
        <v>4.46</v>
      </c>
      <c r="B45" s="28">
        <v>3.8046000000000002</v>
      </c>
      <c r="C45" s="116">
        <f t="shared" si="0"/>
        <v>1.2981818181818148</v>
      </c>
      <c r="D45" s="28">
        <v>0.71039999999999992</v>
      </c>
    </row>
    <row r="46" spans="1:4" x14ac:dyDescent="0.2">
      <c r="A46" s="74">
        <v>4.57</v>
      </c>
      <c r="B46" s="28">
        <v>3.9474</v>
      </c>
      <c r="C46" s="116">
        <f t="shared" si="0"/>
        <v>-6.4909090909095246E-2</v>
      </c>
      <c r="D46" s="28">
        <v>0.83519999999999994</v>
      </c>
    </row>
    <row r="47" spans="1:4" x14ac:dyDescent="0.2">
      <c r="A47" s="74">
        <v>4.67</v>
      </c>
      <c r="B47" s="28">
        <v>3.8046000000000002</v>
      </c>
      <c r="C47" s="116">
        <f t="shared" si="0"/>
        <v>-1.8870000000000053</v>
      </c>
      <c r="D47" s="28">
        <v>0.8256</v>
      </c>
    </row>
    <row r="48" spans="1:4" x14ac:dyDescent="0.2">
      <c r="A48" s="74">
        <v>4.7699999999999996</v>
      </c>
      <c r="B48" s="28">
        <v>3.5700000000000003</v>
      </c>
      <c r="C48" s="116">
        <f t="shared" si="0"/>
        <v>-0.96050000000000524</v>
      </c>
      <c r="D48" s="28">
        <v>0.74880000000000002</v>
      </c>
    </row>
    <row r="49" spans="1:4" x14ac:dyDescent="0.2">
      <c r="A49" s="74">
        <v>4.8899999999999997</v>
      </c>
      <c r="B49" s="28">
        <v>3.621</v>
      </c>
      <c r="C49" s="116">
        <f t="shared" si="0"/>
        <v>1.0794999999999961</v>
      </c>
      <c r="D49" s="28">
        <v>0.75839999999999996</v>
      </c>
    </row>
    <row r="50" spans="1:4" x14ac:dyDescent="0.2">
      <c r="A50" s="74">
        <v>4.99</v>
      </c>
      <c r="B50" s="28">
        <v>3.7944000000000004</v>
      </c>
      <c r="C50" s="116">
        <f t="shared" si="0"/>
        <v>1.529999999999998</v>
      </c>
      <c r="D50" s="28">
        <v>0.7871999999999999</v>
      </c>
    </row>
    <row r="51" spans="1:4" x14ac:dyDescent="0.2">
      <c r="A51" s="74">
        <v>5.09</v>
      </c>
      <c r="B51" s="28">
        <v>3.927</v>
      </c>
      <c r="C51" s="116">
        <f t="shared" si="0"/>
        <v>1.2657272727272697</v>
      </c>
      <c r="D51" s="28">
        <v>0.79679999999999995</v>
      </c>
    </row>
    <row r="52" spans="1:4" x14ac:dyDescent="0.2">
      <c r="A52" s="74">
        <v>5.2</v>
      </c>
      <c r="B52" s="28">
        <v>4.0595999999999997</v>
      </c>
      <c r="C52" s="116">
        <f t="shared" si="0"/>
        <v>1.1637272727272738</v>
      </c>
      <c r="D52" s="28">
        <v>0.85439999999999994</v>
      </c>
    </row>
    <row r="53" spans="1:4" x14ac:dyDescent="0.2">
      <c r="A53" s="74">
        <v>5.3</v>
      </c>
      <c r="B53" s="28">
        <v>4.1718000000000002</v>
      </c>
      <c r="C53" s="116">
        <f t="shared" si="0"/>
        <v>1.0246363636363682</v>
      </c>
      <c r="D53" s="28">
        <v>0.90239999999999987</v>
      </c>
    </row>
    <row r="54" spans="1:4" x14ac:dyDescent="0.2">
      <c r="A54" s="74">
        <v>5.41</v>
      </c>
      <c r="B54" s="28">
        <v>4.2738000000000005</v>
      </c>
      <c r="C54" s="116">
        <f t="shared" si="0"/>
        <v>0.82063636363636339</v>
      </c>
      <c r="D54" s="28">
        <v>0.80639999999999989</v>
      </c>
    </row>
    <row r="55" spans="1:4" x14ac:dyDescent="0.2">
      <c r="A55" s="74">
        <v>5.51</v>
      </c>
      <c r="B55" s="28">
        <v>4.3452000000000002</v>
      </c>
      <c r="C55" s="116">
        <f t="shared" si="0"/>
        <v>0.71007692307692005</v>
      </c>
      <c r="D55" s="28">
        <v>0.74880000000000002</v>
      </c>
    </row>
    <row r="56" spans="1:4" x14ac:dyDescent="0.2">
      <c r="A56" s="74">
        <v>5.64</v>
      </c>
      <c r="B56" s="28">
        <v>4.4369999999999994</v>
      </c>
      <c r="C56" s="116">
        <f t="shared" si="0"/>
        <v>0.7239860139860137</v>
      </c>
      <c r="D56" s="28">
        <v>0.68159999999999998</v>
      </c>
    </row>
    <row r="57" spans="1:4" x14ac:dyDescent="0.2">
      <c r="A57" s="74">
        <v>5.75</v>
      </c>
      <c r="B57" s="28">
        <v>4.5186000000000002</v>
      </c>
      <c r="C57" s="116">
        <f t="shared" si="0"/>
        <v>-8.809090909090872E-2</v>
      </c>
      <c r="D57" s="28">
        <v>0.57599999999999996</v>
      </c>
    </row>
    <row r="58" spans="1:4" x14ac:dyDescent="0.2">
      <c r="A58" s="74">
        <v>5.85</v>
      </c>
      <c r="B58" s="28">
        <v>4.4268000000000001</v>
      </c>
      <c r="C58" s="116">
        <f t="shared" si="0"/>
        <v>-4.5853636363636268</v>
      </c>
      <c r="D58" s="28">
        <v>0.52800000000000002</v>
      </c>
    </row>
    <row r="59" spans="1:4" x14ac:dyDescent="0.2">
      <c r="A59" s="74">
        <v>5.96</v>
      </c>
      <c r="B59" s="28">
        <v>3.5190000000000001</v>
      </c>
      <c r="C59" s="116">
        <f t="shared" si="0"/>
        <v>-3.3103636363636229</v>
      </c>
      <c r="D59" s="28">
        <v>0.51839999999999997</v>
      </c>
    </row>
    <row r="60" spans="1:4" x14ac:dyDescent="0.2">
      <c r="A60" s="74">
        <v>6.06</v>
      </c>
      <c r="B60" s="28">
        <v>3.6821999999999999</v>
      </c>
      <c r="C60" s="116">
        <f t="shared" si="0"/>
        <v>1.5809999999999977</v>
      </c>
      <c r="D60" s="28">
        <v>0.6048</v>
      </c>
    </row>
    <row r="61" spans="1:4" x14ac:dyDescent="0.2">
      <c r="A61" s="74">
        <v>6.16</v>
      </c>
      <c r="B61" s="28">
        <v>3.8351999999999999</v>
      </c>
      <c r="C61" s="116">
        <f t="shared" si="0"/>
        <v>-0.4868181818181917</v>
      </c>
      <c r="D61" s="28">
        <v>0.72960000000000003</v>
      </c>
    </row>
    <row r="62" spans="1:4" x14ac:dyDescent="0.2">
      <c r="A62" s="74">
        <v>6.27</v>
      </c>
      <c r="B62" s="28">
        <v>3.5598000000000001</v>
      </c>
      <c r="C62" s="116">
        <f t="shared" si="0"/>
        <v>-1.2518181818181877</v>
      </c>
      <c r="D62" s="28">
        <v>0.80639999999999989</v>
      </c>
    </row>
    <row r="63" spans="1:4" x14ac:dyDescent="0.2">
      <c r="A63" s="74">
        <v>6.38</v>
      </c>
      <c r="B63" s="28">
        <v>3.5598000000000001</v>
      </c>
      <c r="C63" s="116">
        <f t="shared" si="0"/>
        <v>0.45899999999999808</v>
      </c>
      <c r="D63" s="28">
        <v>0.88319999999999999</v>
      </c>
    </row>
    <row r="64" spans="1:4" x14ac:dyDescent="0.2">
      <c r="A64" s="74">
        <v>6.48</v>
      </c>
      <c r="B64" s="28">
        <v>3.6516000000000002</v>
      </c>
      <c r="C64" s="116">
        <f t="shared" si="0"/>
        <v>1.1730000000000018</v>
      </c>
      <c r="D64" s="28">
        <v>0.90239999999999987</v>
      </c>
    </row>
    <row r="65" spans="1:4" x14ac:dyDescent="0.2">
      <c r="A65" s="74">
        <v>6.58</v>
      </c>
      <c r="B65" s="28">
        <v>3.7944000000000004</v>
      </c>
      <c r="C65" s="116">
        <f t="shared" si="0"/>
        <v>1.3515000000000015</v>
      </c>
      <c r="D65" s="28">
        <v>0.88319999999999999</v>
      </c>
    </row>
    <row r="66" spans="1:4" x14ac:dyDescent="0.2">
      <c r="A66" s="74">
        <v>6.7</v>
      </c>
      <c r="B66" s="28">
        <v>3.9474</v>
      </c>
      <c r="C66" s="116">
        <f t="shared" si="0"/>
        <v>1.1899999999999975</v>
      </c>
      <c r="D66" s="28">
        <v>0.81599999999999995</v>
      </c>
    </row>
    <row r="67" spans="1:4" x14ac:dyDescent="0.2">
      <c r="A67" s="74">
        <v>6.82</v>
      </c>
      <c r="B67" s="28">
        <v>4.08</v>
      </c>
      <c r="C67" s="116">
        <f t="shared" si="0"/>
        <v>-1.9465000000000092</v>
      </c>
      <c r="D67" s="28">
        <v>0.77760000000000007</v>
      </c>
    </row>
    <row r="68" spans="1:4" x14ac:dyDescent="0.2">
      <c r="A68" s="74">
        <v>6.92</v>
      </c>
      <c r="B68" s="28">
        <v>3.5802</v>
      </c>
      <c r="C68" s="116">
        <f t="shared" si="0"/>
        <v>-2.220818181818192</v>
      </c>
      <c r="D68" s="28">
        <v>0.69119999999999993</v>
      </c>
    </row>
    <row r="69" spans="1:4" x14ac:dyDescent="0.2">
      <c r="A69" s="74">
        <v>7.03</v>
      </c>
      <c r="B69" s="28">
        <v>3.6414</v>
      </c>
      <c r="C69" s="116">
        <f t="shared" ref="C69:C132" si="1">((B69-B68)/(A69-A68)+(B70-B69)/(A70-A69))/2</f>
        <v>0.9736363636363683</v>
      </c>
      <c r="D69" s="28">
        <v>0.70079999999999998</v>
      </c>
    </row>
    <row r="70" spans="1:4" x14ac:dyDescent="0.2">
      <c r="A70" s="74">
        <v>7.14</v>
      </c>
      <c r="B70" s="28">
        <v>3.7944000000000004</v>
      </c>
      <c r="C70" s="116">
        <f t="shared" si="1"/>
        <v>1.2054545454545456</v>
      </c>
      <c r="D70" s="28">
        <v>0.75839999999999996</v>
      </c>
    </row>
    <row r="71" spans="1:4" x14ac:dyDescent="0.2">
      <c r="A71" s="74">
        <v>7.24</v>
      </c>
      <c r="B71" s="28">
        <v>3.8963999999999999</v>
      </c>
      <c r="C71" s="116">
        <f t="shared" si="1"/>
        <v>1.1899999999999928</v>
      </c>
      <c r="D71" s="28">
        <v>0.87360000000000004</v>
      </c>
    </row>
    <row r="72" spans="1:4" x14ac:dyDescent="0.2">
      <c r="A72" s="74">
        <v>7.36</v>
      </c>
      <c r="B72" s="28">
        <v>4.0595999999999997</v>
      </c>
      <c r="C72" s="116">
        <f t="shared" si="1"/>
        <v>1.2410000000000032</v>
      </c>
      <c r="D72" s="28">
        <v>0.8448</v>
      </c>
    </row>
    <row r="73" spans="1:4" x14ac:dyDescent="0.2">
      <c r="A73" s="74">
        <v>7.46</v>
      </c>
      <c r="B73" s="28">
        <v>4.1718000000000002</v>
      </c>
      <c r="C73" s="116">
        <f t="shared" si="1"/>
        <v>0.14372727272727809</v>
      </c>
      <c r="D73" s="28">
        <v>0.76800000000000002</v>
      </c>
    </row>
    <row r="74" spans="1:4" x14ac:dyDescent="0.2">
      <c r="A74" s="74">
        <v>7.57</v>
      </c>
      <c r="B74" s="28">
        <v>4.08</v>
      </c>
      <c r="C74" s="116">
        <f t="shared" si="1"/>
        <v>-3.0692727272727369</v>
      </c>
      <c r="D74" s="28">
        <v>0.63360000000000005</v>
      </c>
    </row>
    <row r="75" spans="1:4" x14ac:dyDescent="0.2">
      <c r="A75" s="74">
        <v>7.67</v>
      </c>
      <c r="B75" s="28">
        <v>3.5495999999999999</v>
      </c>
      <c r="C75" s="116">
        <f t="shared" si="1"/>
        <v>-2.6010000000000093</v>
      </c>
      <c r="D75" s="28">
        <v>0.58560000000000001</v>
      </c>
    </row>
    <row r="76" spans="1:4" x14ac:dyDescent="0.2">
      <c r="A76" s="74">
        <v>7.77</v>
      </c>
      <c r="B76" s="28">
        <v>3.5598000000000001</v>
      </c>
      <c r="C76" s="116">
        <f t="shared" si="1"/>
        <v>5.1000000000001225E-2</v>
      </c>
      <c r="D76" s="28">
        <v>0.58560000000000001</v>
      </c>
    </row>
    <row r="77" spans="1:4" x14ac:dyDescent="0.2">
      <c r="A77" s="74">
        <v>7.87</v>
      </c>
      <c r="B77" s="28">
        <v>3.5598000000000001</v>
      </c>
      <c r="C77" s="116">
        <f t="shared" si="1"/>
        <v>-0.61200000000000143</v>
      </c>
      <c r="D77" s="28">
        <v>0.66239999999999988</v>
      </c>
    </row>
    <row r="78" spans="1:4" x14ac:dyDescent="0.2">
      <c r="A78" s="74">
        <v>7.97</v>
      </c>
      <c r="B78" s="28">
        <v>3.4374000000000002</v>
      </c>
      <c r="C78" s="116">
        <f t="shared" si="1"/>
        <v>-4.4601818181818089</v>
      </c>
      <c r="D78" s="28">
        <v>0.77760000000000007</v>
      </c>
    </row>
    <row r="79" spans="1:4" x14ac:dyDescent="0.2">
      <c r="A79" s="74">
        <v>8.08</v>
      </c>
      <c r="B79" s="28">
        <v>2.5908000000000002</v>
      </c>
      <c r="C79" s="116">
        <f t="shared" si="1"/>
        <v>-3.1851818181818068</v>
      </c>
      <c r="D79" s="28">
        <v>0.8256</v>
      </c>
    </row>
    <row r="80" spans="1:4" x14ac:dyDescent="0.2">
      <c r="A80" s="74">
        <v>8.18</v>
      </c>
      <c r="B80" s="28">
        <v>2.7233999999999998</v>
      </c>
      <c r="C80" s="116">
        <f t="shared" si="1"/>
        <v>0.66300000000000037</v>
      </c>
      <c r="D80" s="28">
        <v>0.91199999999999992</v>
      </c>
    </row>
    <row r="81" spans="1:4" x14ac:dyDescent="0.2">
      <c r="A81" s="74">
        <v>8.2799999999999994</v>
      </c>
      <c r="B81" s="28">
        <v>2.7233999999999998</v>
      </c>
      <c r="C81" s="116">
        <f t="shared" si="1"/>
        <v>0.37090909090908836</v>
      </c>
      <c r="D81" s="28">
        <v>0.89280000000000004</v>
      </c>
    </row>
    <row r="82" spans="1:4" x14ac:dyDescent="0.2">
      <c r="A82" s="74">
        <v>8.39</v>
      </c>
      <c r="B82" s="28">
        <v>2.8050000000000002</v>
      </c>
      <c r="C82" s="116">
        <f t="shared" si="1"/>
        <v>1.7989090909090917</v>
      </c>
      <c r="D82" s="28">
        <v>0.90239999999999987</v>
      </c>
    </row>
    <row r="83" spans="1:4" x14ac:dyDescent="0.2">
      <c r="A83" s="74">
        <v>8.49</v>
      </c>
      <c r="B83" s="28">
        <v>3.0905999999999998</v>
      </c>
      <c r="C83" s="116">
        <f t="shared" si="1"/>
        <v>2.499000000000009</v>
      </c>
      <c r="D83" s="28">
        <v>0.81599999999999995</v>
      </c>
    </row>
    <row r="84" spans="1:4" x14ac:dyDescent="0.2">
      <c r="A84" s="74">
        <v>8.59</v>
      </c>
      <c r="B84" s="28">
        <v>3.3048000000000002</v>
      </c>
      <c r="C84" s="116">
        <f t="shared" si="1"/>
        <v>2.1420000000000092</v>
      </c>
      <c r="D84" s="28">
        <v>0.79679999999999995</v>
      </c>
    </row>
    <row r="85" spans="1:4" x14ac:dyDescent="0.2">
      <c r="A85" s="74">
        <v>8.69</v>
      </c>
      <c r="B85" s="28">
        <v>3.5190000000000001</v>
      </c>
      <c r="C85" s="116">
        <f t="shared" si="1"/>
        <v>1.7200909090909047</v>
      </c>
      <c r="D85" s="28">
        <v>0.76800000000000002</v>
      </c>
    </row>
    <row r="86" spans="1:4" x14ac:dyDescent="0.2">
      <c r="A86" s="74">
        <v>8.8000000000000007</v>
      </c>
      <c r="B86" s="28">
        <v>3.6617999999999999</v>
      </c>
      <c r="C86" s="116">
        <f t="shared" si="1"/>
        <v>1.5160909090909043</v>
      </c>
      <c r="D86" s="28">
        <v>0.76800000000000002</v>
      </c>
    </row>
    <row r="87" spans="1:4" x14ac:dyDescent="0.2">
      <c r="A87" s="74">
        <v>8.9</v>
      </c>
      <c r="B87" s="28">
        <v>3.8351999999999999</v>
      </c>
      <c r="C87" s="116">
        <f t="shared" si="1"/>
        <v>1.4697272727272792</v>
      </c>
      <c r="D87" s="28">
        <v>0.75839999999999996</v>
      </c>
    </row>
    <row r="88" spans="1:4" x14ac:dyDescent="0.2">
      <c r="A88" s="74">
        <v>9.01</v>
      </c>
      <c r="B88" s="28">
        <v>3.9678</v>
      </c>
      <c r="C88" s="116">
        <f t="shared" si="1"/>
        <v>1.2147272727272798</v>
      </c>
      <c r="D88" s="28">
        <v>0.72</v>
      </c>
    </row>
    <row r="89" spans="1:4" x14ac:dyDescent="0.2">
      <c r="A89" s="74">
        <v>9.11</v>
      </c>
      <c r="B89" s="28">
        <v>4.0902000000000003</v>
      </c>
      <c r="C89" s="116">
        <f t="shared" si="1"/>
        <v>-1.5670909090908816</v>
      </c>
      <c r="D89" s="28">
        <v>0.67199999999999993</v>
      </c>
    </row>
    <row r="90" spans="1:4" x14ac:dyDescent="0.2">
      <c r="A90" s="74">
        <v>9.2200000000000006</v>
      </c>
      <c r="B90" s="28">
        <v>3.6108000000000002</v>
      </c>
      <c r="C90" s="116">
        <f t="shared" si="1"/>
        <v>-2.1280909090908864</v>
      </c>
      <c r="D90" s="28">
        <v>0.59519999999999995</v>
      </c>
    </row>
    <row r="91" spans="1:4" x14ac:dyDescent="0.2">
      <c r="A91" s="74">
        <v>9.32</v>
      </c>
      <c r="B91" s="28">
        <v>3.621</v>
      </c>
      <c r="C91" s="116">
        <f t="shared" si="1"/>
        <v>0.70009090909091065</v>
      </c>
      <c r="D91" s="28">
        <v>0.59519999999999995</v>
      </c>
    </row>
    <row r="92" spans="1:4" x14ac:dyDescent="0.2">
      <c r="A92" s="74">
        <v>9.43</v>
      </c>
      <c r="B92" s="28">
        <v>3.7637999999999998</v>
      </c>
      <c r="C92" s="116">
        <f t="shared" si="1"/>
        <v>1.3630909090909156</v>
      </c>
      <c r="D92" s="28">
        <v>0.65280000000000005</v>
      </c>
    </row>
    <row r="93" spans="1:4" x14ac:dyDescent="0.2">
      <c r="A93" s="74">
        <v>9.5299999999999994</v>
      </c>
      <c r="B93" s="28">
        <v>3.9066000000000001</v>
      </c>
      <c r="C93" s="116">
        <f t="shared" si="1"/>
        <v>1.3259999999999943</v>
      </c>
      <c r="D93" s="28">
        <v>0.72960000000000003</v>
      </c>
    </row>
    <row r="94" spans="1:4" x14ac:dyDescent="0.2">
      <c r="A94" s="74">
        <v>9.6300000000000008</v>
      </c>
      <c r="B94" s="28">
        <v>4.0289999999999999</v>
      </c>
      <c r="C94" s="116">
        <f t="shared" si="1"/>
        <v>1.1683636363636332</v>
      </c>
      <c r="D94" s="28">
        <v>0.83519999999999994</v>
      </c>
    </row>
    <row r="95" spans="1:4" x14ac:dyDescent="0.2">
      <c r="A95" s="74">
        <v>9.74</v>
      </c>
      <c r="B95" s="28">
        <v>4.1514000000000006</v>
      </c>
      <c r="C95" s="116">
        <f t="shared" si="1"/>
        <v>0.70936363636363742</v>
      </c>
      <c r="D95" s="28">
        <v>0.86399999999999999</v>
      </c>
    </row>
    <row r="96" spans="1:4" x14ac:dyDescent="0.2">
      <c r="A96" s="74">
        <v>9.84</v>
      </c>
      <c r="B96" s="28">
        <v>4.1819999999999995</v>
      </c>
      <c r="C96" s="116">
        <f t="shared" si="1"/>
        <v>-2.6288181818181977</v>
      </c>
      <c r="D96" s="28">
        <v>0.72960000000000003</v>
      </c>
    </row>
    <row r="97" spans="1:4" x14ac:dyDescent="0.2">
      <c r="A97" s="74">
        <v>9.9499999999999993</v>
      </c>
      <c r="B97" s="28">
        <v>3.5700000000000003</v>
      </c>
      <c r="C97" s="116">
        <f t="shared" si="1"/>
        <v>-2.2208181818182022</v>
      </c>
      <c r="D97" s="28">
        <v>0.68159999999999998</v>
      </c>
    </row>
    <row r="98" spans="1:4" x14ac:dyDescent="0.2">
      <c r="A98" s="74">
        <v>10.050000000000001</v>
      </c>
      <c r="B98" s="28">
        <v>3.6821999999999999</v>
      </c>
      <c r="C98" s="116">
        <f t="shared" si="1"/>
        <v>1.1729999999999938</v>
      </c>
      <c r="D98" s="28">
        <v>0.68159999999999998</v>
      </c>
    </row>
    <row r="99" spans="1:4" x14ac:dyDescent="0.2">
      <c r="A99" s="74">
        <v>10.15</v>
      </c>
      <c r="B99" s="28">
        <v>3.8046000000000002</v>
      </c>
      <c r="C99" s="116">
        <f t="shared" si="1"/>
        <v>1.4280000000000055</v>
      </c>
      <c r="D99" s="28">
        <v>0.70079999999999998</v>
      </c>
    </row>
    <row r="100" spans="1:4" x14ac:dyDescent="0.2">
      <c r="A100" s="74">
        <v>10.25</v>
      </c>
      <c r="B100" s="28">
        <v>3.9678</v>
      </c>
      <c r="C100" s="116">
        <f t="shared" si="1"/>
        <v>1.4280000000000055</v>
      </c>
      <c r="D100" s="28">
        <v>0.73919999999999997</v>
      </c>
    </row>
    <row r="101" spans="1:4" x14ac:dyDescent="0.2">
      <c r="A101" s="74">
        <v>10.35</v>
      </c>
      <c r="B101" s="28">
        <v>4.0902000000000003</v>
      </c>
      <c r="C101" s="116">
        <f t="shared" si="1"/>
        <v>1.122000000000007</v>
      </c>
      <c r="D101" s="28">
        <v>0.76800000000000002</v>
      </c>
    </row>
    <row r="102" spans="1:4" x14ac:dyDescent="0.2">
      <c r="A102" s="74">
        <v>10.45</v>
      </c>
      <c r="B102" s="28">
        <v>4.1922000000000006</v>
      </c>
      <c r="C102" s="116">
        <f t="shared" si="1"/>
        <v>0.88090909090908975</v>
      </c>
      <c r="D102" s="28">
        <v>0.83519999999999994</v>
      </c>
    </row>
    <row r="103" spans="1:4" x14ac:dyDescent="0.2">
      <c r="A103" s="74">
        <v>10.56</v>
      </c>
      <c r="B103" s="28">
        <v>4.2738000000000005</v>
      </c>
      <c r="C103" s="116">
        <f t="shared" si="1"/>
        <v>0.82990909090908849</v>
      </c>
      <c r="D103" s="28">
        <v>0.89280000000000004</v>
      </c>
    </row>
    <row r="104" spans="1:4" x14ac:dyDescent="0.2">
      <c r="A104" s="74">
        <v>10.66</v>
      </c>
      <c r="B104" s="28">
        <v>4.3656000000000006</v>
      </c>
      <c r="C104" s="116">
        <f t="shared" si="1"/>
        <v>0.81599999999999739</v>
      </c>
      <c r="D104" s="28">
        <v>0.85439999999999994</v>
      </c>
    </row>
    <row r="105" spans="1:4" x14ac:dyDescent="0.2">
      <c r="A105" s="74">
        <v>10.76</v>
      </c>
      <c r="B105" s="28">
        <v>4.4369999999999994</v>
      </c>
      <c r="C105" s="116">
        <f t="shared" si="1"/>
        <v>0.6630000000000027</v>
      </c>
      <c r="D105" s="28">
        <v>0.77760000000000007</v>
      </c>
    </row>
    <row r="106" spans="1:4" x14ac:dyDescent="0.2">
      <c r="A106" s="74">
        <v>10.86</v>
      </c>
      <c r="B106" s="28">
        <v>4.4982000000000006</v>
      </c>
      <c r="C106" s="116">
        <f t="shared" si="1"/>
        <v>0.58418181818182013</v>
      </c>
      <c r="D106" s="28">
        <v>0.79679999999999995</v>
      </c>
    </row>
    <row r="107" spans="1:4" x14ac:dyDescent="0.2">
      <c r="A107" s="74">
        <v>10.97</v>
      </c>
      <c r="B107" s="28">
        <v>4.5594000000000001</v>
      </c>
      <c r="C107" s="116">
        <f t="shared" si="1"/>
        <v>0.58418181818181569</v>
      </c>
      <c r="D107" s="28">
        <v>0.73919999999999997</v>
      </c>
    </row>
    <row r="108" spans="1:4" x14ac:dyDescent="0.2">
      <c r="A108" s="74">
        <v>11.07</v>
      </c>
      <c r="B108" s="28">
        <v>4.6206000000000005</v>
      </c>
      <c r="C108" s="116">
        <f t="shared" si="1"/>
        <v>0.45899999999999774</v>
      </c>
      <c r="D108" s="28">
        <v>0.71039999999999992</v>
      </c>
    </row>
    <row r="109" spans="1:4" x14ac:dyDescent="0.2">
      <c r="A109" s="74">
        <v>11.17</v>
      </c>
      <c r="B109" s="28">
        <v>4.6511999999999993</v>
      </c>
      <c r="C109" s="116">
        <f t="shared" si="1"/>
        <v>0.33845454545454101</v>
      </c>
      <c r="D109" s="28">
        <v>0.70079999999999998</v>
      </c>
    </row>
    <row r="110" spans="1:4" x14ac:dyDescent="0.2">
      <c r="A110" s="74">
        <v>11.28</v>
      </c>
      <c r="B110" s="28">
        <v>4.6919999999999993</v>
      </c>
      <c r="C110" s="116">
        <f t="shared" si="1"/>
        <v>0.3894545454545475</v>
      </c>
      <c r="D110" s="28">
        <v>0.64319999999999999</v>
      </c>
    </row>
    <row r="111" spans="1:4" x14ac:dyDescent="0.2">
      <c r="A111" s="74">
        <v>11.38</v>
      </c>
      <c r="B111" s="28">
        <v>4.7328000000000001</v>
      </c>
      <c r="C111" s="116">
        <f t="shared" si="1"/>
        <v>0.35700000000000054</v>
      </c>
      <c r="D111" s="28">
        <v>0.624</v>
      </c>
    </row>
    <row r="112" spans="1:4" x14ac:dyDescent="0.2">
      <c r="A112" s="74">
        <v>11.48</v>
      </c>
      <c r="B112" s="28">
        <v>4.7633999999999999</v>
      </c>
      <c r="C112" s="116">
        <f t="shared" si="1"/>
        <v>0.25500000000000167</v>
      </c>
      <c r="D112" s="28">
        <v>0.58560000000000001</v>
      </c>
    </row>
    <row r="113" spans="1:4" x14ac:dyDescent="0.2">
      <c r="A113" s="74">
        <v>11.58</v>
      </c>
      <c r="B113" s="28">
        <v>4.7838000000000003</v>
      </c>
      <c r="C113" s="116">
        <f t="shared" si="1"/>
        <v>0.24109090909091108</v>
      </c>
      <c r="D113" s="28">
        <v>0.5663999999999999</v>
      </c>
    </row>
    <row r="114" spans="1:4" x14ac:dyDescent="0.2">
      <c r="A114" s="74">
        <v>11.69</v>
      </c>
      <c r="B114" s="28">
        <v>4.8144</v>
      </c>
      <c r="C114" s="116">
        <f t="shared" si="1"/>
        <v>0.24109090909091108</v>
      </c>
      <c r="D114" s="28">
        <v>0.54719999999999991</v>
      </c>
    </row>
    <row r="115" spans="1:4" x14ac:dyDescent="0.2">
      <c r="A115" s="74">
        <v>11.79</v>
      </c>
      <c r="B115" s="28">
        <v>4.8348000000000004</v>
      </c>
      <c r="C115" s="116">
        <f t="shared" si="1"/>
        <v>0.15299999999999833</v>
      </c>
      <c r="D115" s="28">
        <v>0.50880000000000003</v>
      </c>
    </row>
    <row r="116" spans="1:4" x14ac:dyDescent="0.2">
      <c r="A116" s="74">
        <v>11.89</v>
      </c>
      <c r="B116" s="28">
        <v>4.8449999999999998</v>
      </c>
      <c r="C116" s="116">
        <f t="shared" si="1"/>
        <v>-3.7508181818182029</v>
      </c>
      <c r="D116" s="28">
        <v>0.49919999999999998</v>
      </c>
    </row>
    <row r="117" spans="1:4" x14ac:dyDescent="0.2">
      <c r="A117" s="74">
        <v>12</v>
      </c>
      <c r="B117" s="28">
        <v>4.0086000000000004</v>
      </c>
      <c r="C117" s="116">
        <f t="shared" si="1"/>
        <v>-4.3581818181818388</v>
      </c>
      <c r="D117" s="28">
        <v>0.50880000000000003</v>
      </c>
    </row>
    <row r="118" spans="1:4" x14ac:dyDescent="0.2">
      <c r="A118" s="74">
        <v>12.11</v>
      </c>
      <c r="B118" s="28">
        <v>3.8862000000000001</v>
      </c>
      <c r="C118" s="116">
        <f t="shared" si="1"/>
        <v>-2.4433636363636144</v>
      </c>
      <c r="D118" s="28">
        <v>0.63360000000000005</v>
      </c>
    </row>
    <row r="119" spans="1:4" x14ac:dyDescent="0.2">
      <c r="A119" s="74">
        <v>12.21</v>
      </c>
      <c r="B119" s="28">
        <v>3.5087999999999999</v>
      </c>
      <c r="C119" s="116">
        <f t="shared" si="1"/>
        <v>-1.8406363636363365</v>
      </c>
      <c r="D119" s="28">
        <v>0.80639999999999989</v>
      </c>
    </row>
    <row r="120" spans="1:4" x14ac:dyDescent="0.2">
      <c r="A120" s="74">
        <v>12.32</v>
      </c>
      <c r="B120" s="28">
        <v>3.5190000000000001</v>
      </c>
      <c r="C120" s="116">
        <f t="shared" si="1"/>
        <v>4.636363636363755E-2</v>
      </c>
      <c r="D120" s="28">
        <v>0.96</v>
      </c>
    </row>
    <row r="121" spans="1:4" x14ac:dyDescent="0.2">
      <c r="A121" s="74">
        <v>12.42</v>
      </c>
      <c r="B121" s="28">
        <v>3.5190000000000001</v>
      </c>
      <c r="C121" s="116">
        <f t="shared" si="1"/>
        <v>4.6363636363635531E-2</v>
      </c>
      <c r="D121" s="28">
        <v>0.98880000000000001</v>
      </c>
    </row>
    <row r="122" spans="1:4" x14ac:dyDescent="0.2">
      <c r="A122" s="74">
        <v>12.53</v>
      </c>
      <c r="B122" s="28">
        <v>3.5291999999999999</v>
      </c>
      <c r="C122" s="116">
        <f t="shared" si="1"/>
        <v>4.6363636363635531E-2</v>
      </c>
      <c r="D122" s="28">
        <v>0.91199999999999992</v>
      </c>
    </row>
    <row r="123" spans="1:4" x14ac:dyDescent="0.2">
      <c r="A123" s="74">
        <v>12.63</v>
      </c>
      <c r="B123" s="28">
        <v>3.5291999999999999</v>
      </c>
      <c r="C123" s="116">
        <f t="shared" si="1"/>
        <v>0.7881818181818222</v>
      </c>
      <c r="D123" s="28">
        <v>0.79679999999999995</v>
      </c>
    </row>
    <row r="124" spans="1:4" x14ac:dyDescent="0.2">
      <c r="A124" s="74">
        <v>12.74</v>
      </c>
      <c r="B124" s="28">
        <v>3.7025999999999999</v>
      </c>
      <c r="C124" s="116">
        <f t="shared" si="1"/>
        <v>1.5021818181818261</v>
      </c>
      <c r="D124" s="28">
        <v>0.77760000000000007</v>
      </c>
    </row>
    <row r="125" spans="1:4" x14ac:dyDescent="0.2">
      <c r="A125" s="74">
        <v>12.84</v>
      </c>
      <c r="B125" s="28">
        <v>3.8454000000000002</v>
      </c>
      <c r="C125" s="116">
        <f t="shared" si="1"/>
        <v>1.4280000000000077</v>
      </c>
      <c r="D125" s="28">
        <v>0.81599999999999995</v>
      </c>
    </row>
    <row r="126" spans="1:4" x14ac:dyDescent="0.2">
      <c r="A126" s="74">
        <v>12.94</v>
      </c>
      <c r="B126" s="28">
        <v>3.9882000000000004</v>
      </c>
      <c r="C126" s="116">
        <f t="shared" si="1"/>
        <v>1.1847692307692328</v>
      </c>
      <c r="D126" s="28">
        <v>0.8256</v>
      </c>
    </row>
    <row r="127" spans="1:4" x14ac:dyDescent="0.2">
      <c r="A127" s="74">
        <v>13.07</v>
      </c>
      <c r="B127" s="28">
        <v>4.1106000000000007</v>
      </c>
      <c r="C127" s="116">
        <f t="shared" si="1"/>
        <v>-2.2832307692307836</v>
      </c>
      <c r="D127" s="28">
        <v>0.86399999999999999</v>
      </c>
    </row>
    <row r="128" spans="1:4" x14ac:dyDescent="0.2">
      <c r="A128" s="74">
        <v>13.17</v>
      </c>
      <c r="B128" s="28">
        <v>3.5598000000000001</v>
      </c>
      <c r="C128" s="116">
        <f t="shared" si="1"/>
        <v>-2.4758181818181937</v>
      </c>
      <c r="D128" s="28">
        <v>0.88319999999999999</v>
      </c>
    </row>
    <row r="129" spans="1:4" x14ac:dyDescent="0.2">
      <c r="A129" s="74">
        <v>13.28</v>
      </c>
      <c r="B129" s="28">
        <v>3.621</v>
      </c>
      <c r="C129" s="116">
        <f t="shared" si="1"/>
        <v>0.94118181818181013</v>
      </c>
      <c r="D129" s="28">
        <v>0.90239999999999987</v>
      </c>
    </row>
    <row r="130" spans="1:4" x14ac:dyDescent="0.2">
      <c r="A130" s="74">
        <v>13.38</v>
      </c>
      <c r="B130" s="28">
        <v>3.7536</v>
      </c>
      <c r="C130" s="116">
        <f t="shared" si="1"/>
        <v>1.451181818181813</v>
      </c>
      <c r="D130" s="28">
        <v>0.83519999999999994</v>
      </c>
    </row>
    <row r="131" spans="1:4" x14ac:dyDescent="0.2">
      <c r="A131" s="74">
        <v>13.49</v>
      </c>
      <c r="B131" s="28">
        <v>3.927</v>
      </c>
      <c r="C131" s="116">
        <f t="shared" si="1"/>
        <v>1.3909090909090964</v>
      </c>
      <c r="D131" s="28">
        <v>0.85439999999999994</v>
      </c>
    </row>
    <row r="132" spans="1:4" x14ac:dyDescent="0.2">
      <c r="A132" s="74">
        <v>13.6</v>
      </c>
      <c r="B132" s="28">
        <v>4.0595999999999997</v>
      </c>
      <c r="C132" s="116">
        <f t="shared" si="1"/>
        <v>1.1127272727272774</v>
      </c>
      <c r="D132" s="28">
        <v>0.8448</v>
      </c>
    </row>
    <row r="133" spans="1:4" x14ac:dyDescent="0.2">
      <c r="A133" s="74">
        <v>13.7</v>
      </c>
      <c r="B133" s="28">
        <v>4.1616</v>
      </c>
      <c r="C133" s="116">
        <f t="shared" ref="C133:C196" si="2">((B133-B132)/(A133-A132)+(B134-B133)/(A134-A133))/2</f>
        <v>0.92727272727272658</v>
      </c>
      <c r="D133" s="28">
        <v>0.80639999999999989</v>
      </c>
    </row>
    <row r="134" spans="1:4" x14ac:dyDescent="0.2">
      <c r="A134" s="74">
        <v>13.81</v>
      </c>
      <c r="B134" s="28">
        <v>4.2534000000000001</v>
      </c>
      <c r="C134" s="116">
        <f t="shared" si="2"/>
        <v>0.87627272727272532</v>
      </c>
      <c r="D134" s="28">
        <v>0.86399999999999999</v>
      </c>
    </row>
    <row r="135" spans="1:4" x14ac:dyDescent="0.2">
      <c r="A135" s="74">
        <v>13.91</v>
      </c>
      <c r="B135" s="28">
        <v>4.3452000000000002</v>
      </c>
      <c r="C135" s="116">
        <f t="shared" si="2"/>
        <v>-1.256454545454553</v>
      </c>
      <c r="D135" s="28">
        <v>0.8256</v>
      </c>
    </row>
    <row r="136" spans="1:4" x14ac:dyDescent="0.2">
      <c r="A136" s="74">
        <v>14.02</v>
      </c>
      <c r="B136" s="28">
        <v>3.9678</v>
      </c>
      <c r="C136" s="116">
        <f t="shared" si="2"/>
        <v>-3.6627272727272606</v>
      </c>
      <c r="D136" s="28">
        <v>0.73919999999999997</v>
      </c>
    </row>
    <row r="137" spans="1:4" x14ac:dyDescent="0.2">
      <c r="A137" s="74">
        <v>14.13</v>
      </c>
      <c r="B137" s="28">
        <v>3.5394000000000001</v>
      </c>
      <c r="C137" s="116">
        <f t="shared" si="2"/>
        <v>-1.284272727272703</v>
      </c>
      <c r="D137" s="28">
        <v>0.68159999999999998</v>
      </c>
    </row>
    <row r="138" spans="1:4" x14ac:dyDescent="0.2">
      <c r="A138" s="74">
        <v>14.23</v>
      </c>
      <c r="B138" s="28">
        <v>3.6720000000000002</v>
      </c>
      <c r="C138" s="116">
        <f t="shared" si="2"/>
        <v>1.3770000000000064</v>
      </c>
      <c r="D138" s="28">
        <v>0.76800000000000002</v>
      </c>
    </row>
    <row r="139" spans="1:4" x14ac:dyDescent="0.2">
      <c r="A139" s="74">
        <v>14.33</v>
      </c>
      <c r="B139" s="28">
        <v>3.8148000000000004</v>
      </c>
      <c r="C139" s="116">
        <f t="shared" si="2"/>
        <v>1.4280000000000033</v>
      </c>
      <c r="D139" s="28">
        <v>0.79679999999999995</v>
      </c>
    </row>
    <row r="140" spans="1:4" x14ac:dyDescent="0.2">
      <c r="A140" s="74">
        <v>14.43</v>
      </c>
      <c r="B140" s="28">
        <v>3.9575999999999998</v>
      </c>
      <c r="C140" s="116">
        <f t="shared" si="2"/>
        <v>-1.0710000000000059</v>
      </c>
      <c r="D140" s="28">
        <v>0.86399999999999999</v>
      </c>
    </row>
    <row r="141" spans="1:4" x14ac:dyDescent="0.2">
      <c r="A141" s="74">
        <v>14.53</v>
      </c>
      <c r="B141" s="28">
        <v>3.6006</v>
      </c>
      <c r="C141" s="116">
        <f t="shared" si="2"/>
        <v>-1.9890000000000021</v>
      </c>
      <c r="D141" s="28">
        <v>0.85439999999999994</v>
      </c>
    </row>
    <row r="142" spans="1:4" x14ac:dyDescent="0.2">
      <c r="A142" s="74">
        <v>14.63</v>
      </c>
      <c r="B142" s="28">
        <v>3.5598000000000001</v>
      </c>
      <c r="C142" s="116">
        <f t="shared" si="2"/>
        <v>0.10200000000000387</v>
      </c>
      <c r="D142" s="28">
        <v>0.83519999999999994</v>
      </c>
    </row>
    <row r="143" spans="1:4" x14ac:dyDescent="0.2">
      <c r="A143" s="74">
        <v>14.73</v>
      </c>
      <c r="B143" s="28">
        <v>3.621</v>
      </c>
      <c r="C143" s="116">
        <f t="shared" si="2"/>
        <v>0.95509090909091232</v>
      </c>
      <c r="D143" s="28">
        <v>0.89280000000000004</v>
      </c>
    </row>
    <row r="144" spans="1:4" x14ac:dyDescent="0.2">
      <c r="A144" s="74">
        <v>14.84</v>
      </c>
      <c r="B144" s="28">
        <v>3.7637999999999998</v>
      </c>
      <c r="C144" s="116">
        <f t="shared" si="2"/>
        <v>1.3630909090909156</v>
      </c>
      <c r="D144" s="28">
        <v>0.85439999999999994</v>
      </c>
    </row>
    <row r="145" spans="1:4" x14ac:dyDescent="0.2">
      <c r="A145" s="74">
        <v>14.94</v>
      </c>
      <c r="B145" s="28">
        <v>3.9066000000000001</v>
      </c>
      <c r="C145" s="116">
        <f t="shared" si="2"/>
        <v>1.3770000000000064</v>
      </c>
      <c r="D145" s="28">
        <v>0.7871999999999999</v>
      </c>
    </row>
    <row r="146" spans="1:4" x14ac:dyDescent="0.2">
      <c r="A146" s="74">
        <v>15.04</v>
      </c>
      <c r="B146" s="28">
        <v>4.0392000000000001</v>
      </c>
      <c r="C146" s="116">
        <f t="shared" si="2"/>
        <v>-0.45899999999997998</v>
      </c>
      <c r="D146" s="28">
        <v>0.76800000000000002</v>
      </c>
    </row>
    <row r="147" spans="1:4" x14ac:dyDescent="0.2">
      <c r="A147" s="74">
        <v>15.14</v>
      </c>
      <c r="B147" s="28">
        <v>3.8148000000000004</v>
      </c>
      <c r="C147" s="116">
        <f t="shared" si="2"/>
        <v>-2.2347272727272616</v>
      </c>
      <c r="D147" s="28">
        <v>0.74880000000000002</v>
      </c>
    </row>
    <row r="148" spans="1:4" x14ac:dyDescent="0.2">
      <c r="A148" s="74">
        <v>15.25</v>
      </c>
      <c r="B148" s="28">
        <v>3.5700000000000003</v>
      </c>
      <c r="C148" s="116">
        <f t="shared" si="2"/>
        <v>-1.6737272727272814</v>
      </c>
      <c r="D148" s="28">
        <v>0.79679999999999995</v>
      </c>
    </row>
    <row r="149" spans="1:4" x14ac:dyDescent="0.2">
      <c r="A149" s="74">
        <v>15.35</v>
      </c>
      <c r="B149" s="28">
        <v>3.4578000000000002</v>
      </c>
      <c r="C149" s="116">
        <f t="shared" si="2"/>
        <v>-1.3955454545454486</v>
      </c>
      <c r="D149" s="28">
        <v>0.74880000000000002</v>
      </c>
    </row>
    <row r="150" spans="1:4" x14ac:dyDescent="0.2">
      <c r="A150" s="74">
        <v>15.46</v>
      </c>
      <c r="B150" s="28">
        <v>3.2742</v>
      </c>
      <c r="C150" s="116">
        <f t="shared" si="2"/>
        <v>8.3454545454557882E-2</v>
      </c>
      <c r="D150" s="28">
        <v>0.68159999999999998</v>
      </c>
    </row>
    <row r="151" spans="1:4" x14ac:dyDescent="0.2">
      <c r="A151" s="74">
        <v>15.56</v>
      </c>
      <c r="B151" s="28">
        <v>3.4578000000000002</v>
      </c>
      <c r="C151" s="116">
        <f t="shared" si="2"/>
        <v>1.8870000000000076</v>
      </c>
      <c r="D151" s="28">
        <v>0.64319999999999999</v>
      </c>
    </row>
    <row r="152" spans="1:4" x14ac:dyDescent="0.2">
      <c r="A152" s="74">
        <v>15.66</v>
      </c>
      <c r="B152" s="28">
        <v>3.6516000000000002</v>
      </c>
      <c r="C152" s="116">
        <f t="shared" si="2"/>
        <v>0.598090909090911</v>
      </c>
      <c r="D152" s="28">
        <v>0.72</v>
      </c>
    </row>
    <row r="153" spans="1:4" x14ac:dyDescent="0.2">
      <c r="A153" s="74">
        <v>15.77</v>
      </c>
      <c r="B153" s="28">
        <v>3.5700000000000003</v>
      </c>
      <c r="C153" s="116">
        <f t="shared" si="2"/>
        <v>-0.37090909090909235</v>
      </c>
      <c r="D153" s="28">
        <v>0.85439999999999994</v>
      </c>
    </row>
    <row r="154" spans="1:4" x14ac:dyDescent="0.2">
      <c r="A154" s="74">
        <v>15.87</v>
      </c>
      <c r="B154" s="28">
        <v>3.5700000000000003</v>
      </c>
      <c r="C154" s="116">
        <f t="shared" si="2"/>
        <v>0</v>
      </c>
      <c r="D154" s="28">
        <v>0.8448</v>
      </c>
    </row>
    <row r="155" spans="1:4" x14ac:dyDescent="0.2">
      <c r="A155" s="74">
        <v>15.98</v>
      </c>
      <c r="B155" s="28">
        <v>3.5700000000000003</v>
      </c>
      <c r="C155" s="116">
        <f t="shared" si="2"/>
        <v>0.3245454545454548</v>
      </c>
      <c r="D155" s="28">
        <v>0.80639999999999989</v>
      </c>
    </row>
    <row r="156" spans="1:4" x14ac:dyDescent="0.2">
      <c r="A156" s="74">
        <v>16.09</v>
      </c>
      <c r="B156" s="28">
        <v>3.6414</v>
      </c>
      <c r="C156" s="116">
        <f t="shared" si="2"/>
        <v>1.038545454545446</v>
      </c>
      <c r="D156" s="28">
        <v>0.77760000000000007</v>
      </c>
    </row>
    <row r="157" spans="1:4" x14ac:dyDescent="0.2">
      <c r="A157" s="74">
        <v>16.190000000000001</v>
      </c>
      <c r="B157" s="28">
        <v>3.7842000000000002</v>
      </c>
      <c r="C157" s="116">
        <f t="shared" si="2"/>
        <v>1.3167272727272654</v>
      </c>
      <c r="D157" s="28">
        <v>0.83519999999999994</v>
      </c>
    </row>
    <row r="158" spans="1:4" x14ac:dyDescent="0.2">
      <c r="A158" s="74">
        <v>16.3</v>
      </c>
      <c r="B158" s="28">
        <v>3.9167999999999998</v>
      </c>
      <c r="C158" s="116">
        <f t="shared" si="2"/>
        <v>1.3167272727272885</v>
      </c>
      <c r="D158" s="28">
        <v>0.89280000000000004</v>
      </c>
    </row>
    <row r="159" spans="1:4" x14ac:dyDescent="0.2">
      <c r="A159" s="74">
        <v>16.399999999999999</v>
      </c>
      <c r="B159" s="28">
        <v>4.0595999999999997</v>
      </c>
      <c r="C159" s="116">
        <f t="shared" si="2"/>
        <v>1.2750000000000088</v>
      </c>
      <c r="D159" s="28">
        <v>0.81599999999999995</v>
      </c>
    </row>
    <row r="160" spans="1:4" x14ac:dyDescent="0.2">
      <c r="A160" s="74">
        <v>16.5</v>
      </c>
      <c r="B160" s="28">
        <v>4.1718000000000002</v>
      </c>
      <c r="C160" s="116">
        <f t="shared" si="2"/>
        <v>-1.6319999999999748</v>
      </c>
      <c r="D160" s="28">
        <v>0.71039999999999992</v>
      </c>
    </row>
    <row r="161" spans="1:4" x14ac:dyDescent="0.2">
      <c r="A161" s="74">
        <v>16.600000000000001</v>
      </c>
      <c r="B161" s="28">
        <v>3.7332000000000001</v>
      </c>
      <c r="C161" s="116">
        <f t="shared" si="2"/>
        <v>-2.656636363636335</v>
      </c>
      <c r="D161" s="28">
        <v>0.6048</v>
      </c>
    </row>
    <row r="162" spans="1:4" x14ac:dyDescent="0.2">
      <c r="A162" s="74">
        <v>16.71</v>
      </c>
      <c r="B162" s="28">
        <v>3.6312000000000002</v>
      </c>
      <c r="C162" s="116">
        <f t="shared" si="2"/>
        <v>0.30136363636365099</v>
      </c>
      <c r="D162" s="28">
        <v>0.61439999999999995</v>
      </c>
    </row>
    <row r="163" spans="1:4" x14ac:dyDescent="0.2">
      <c r="A163" s="74">
        <v>16.809999999999999</v>
      </c>
      <c r="B163" s="28">
        <v>3.7842000000000002</v>
      </c>
      <c r="C163" s="116">
        <f t="shared" si="2"/>
        <v>-0.20863636363632054</v>
      </c>
      <c r="D163" s="28">
        <v>0.6048</v>
      </c>
    </row>
    <row r="164" spans="1:4" x14ac:dyDescent="0.2">
      <c r="A164" s="74">
        <v>16.920000000000002</v>
      </c>
      <c r="B164" s="28">
        <v>3.5700000000000003</v>
      </c>
      <c r="C164" s="116">
        <f t="shared" si="2"/>
        <v>-0.97363636363633699</v>
      </c>
      <c r="D164" s="28">
        <v>0.67199999999999993</v>
      </c>
    </row>
    <row r="165" spans="1:4" x14ac:dyDescent="0.2">
      <c r="A165" s="74">
        <v>17.02</v>
      </c>
      <c r="B165" s="28">
        <v>3.5700000000000003</v>
      </c>
      <c r="C165" s="116">
        <f t="shared" si="2"/>
        <v>0</v>
      </c>
      <c r="D165" s="28">
        <v>0.73919999999999997</v>
      </c>
    </row>
    <row r="166" spans="1:4" x14ac:dyDescent="0.2">
      <c r="A166" s="74">
        <v>17.12</v>
      </c>
      <c r="B166" s="28">
        <v>3.5700000000000003</v>
      </c>
      <c r="C166" s="116">
        <f t="shared" si="2"/>
        <v>0</v>
      </c>
      <c r="D166" s="28">
        <v>0.83519999999999994</v>
      </c>
    </row>
    <row r="167" spans="1:4" x14ac:dyDescent="0.2">
      <c r="A167" s="74">
        <v>17.23</v>
      </c>
      <c r="B167" s="28">
        <v>3.5700000000000003</v>
      </c>
      <c r="C167" s="116">
        <f t="shared" si="2"/>
        <v>0</v>
      </c>
      <c r="D167" s="28">
        <v>0.89280000000000004</v>
      </c>
    </row>
    <row r="168" spans="1:4" x14ac:dyDescent="0.2">
      <c r="A168" s="74">
        <v>17.329999999999998</v>
      </c>
      <c r="B168" s="28">
        <v>3.5700000000000003</v>
      </c>
      <c r="C168" s="116">
        <f t="shared" si="2"/>
        <v>0</v>
      </c>
      <c r="D168" s="28">
        <v>0.87360000000000004</v>
      </c>
    </row>
    <row r="169" spans="1:4" x14ac:dyDescent="0.2">
      <c r="A169" s="74">
        <v>17.440000000000001</v>
      </c>
      <c r="B169" s="28">
        <v>3.5700000000000003</v>
      </c>
      <c r="C169" s="116">
        <f t="shared" si="2"/>
        <v>0.64909090909091161</v>
      </c>
      <c r="D169" s="28">
        <v>0.89280000000000004</v>
      </c>
    </row>
    <row r="170" spans="1:4" x14ac:dyDescent="0.2">
      <c r="A170" s="74">
        <v>17.55</v>
      </c>
      <c r="B170" s="28">
        <v>3.7128000000000001</v>
      </c>
      <c r="C170" s="116">
        <f t="shared" si="2"/>
        <v>1.3630909090909258</v>
      </c>
      <c r="D170" s="28">
        <v>0.85439999999999994</v>
      </c>
    </row>
    <row r="171" spans="1:4" x14ac:dyDescent="0.2">
      <c r="A171" s="74">
        <v>17.649999999999999</v>
      </c>
      <c r="B171" s="28">
        <v>3.8555999999999999</v>
      </c>
      <c r="C171" s="116">
        <f t="shared" si="2"/>
        <v>1.4280000000000055</v>
      </c>
      <c r="D171" s="28">
        <v>0.8256</v>
      </c>
    </row>
    <row r="172" spans="1:4" x14ac:dyDescent="0.2">
      <c r="A172" s="74">
        <v>17.75</v>
      </c>
      <c r="B172" s="28">
        <v>3.9984000000000002</v>
      </c>
      <c r="C172" s="116">
        <f t="shared" si="2"/>
        <v>1.2239999999999811</v>
      </c>
      <c r="D172" s="28">
        <v>0.88319999999999999</v>
      </c>
    </row>
    <row r="173" spans="1:4" x14ac:dyDescent="0.2">
      <c r="A173" s="74">
        <v>17.850000000000001</v>
      </c>
      <c r="B173" s="28">
        <v>4.1003999999999996</v>
      </c>
      <c r="C173" s="116">
        <f t="shared" si="2"/>
        <v>0.97750000000000203</v>
      </c>
      <c r="D173" s="28">
        <v>0.80639999999999989</v>
      </c>
    </row>
    <row r="174" spans="1:4" x14ac:dyDescent="0.2">
      <c r="A174" s="74">
        <v>17.97</v>
      </c>
      <c r="B174" s="28">
        <v>4.2126000000000001</v>
      </c>
      <c r="C174" s="116">
        <f t="shared" si="2"/>
        <v>0.88477272727274203</v>
      </c>
      <c r="D174" s="28">
        <v>0.76800000000000002</v>
      </c>
    </row>
    <row r="175" spans="1:4" x14ac:dyDescent="0.2">
      <c r="A175" s="74">
        <v>18.079999999999998</v>
      </c>
      <c r="B175" s="28">
        <v>4.3044000000000002</v>
      </c>
      <c r="C175" s="116">
        <f t="shared" si="2"/>
        <v>0.82527272727272361</v>
      </c>
      <c r="D175" s="28">
        <v>0.66239999999999988</v>
      </c>
    </row>
    <row r="176" spans="1:4" x14ac:dyDescent="0.2">
      <c r="A176" s="74">
        <v>18.18</v>
      </c>
      <c r="B176" s="28">
        <v>4.3860000000000001</v>
      </c>
      <c r="C176" s="116">
        <f t="shared" si="2"/>
        <v>0.8159999999999874</v>
      </c>
      <c r="D176" s="28">
        <v>0.63360000000000005</v>
      </c>
    </row>
    <row r="177" spans="1:4" x14ac:dyDescent="0.2">
      <c r="A177" s="74">
        <v>18.28</v>
      </c>
      <c r="B177" s="28">
        <v>4.4676</v>
      </c>
      <c r="C177" s="116">
        <f t="shared" si="2"/>
        <v>0.73254545454545261</v>
      </c>
      <c r="D177" s="28">
        <v>0.5663999999999999</v>
      </c>
    </row>
    <row r="178" spans="1:4" x14ac:dyDescent="0.2">
      <c r="A178" s="74">
        <v>18.39</v>
      </c>
      <c r="B178" s="28">
        <v>4.5390000000000006</v>
      </c>
      <c r="C178" s="116">
        <f t="shared" si="2"/>
        <v>-2.132727272727283</v>
      </c>
      <c r="D178" s="28">
        <v>0.64319999999999999</v>
      </c>
    </row>
    <row r="179" spans="1:4" x14ac:dyDescent="0.2">
      <c r="A179" s="74">
        <v>18.5</v>
      </c>
      <c r="B179" s="28">
        <v>3.9984000000000002</v>
      </c>
      <c r="C179" s="116">
        <f t="shared" si="2"/>
        <v>-4.5482727272727121</v>
      </c>
      <c r="D179" s="28">
        <v>0.75839999999999996</v>
      </c>
    </row>
    <row r="180" spans="1:4" x14ac:dyDescent="0.2">
      <c r="A180" s="74">
        <v>18.600000000000001</v>
      </c>
      <c r="B180" s="28">
        <v>3.5802</v>
      </c>
      <c r="C180" s="116">
        <f t="shared" si="2"/>
        <v>-1.2749999999999546</v>
      </c>
      <c r="D180" s="28">
        <v>0.79679999999999995</v>
      </c>
    </row>
    <row r="181" spans="1:4" x14ac:dyDescent="0.2">
      <c r="A181" s="74">
        <v>18.7</v>
      </c>
      <c r="B181" s="28">
        <v>3.7433999999999998</v>
      </c>
      <c r="C181" s="116">
        <f t="shared" si="2"/>
        <v>1.4960000000000118</v>
      </c>
      <c r="D181" s="28">
        <v>0.8448</v>
      </c>
    </row>
    <row r="182" spans="1:4" x14ac:dyDescent="0.2">
      <c r="A182" s="74">
        <v>18.82</v>
      </c>
      <c r="B182" s="28">
        <v>3.9066000000000001</v>
      </c>
      <c r="C182" s="116">
        <f t="shared" si="2"/>
        <v>1.1899999999999964</v>
      </c>
      <c r="D182" s="28">
        <v>0.89280000000000004</v>
      </c>
    </row>
    <row r="183" spans="1:4" x14ac:dyDescent="0.2">
      <c r="A183" s="74">
        <v>18.93</v>
      </c>
      <c r="B183" s="28">
        <v>4.0187999999999997</v>
      </c>
      <c r="C183" s="116">
        <f t="shared" si="2"/>
        <v>1.2239999999999922</v>
      </c>
      <c r="D183" s="28">
        <v>0.87360000000000004</v>
      </c>
    </row>
    <row r="184" spans="1:4" x14ac:dyDescent="0.2">
      <c r="A184" s="74">
        <v>19.03</v>
      </c>
      <c r="B184" s="28">
        <v>4.1616</v>
      </c>
      <c r="C184" s="116">
        <f t="shared" si="2"/>
        <v>1.0849090909090835</v>
      </c>
      <c r="D184" s="28">
        <v>0.86399999999999999</v>
      </c>
    </row>
    <row r="185" spans="1:4" x14ac:dyDescent="0.2">
      <c r="A185" s="74">
        <v>19.14</v>
      </c>
      <c r="B185" s="28">
        <v>4.2431999999999999</v>
      </c>
      <c r="C185" s="116">
        <f t="shared" si="2"/>
        <v>0.88090909090910485</v>
      </c>
      <c r="D185" s="28">
        <v>0.81599999999999995</v>
      </c>
    </row>
    <row r="186" spans="1:4" x14ac:dyDescent="0.2">
      <c r="A186" s="74">
        <v>19.239999999999998</v>
      </c>
      <c r="B186" s="28">
        <v>4.3452000000000002</v>
      </c>
      <c r="C186" s="116">
        <f t="shared" si="2"/>
        <v>0.8345454545454567</v>
      </c>
      <c r="D186" s="28">
        <v>0.79679999999999995</v>
      </c>
    </row>
    <row r="187" spans="1:4" x14ac:dyDescent="0.2">
      <c r="A187" s="74">
        <v>19.350000000000001</v>
      </c>
      <c r="B187" s="28">
        <v>4.4165999999999999</v>
      </c>
      <c r="C187" s="116">
        <f t="shared" si="2"/>
        <v>0.68154545454545479</v>
      </c>
      <c r="D187" s="28">
        <v>0.77760000000000007</v>
      </c>
    </row>
    <row r="188" spans="1:4" x14ac:dyDescent="0.2">
      <c r="A188" s="74">
        <v>19.45</v>
      </c>
      <c r="B188" s="28">
        <v>4.4880000000000004</v>
      </c>
      <c r="C188" s="116">
        <f t="shared" si="2"/>
        <v>0.66300000000000359</v>
      </c>
      <c r="D188" s="28">
        <v>0.75839999999999996</v>
      </c>
    </row>
    <row r="189" spans="1:4" x14ac:dyDescent="0.2">
      <c r="A189" s="74">
        <v>19.55</v>
      </c>
      <c r="B189" s="28">
        <v>4.5491999999999999</v>
      </c>
      <c r="C189" s="116">
        <f t="shared" si="2"/>
        <v>0.53781818181817675</v>
      </c>
      <c r="D189" s="28">
        <v>0.74880000000000002</v>
      </c>
    </row>
    <row r="190" spans="1:4" x14ac:dyDescent="0.2">
      <c r="A190" s="74">
        <v>19.66</v>
      </c>
      <c r="B190" s="28">
        <v>4.6002000000000001</v>
      </c>
      <c r="C190" s="116">
        <f t="shared" si="2"/>
        <v>0.48681818181817649</v>
      </c>
      <c r="D190" s="28">
        <v>0.74880000000000002</v>
      </c>
    </row>
    <row r="191" spans="1:4" x14ac:dyDescent="0.2">
      <c r="A191" s="74">
        <v>19.760000000000002</v>
      </c>
      <c r="B191" s="28">
        <v>4.6511999999999993</v>
      </c>
      <c r="C191" s="116">
        <f t="shared" si="2"/>
        <v>0.39409090909090538</v>
      </c>
      <c r="D191" s="28">
        <v>0.72</v>
      </c>
    </row>
    <row r="192" spans="1:4" x14ac:dyDescent="0.2">
      <c r="A192" s="74">
        <v>19.87</v>
      </c>
      <c r="B192" s="28">
        <v>4.6818</v>
      </c>
      <c r="C192" s="116">
        <f t="shared" si="2"/>
        <v>0.37090909090909641</v>
      </c>
      <c r="D192" s="28">
        <v>0.69119999999999993</v>
      </c>
    </row>
    <row r="193" spans="1:4" x14ac:dyDescent="0.2">
      <c r="A193" s="74">
        <v>19.98</v>
      </c>
      <c r="B193" s="28">
        <v>4.7328000000000001</v>
      </c>
      <c r="C193" s="116">
        <f t="shared" si="2"/>
        <v>0.33381818181818801</v>
      </c>
      <c r="D193" s="28">
        <v>0.63360000000000005</v>
      </c>
    </row>
    <row r="194" spans="1:4" x14ac:dyDescent="0.2">
      <c r="A194" s="74">
        <v>20.079999999999998</v>
      </c>
      <c r="B194" s="28">
        <v>4.7532000000000005</v>
      </c>
      <c r="C194" s="116">
        <f t="shared" si="2"/>
        <v>0.25500000000000078</v>
      </c>
      <c r="D194" s="28">
        <v>0.624</v>
      </c>
    </row>
    <row r="195" spans="1:4" x14ac:dyDescent="0.2">
      <c r="A195" s="74">
        <v>20.18</v>
      </c>
      <c r="B195" s="28">
        <v>4.7838000000000003</v>
      </c>
      <c r="C195" s="116">
        <f t="shared" si="2"/>
        <v>0.28049999999999442</v>
      </c>
      <c r="D195" s="28">
        <v>0.61439999999999995</v>
      </c>
    </row>
    <row r="196" spans="1:4" x14ac:dyDescent="0.2">
      <c r="A196" s="74">
        <v>20.3</v>
      </c>
      <c r="B196" s="28">
        <v>4.8144</v>
      </c>
      <c r="C196" s="116">
        <f t="shared" si="2"/>
        <v>0.22022727272727297</v>
      </c>
      <c r="D196" s="28">
        <v>0.6048</v>
      </c>
    </row>
    <row r="197" spans="1:4" x14ac:dyDescent="0.2">
      <c r="A197" s="74">
        <v>20.41</v>
      </c>
      <c r="B197" s="28">
        <v>4.8348000000000004</v>
      </c>
      <c r="C197" s="116">
        <f t="shared" ref="C197:C260" si="3">((B197-B196)/(A197-A196)+(B198-B197)/(A198-A197))/2</f>
        <v>0.18545454545454615</v>
      </c>
      <c r="D197" s="28">
        <v>0.58560000000000001</v>
      </c>
    </row>
    <row r="198" spans="1:4" x14ac:dyDescent="0.2">
      <c r="A198" s="74">
        <v>20.52</v>
      </c>
      <c r="B198" s="28">
        <v>4.8552</v>
      </c>
      <c r="C198" s="116">
        <f t="shared" si="3"/>
        <v>0.19472727272727169</v>
      </c>
      <c r="D198" s="28">
        <v>0.55679999999999996</v>
      </c>
    </row>
    <row r="199" spans="1:4" x14ac:dyDescent="0.2">
      <c r="A199" s="74">
        <v>20.62</v>
      </c>
      <c r="B199" s="28">
        <v>4.8756000000000004</v>
      </c>
      <c r="C199" s="116">
        <f t="shared" si="3"/>
        <v>0.14836363636363417</v>
      </c>
      <c r="D199" s="28">
        <v>0.51839999999999997</v>
      </c>
    </row>
    <row r="200" spans="1:4" x14ac:dyDescent="0.2">
      <c r="A200" s="74">
        <v>20.73</v>
      </c>
      <c r="B200" s="28">
        <v>4.8857999999999997</v>
      </c>
      <c r="C200" s="116">
        <f t="shared" si="3"/>
        <v>-3.8806363636364503</v>
      </c>
      <c r="D200" s="28">
        <v>0.49919999999999998</v>
      </c>
    </row>
    <row r="201" spans="1:4" x14ac:dyDescent="0.2">
      <c r="A201" s="116">
        <v>20.83</v>
      </c>
      <c r="B201" s="28">
        <v>4.1003999999999996</v>
      </c>
      <c r="C201" s="116">
        <f t="shared" si="3"/>
        <v>-6.4770000000000447</v>
      </c>
      <c r="D201" s="28">
        <v>0.49919999999999998</v>
      </c>
    </row>
    <row r="202" spans="1:4" x14ac:dyDescent="0.2">
      <c r="A202" s="116">
        <v>20.93</v>
      </c>
      <c r="B202" s="28">
        <v>3.5904000000000003</v>
      </c>
      <c r="C202" s="116">
        <f t="shared" si="3"/>
        <v>-1.8081818181817755</v>
      </c>
      <c r="D202" s="28">
        <v>0.63360000000000005</v>
      </c>
    </row>
    <row r="203" spans="1:4" x14ac:dyDescent="0.2">
      <c r="A203" s="116">
        <v>21.04</v>
      </c>
      <c r="B203" s="28">
        <v>3.7536</v>
      </c>
      <c r="C203" s="116">
        <f t="shared" si="3"/>
        <v>1.4372727272727339</v>
      </c>
      <c r="D203" s="28">
        <v>0.8256</v>
      </c>
    </row>
    <row r="204" spans="1:4" x14ac:dyDescent="0.2">
      <c r="A204" s="116">
        <v>21.15</v>
      </c>
      <c r="B204" s="28">
        <v>3.9066000000000001</v>
      </c>
      <c r="C204" s="116">
        <f t="shared" si="3"/>
        <v>1.2518181818181697</v>
      </c>
      <c r="D204" s="28">
        <v>0.8256</v>
      </c>
    </row>
    <row r="205" spans="1:4" x14ac:dyDescent="0.2">
      <c r="A205" s="116">
        <v>21.26</v>
      </c>
      <c r="B205" s="28">
        <v>4.0289999999999999</v>
      </c>
      <c r="C205" s="116">
        <f t="shared" si="3"/>
        <v>0.91336363636362661</v>
      </c>
      <c r="D205" s="28">
        <v>0.73919999999999997</v>
      </c>
    </row>
    <row r="206" spans="1:4" x14ac:dyDescent="0.2">
      <c r="A206" s="116">
        <v>21.36</v>
      </c>
      <c r="B206" s="28">
        <v>4.1003999999999996</v>
      </c>
      <c r="C206" s="116">
        <f t="shared" si="3"/>
        <v>-2.4479999999999515</v>
      </c>
      <c r="D206" s="28">
        <v>0.8256</v>
      </c>
    </row>
    <row r="207" spans="1:4" x14ac:dyDescent="0.2">
      <c r="A207" s="116">
        <v>21.46</v>
      </c>
      <c r="B207" s="28">
        <v>3.5394000000000001</v>
      </c>
      <c r="C207" s="116">
        <f t="shared" si="3"/>
        <v>-2.5731818181817738</v>
      </c>
      <c r="D207" s="28">
        <v>0.8448</v>
      </c>
    </row>
    <row r="208" spans="1:4" x14ac:dyDescent="0.2">
      <c r="A208" s="116">
        <v>21.57</v>
      </c>
      <c r="B208" s="28">
        <v>3.5904000000000003</v>
      </c>
      <c r="C208" s="116">
        <f t="shared" si="3"/>
        <v>1.1590909090909167</v>
      </c>
      <c r="D208" s="28">
        <v>0.75839999999999996</v>
      </c>
    </row>
    <row r="209" spans="1:4" x14ac:dyDescent="0.2">
      <c r="A209" s="116">
        <v>21.68</v>
      </c>
      <c r="B209" s="28">
        <v>3.7944000000000004</v>
      </c>
      <c r="C209" s="116">
        <f t="shared" si="3"/>
        <v>1.6412727272727197</v>
      </c>
      <c r="D209" s="28">
        <v>0.75839999999999996</v>
      </c>
    </row>
    <row r="210" spans="1:4" x14ac:dyDescent="0.2">
      <c r="A210" s="116">
        <v>21.78</v>
      </c>
      <c r="B210" s="28">
        <v>3.9371999999999998</v>
      </c>
      <c r="C210" s="116">
        <f t="shared" si="3"/>
        <v>1.3167272727272628</v>
      </c>
      <c r="D210" s="28">
        <v>0.71039999999999992</v>
      </c>
    </row>
    <row r="211" spans="1:4" x14ac:dyDescent="0.2">
      <c r="A211" s="116">
        <v>21.89</v>
      </c>
      <c r="B211" s="28">
        <v>4.0697999999999999</v>
      </c>
      <c r="C211" s="116">
        <f t="shared" si="3"/>
        <v>1.1637272727272863</v>
      </c>
      <c r="D211" s="28">
        <v>0.66239999999999988</v>
      </c>
    </row>
    <row r="212" spans="1:4" x14ac:dyDescent="0.2">
      <c r="A212" s="116">
        <v>21.99</v>
      </c>
      <c r="B212" s="28">
        <v>4.1819999999999995</v>
      </c>
      <c r="C212" s="116">
        <f t="shared" si="3"/>
        <v>0.97827272727273062</v>
      </c>
      <c r="D212" s="28">
        <v>0.66239999999999988</v>
      </c>
    </row>
    <row r="213" spans="1:4" x14ac:dyDescent="0.2">
      <c r="A213" s="116">
        <v>22.1</v>
      </c>
      <c r="B213" s="28">
        <v>4.2738000000000005</v>
      </c>
      <c r="C213" s="116">
        <f t="shared" si="3"/>
        <v>-0.29672727272729604</v>
      </c>
      <c r="D213" s="28">
        <v>0.71039999999999992</v>
      </c>
    </row>
    <row r="214" spans="1:4" x14ac:dyDescent="0.2">
      <c r="A214" s="116">
        <v>22.2</v>
      </c>
      <c r="B214" s="28">
        <v>4.1310000000000002</v>
      </c>
      <c r="C214" s="116">
        <f t="shared" si="3"/>
        <v>-3.0785454545454831</v>
      </c>
      <c r="D214" s="28">
        <v>0.71039999999999992</v>
      </c>
    </row>
    <row r="215" spans="1:4" x14ac:dyDescent="0.2">
      <c r="A215" s="116">
        <v>22.31</v>
      </c>
      <c r="B215" s="28">
        <v>3.6108000000000002</v>
      </c>
      <c r="C215" s="116">
        <f t="shared" si="3"/>
        <v>-2.5685454545454638</v>
      </c>
      <c r="D215" s="28">
        <v>0.74880000000000002</v>
      </c>
    </row>
    <row r="216" spans="1:4" x14ac:dyDescent="0.2">
      <c r="A216" s="116">
        <v>22.41</v>
      </c>
      <c r="B216" s="28">
        <v>3.5700000000000003</v>
      </c>
      <c r="C216" s="116">
        <f t="shared" si="3"/>
        <v>-0.20399999999999685</v>
      </c>
      <c r="D216" s="28">
        <v>0.77760000000000007</v>
      </c>
    </row>
    <row r="217" spans="1:4" x14ac:dyDescent="0.2">
      <c r="A217" s="116">
        <v>22.52</v>
      </c>
      <c r="B217" s="28">
        <v>3.5700000000000003</v>
      </c>
      <c r="C217" s="116">
        <f t="shared" si="3"/>
        <v>0</v>
      </c>
      <c r="D217" s="28">
        <v>0.74880000000000002</v>
      </c>
    </row>
    <row r="218" spans="1:4" x14ac:dyDescent="0.2">
      <c r="A218" s="116">
        <v>22.62</v>
      </c>
      <c r="B218" s="28">
        <v>3.5700000000000003</v>
      </c>
      <c r="C218" s="116">
        <f t="shared" si="3"/>
        <v>9.2727272727273088E-2</v>
      </c>
      <c r="D218" s="28">
        <v>0.72960000000000003</v>
      </c>
    </row>
    <row r="219" spans="1:4" x14ac:dyDescent="0.2">
      <c r="A219" s="116">
        <v>22.73</v>
      </c>
      <c r="B219" s="28">
        <v>3.5904000000000003</v>
      </c>
      <c r="C219" s="116">
        <f t="shared" si="3"/>
        <v>0.90872727272728948</v>
      </c>
      <c r="D219" s="28">
        <v>0.72</v>
      </c>
    </row>
    <row r="220" spans="1:4" x14ac:dyDescent="0.2">
      <c r="A220" s="116">
        <v>22.83</v>
      </c>
      <c r="B220" s="28">
        <v>3.7536</v>
      </c>
      <c r="C220" s="116">
        <f t="shared" si="3"/>
        <v>1.7340000000000022</v>
      </c>
      <c r="D220" s="28">
        <v>0.73919999999999997</v>
      </c>
    </row>
    <row r="221" spans="1:4" x14ac:dyDescent="0.2">
      <c r="A221" s="116">
        <v>22.93</v>
      </c>
      <c r="B221" s="28">
        <v>3.9371999999999998</v>
      </c>
      <c r="C221" s="116">
        <f t="shared" si="3"/>
        <v>1.4279999999999906</v>
      </c>
      <c r="D221" s="28">
        <v>0.77760000000000007</v>
      </c>
    </row>
    <row r="222" spans="1:4" x14ac:dyDescent="0.2">
      <c r="A222" s="116">
        <v>23.04</v>
      </c>
      <c r="B222" s="28">
        <v>4.0494000000000003</v>
      </c>
      <c r="C222" s="116">
        <f t="shared" si="3"/>
        <v>1.1219999999999954</v>
      </c>
      <c r="D222" s="28">
        <v>0.86399999999999999</v>
      </c>
    </row>
    <row r="223" spans="1:4" x14ac:dyDescent="0.2">
      <c r="A223" s="116">
        <v>23.14</v>
      </c>
      <c r="B223" s="28">
        <v>4.1718000000000002</v>
      </c>
      <c r="C223" s="116">
        <f t="shared" si="3"/>
        <v>1.0199999999999987</v>
      </c>
      <c r="D223" s="28">
        <v>0.89280000000000004</v>
      </c>
    </row>
    <row r="224" spans="1:4" x14ac:dyDescent="0.2">
      <c r="A224" s="116">
        <v>23.24</v>
      </c>
      <c r="B224" s="28">
        <v>4.2534000000000001</v>
      </c>
      <c r="C224" s="116">
        <f t="shared" si="3"/>
        <v>0.8252727272727246</v>
      </c>
      <c r="D224" s="28">
        <v>0.8448</v>
      </c>
    </row>
    <row r="225" spans="1:4" x14ac:dyDescent="0.2">
      <c r="A225" s="116">
        <v>23.35</v>
      </c>
      <c r="B225" s="28">
        <v>4.3452000000000002</v>
      </c>
      <c r="C225" s="116">
        <f t="shared" si="3"/>
        <v>0.74181818181817127</v>
      </c>
      <c r="D225" s="28">
        <v>0.8448</v>
      </c>
    </row>
    <row r="226" spans="1:4" x14ac:dyDescent="0.2">
      <c r="A226" s="116">
        <v>23.46</v>
      </c>
      <c r="B226" s="28">
        <v>4.4165999999999999</v>
      </c>
      <c r="C226" s="116">
        <f t="shared" si="3"/>
        <v>0.73254545454546749</v>
      </c>
      <c r="D226" s="28">
        <v>0.8448</v>
      </c>
    </row>
    <row r="227" spans="1:4" x14ac:dyDescent="0.2">
      <c r="A227" s="116">
        <v>23.56</v>
      </c>
      <c r="B227" s="28">
        <v>4.4982000000000006</v>
      </c>
      <c r="C227" s="116">
        <f t="shared" si="3"/>
        <v>0.71400000000000574</v>
      </c>
      <c r="D227" s="28">
        <v>0.86399999999999999</v>
      </c>
    </row>
    <row r="228" spans="1:4" x14ac:dyDescent="0.2">
      <c r="A228" s="116">
        <v>23.66</v>
      </c>
      <c r="B228" s="28">
        <v>4.5594000000000001</v>
      </c>
      <c r="C228" s="116">
        <f t="shared" si="3"/>
        <v>0.49145454545453926</v>
      </c>
      <c r="D228" s="28">
        <v>0.85439999999999994</v>
      </c>
    </row>
    <row r="229" spans="1:4" x14ac:dyDescent="0.2">
      <c r="A229" s="116">
        <v>23.77</v>
      </c>
      <c r="B229" s="28">
        <v>4.6002000000000001</v>
      </c>
      <c r="C229" s="116">
        <f t="shared" si="3"/>
        <v>0.44045454545453888</v>
      </c>
      <c r="D229" s="28">
        <v>0.90239999999999987</v>
      </c>
    </row>
    <row r="230" spans="1:4" x14ac:dyDescent="0.2">
      <c r="A230" s="116">
        <v>23.87</v>
      </c>
      <c r="B230" s="28">
        <v>4.6511999999999993</v>
      </c>
      <c r="C230" s="116">
        <f t="shared" si="3"/>
        <v>0.45899999999999685</v>
      </c>
      <c r="D230" s="28">
        <v>0.90239999999999987</v>
      </c>
    </row>
    <row r="231" spans="1:4" x14ac:dyDescent="0.2">
      <c r="A231" s="116">
        <v>23.97</v>
      </c>
      <c r="B231" s="28">
        <v>4.6919999999999993</v>
      </c>
      <c r="C231" s="116">
        <f t="shared" si="3"/>
        <v>0.34309090909091677</v>
      </c>
      <c r="D231" s="28">
        <v>0.90239999999999987</v>
      </c>
    </row>
    <row r="232" spans="1:4" x14ac:dyDescent="0.2">
      <c r="A232" s="116">
        <v>24.08</v>
      </c>
      <c r="B232" s="28">
        <v>4.7225999999999999</v>
      </c>
      <c r="C232" s="116">
        <f t="shared" si="3"/>
        <v>0.29209090909091362</v>
      </c>
      <c r="D232" s="28">
        <v>0.90239999999999987</v>
      </c>
    </row>
    <row r="233" spans="1:4" x14ac:dyDescent="0.2">
      <c r="A233" s="116">
        <v>24.18</v>
      </c>
      <c r="B233" s="28">
        <v>4.7532000000000005</v>
      </c>
      <c r="C233" s="116">
        <f t="shared" si="3"/>
        <v>0.4079999999999937</v>
      </c>
      <c r="D233" s="28">
        <v>0.89280000000000004</v>
      </c>
    </row>
    <row r="234" spans="1:4" x14ac:dyDescent="0.2">
      <c r="A234" s="116">
        <v>24.28</v>
      </c>
      <c r="B234" s="28">
        <v>4.8041999999999998</v>
      </c>
      <c r="C234" s="116">
        <f t="shared" si="3"/>
        <v>0.44045454545453888</v>
      </c>
      <c r="D234" s="28">
        <v>0.91199999999999992</v>
      </c>
    </row>
    <row r="235" spans="1:4" x14ac:dyDescent="0.2">
      <c r="A235" s="116">
        <v>24.39</v>
      </c>
      <c r="B235" s="28">
        <v>4.8449999999999998</v>
      </c>
      <c r="C235" s="116">
        <f t="shared" si="3"/>
        <v>0.38945454545455027</v>
      </c>
      <c r="D235" s="28">
        <v>0.92159999999999997</v>
      </c>
    </row>
    <row r="236" spans="1:4" x14ac:dyDescent="0.2">
      <c r="A236" s="116">
        <v>24.49</v>
      </c>
      <c r="B236" s="28">
        <v>4.8857999999999997</v>
      </c>
      <c r="C236" s="116">
        <f t="shared" si="3"/>
        <v>0.34309090909091222</v>
      </c>
      <c r="D236" s="28">
        <v>0.92159999999999997</v>
      </c>
    </row>
    <row r="237" spans="1:4" x14ac:dyDescent="0.2">
      <c r="A237" s="116">
        <v>24.6</v>
      </c>
      <c r="B237" s="28">
        <v>4.9164000000000003</v>
      </c>
      <c r="C237" s="116">
        <f t="shared" si="3"/>
        <v>0.34309090909091222</v>
      </c>
      <c r="D237" s="28">
        <v>0.93119999999999992</v>
      </c>
    </row>
    <row r="238" spans="1:4" x14ac:dyDescent="0.2">
      <c r="A238" s="116">
        <v>24.7</v>
      </c>
      <c r="B238" s="28">
        <v>4.9572000000000003</v>
      </c>
      <c r="C238" s="116">
        <f t="shared" si="3"/>
        <v>-6.5789999999999003</v>
      </c>
      <c r="D238" s="28">
        <v>0.93119999999999992</v>
      </c>
    </row>
    <row r="239" spans="1:4" x14ac:dyDescent="0.2">
      <c r="A239" s="116">
        <v>24.8</v>
      </c>
      <c r="B239" s="28">
        <v>3.6006</v>
      </c>
      <c r="C239" s="116">
        <f t="shared" si="3"/>
        <v>-6.9684545454544509</v>
      </c>
      <c r="D239" s="28">
        <v>0.94079999999999997</v>
      </c>
    </row>
    <row r="240" spans="1:4" x14ac:dyDescent="0.2">
      <c r="A240" s="116">
        <v>24.91</v>
      </c>
      <c r="B240" s="28">
        <v>3.5598000000000001</v>
      </c>
      <c r="C240" s="116">
        <f t="shared" si="3"/>
        <v>0.1205454545454491</v>
      </c>
      <c r="D240" s="28">
        <v>0.94079999999999997</v>
      </c>
    </row>
    <row r="241" spans="1:4" x14ac:dyDescent="0.2">
      <c r="A241" s="116">
        <v>25.01</v>
      </c>
      <c r="B241" s="28">
        <v>3.621</v>
      </c>
      <c r="C241" s="116">
        <f t="shared" si="3"/>
        <v>1.0200000000000096</v>
      </c>
      <c r="D241" s="28">
        <v>0.95039999999999991</v>
      </c>
    </row>
    <row r="242" spans="1:4" x14ac:dyDescent="0.2">
      <c r="A242" s="116">
        <v>25.11</v>
      </c>
      <c r="B242" s="28">
        <v>3.7637999999999998</v>
      </c>
      <c r="C242" s="116">
        <f t="shared" si="3"/>
        <v>1.363090909090928</v>
      </c>
      <c r="D242" s="28">
        <v>0.96</v>
      </c>
    </row>
    <row r="243" spans="1:4" x14ac:dyDescent="0.2">
      <c r="A243" s="116">
        <v>25.22</v>
      </c>
      <c r="B243" s="28">
        <v>3.9066000000000001</v>
      </c>
      <c r="C243" s="116">
        <f t="shared" si="3"/>
        <v>1.3120909090909043</v>
      </c>
      <c r="D243" s="28">
        <v>0.96</v>
      </c>
    </row>
    <row r="244" spans="1:4" x14ac:dyDescent="0.2">
      <c r="A244" s="116">
        <v>25.32</v>
      </c>
      <c r="B244" s="28">
        <v>4.0392000000000001</v>
      </c>
      <c r="C244" s="116">
        <f t="shared" si="3"/>
        <v>-0.3570000000000132</v>
      </c>
      <c r="D244" s="28">
        <v>0.96960000000000002</v>
      </c>
    </row>
    <row r="245" spans="1:4" x14ac:dyDescent="0.2">
      <c r="A245" s="116">
        <v>25.43</v>
      </c>
      <c r="B245" s="28">
        <v>3.8148000000000004</v>
      </c>
      <c r="C245" s="116">
        <f t="shared" si="3"/>
        <v>-2.2439999999999873</v>
      </c>
      <c r="D245" s="28">
        <v>0.96960000000000002</v>
      </c>
    </row>
    <row r="246" spans="1:4" x14ac:dyDescent="0.2">
      <c r="A246" s="116">
        <v>25.53</v>
      </c>
      <c r="B246" s="28">
        <v>3.5700000000000003</v>
      </c>
      <c r="C246" s="116">
        <f t="shared" si="3"/>
        <v>-1.7849999999999957</v>
      </c>
      <c r="D246" s="28">
        <v>0.97919999999999996</v>
      </c>
    </row>
    <row r="247" spans="1:4" x14ac:dyDescent="0.2">
      <c r="A247" s="116">
        <v>25.63</v>
      </c>
      <c r="B247" s="28">
        <v>3.4578000000000002</v>
      </c>
      <c r="C247" s="116">
        <f t="shared" si="3"/>
        <v>-1.3955454545454722</v>
      </c>
      <c r="D247" s="28">
        <v>0.97919999999999996</v>
      </c>
    </row>
    <row r="248" spans="1:4" x14ac:dyDescent="0.2">
      <c r="A248" s="116">
        <v>25.74</v>
      </c>
      <c r="B248" s="28">
        <v>3.2742</v>
      </c>
      <c r="C248" s="116">
        <f t="shared" si="3"/>
        <v>8.3454545454528128E-2</v>
      </c>
      <c r="D248" s="28">
        <v>0.98880000000000001</v>
      </c>
    </row>
    <row r="249" spans="1:4" x14ac:dyDescent="0.2">
      <c r="A249" s="116">
        <v>25.84</v>
      </c>
      <c r="B249" s="28">
        <v>3.4578000000000002</v>
      </c>
      <c r="C249" s="116">
        <f t="shared" si="3"/>
        <v>1.886999999999974</v>
      </c>
      <c r="D249" s="28">
        <v>0.99839999999999995</v>
      </c>
    </row>
    <row r="250" spans="1:4" x14ac:dyDescent="0.2">
      <c r="A250" s="116">
        <v>25.94</v>
      </c>
      <c r="B250" s="28">
        <v>3.6516000000000002</v>
      </c>
      <c r="C250" s="116">
        <f t="shared" si="3"/>
        <v>0.59809090909089369</v>
      </c>
      <c r="D250" s="28">
        <v>0.99839999999999995</v>
      </c>
    </row>
    <row r="251" spans="1:4" x14ac:dyDescent="0.2">
      <c r="A251" s="116">
        <v>26.05</v>
      </c>
      <c r="B251" s="28">
        <v>3.5700000000000003</v>
      </c>
      <c r="C251" s="116">
        <f t="shared" si="3"/>
        <v>-0.37090909090909235</v>
      </c>
      <c r="D251" s="28">
        <v>1.008</v>
      </c>
    </row>
    <row r="252" spans="1:4" x14ac:dyDescent="0.2">
      <c r="A252" s="116">
        <v>26.15</v>
      </c>
      <c r="B252" s="28">
        <v>3.5700000000000003</v>
      </c>
      <c r="C252" s="116">
        <f t="shared" si="3"/>
        <v>0</v>
      </c>
      <c r="D252" s="28">
        <v>1.008</v>
      </c>
    </row>
    <row r="253" spans="1:4" x14ac:dyDescent="0.2">
      <c r="A253" s="116">
        <v>26.26</v>
      </c>
      <c r="B253" s="28">
        <v>3.5700000000000003</v>
      </c>
      <c r="C253" s="116">
        <f t="shared" si="3"/>
        <v>0.35700000000000603</v>
      </c>
      <c r="D253" s="28">
        <v>1.0176000000000001</v>
      </c>
    </row>
    <row r="254" spans="1:4" x14ac:dyDescent="0.2">
      <c r="A254" s="116">
        <v>26.36</v>
      </c>
      <c r="B254" s="28">
        <v>3.6414</v>
      </c>
      <c r="C254" s="116">
        <f t="shared" si="3"/>
        <v>1.0709999999999973</v>
      </c>
      <c r="D254" s="28">
        <v>1.0176000000000001</v>
      </c>
    </row>
    <row r="255" spans="1:4" x14ac:dyDescent="0.2">
      <c r="A255" s="116">
        <v>26.46</v>
      </c>
      <c r="B255" s="28">
        <v>3.7842000000000002</v>
      </c>
      <c r="C255" s="116">
        <f t="shared" si="3"/>
        <v>1.3167272727272654</v>
      </c>
      <c r="D255" s="28">
        <v>1.0272000000000001</v>
      </c>
    </row>
    <row r="256" spans="1:4" x14ac:dyDescent="0.2">
      <c r="A256" s="116">
        <v>26.57</v>
      </c>
      <c r="B256" s="28">
        <v>3.9167999999999998</v>
      </c>
      <c r="C256" s="116">
        <f t="shared" si="3"/>
        <v>1.3167272727272632</v>
      </c>
      <c r="D256" s="28">
        <v>1.0367999999999999</v>
      </c>
    </row>
    <row r="257" spans="1:4" x14ac:dyDescent="0.2">
      <c r="A257" s="116">
        <v>26.67</v>
      </c>
      <c r="B257" s="28">
        <v>4.0595999999999997</v>
      </c>
      <c r="C257" s="116">
        <f t="shared" si="3"/>
        <v>1.2750000000000035</v>
      </c>
      <c r="D257" s="28">
        <v>1.0367999999999999</v>
      </c>
    </row>
    <row r="258" spans="1:4" x14ac:dyDescent="0.2">
      <c r="A258" s="116">
        <v>26.77</v>
      </c>
      <c r="B258" s="28">
        <v>4.1718000000000002</v>
      </c>
      <c r="C258" s="116">
        <f t="shared" si="3"/>
        <v>-1.4326363636363597</v>
      </c>
      <c r="D258" s="28">
        <v>1.0464</v>
      </c>
    </row>
    <row r="259" spans="1:4" x14ac:dyDescent="0.2">
      <c r="A259" s="116">
        <v>26.88</v>
      </c>
      <c r="B259" s="28">
        <v>3.7332000000000001</v>
      </c>
      <c r="C259" s="116">
        <f t="shared" si="3"/>
        <v>-0.46363636363639582</v>
      </c>
      <c r="D259" s="28">
        <v>1.0464</v>
      </c>
    </row>
    <row r="260" spans="1:4" x14ac:dyDescent="0.2">
      <c r="A260" s="116">
        <v>26.98</v>
      </c>
      <c r="B260" s="28">
        <v>4.0392000000000001</v>
      </c>
      <c r="C260" s="116">
        <f t="shared" si="3"/>
        <v>2.0399999999999867</v>
      </c>
      <c r="D260" s="28">
        <v>1.056</v>
      </c>
    </row>
    <row r="261" spans="1:4" x14ac:dyDescent="0.2">
      <c r="A261" s="116">
        <v>27.08</v>
      </c>
      <c r="B261" s="28">
        <v>4.1411999999999995</v>
      </c>
      <c r="C261" s="116">
        <f t="shared" ref="C261:C268" si="4">((B261-B260)/(A261-A260)+(B262-B261)/(A262-A261))/2</f>
        <v>1.0199999999999965</v>
      </c>
      <c r="D261" s="28">
        <v>1.0656000000000001</v>
      </c>
    </row>
    <row r="262" spans="1:4" x14ac:dyDescent="0.2">
      <c r="A262" s="116">
        <v>27.19</v>
      </c>
      <c r="B262" s="28">
        <v>4.2534000000000001</v>
      </c>
      <c r="C262" s="116">
        <f t="shared" si="4"/>
        <v>0.91799999999999682</v>
      </c>
      <c r="D262" s="28">
        <v>1.0656000000000001</v>
      </c>
    </row>
    <row r="263" spans="1:4" x14ac:dyDescent="0.2">
      <c r="A263" s="116">
        <v>27.29</v>
      </c>
      <c r="B263" s="28">
        <v>4.335</v>
      </c>
      <c r="C263" s="116">
        <f t="shared" si="4"/>
        <v>0.77890909090910054</v>
      </c>
      <c r="D263" s="28">
        <v>1.0752000000000002</v>
      </c>
    </row>
    <row r="264" spans="1:4" x14ac:dyDescent="0.2">
      <c r="A264" s="116">
        <v>27.4</v>
      </c>
      <c r="B264" s="28">
        <v>4.4165999999999999</v>
      </c>
      <c r="C264" s="116">
        <f t="shared" si="4"/>
        <v>0.72790909090909017</v>
      </c>
      <c r="D264" s="28">
        <v>1.0752000000000002</v>
      </c>
    </row>
    <row r="265" spans="1:4" x14ac:dyDescent="0.2">
      <c r="A265" s="116">
        <v>27.5</v>
      </c>
      <c r="B265" s="28">
        <v>4.4880000000000004</v>
      </c>
      <c r="C265" s="116">
        <f t="shared" si="4"/>
        <v>0.66299999999999093</v>
      </c>
      <c r="D265" s="28">
        <v>1.0847999999999998</v>
      </c>
    </row>
    <row r="266" spans="1:4" x14ac:dyDescent="0.2">
      <c r="A266" s="116">
        <v>27.6</v>
      </c>
      <c r="B266" s="28">
        <v>4.5491999999999999</v>
      </c>
      <c r="C266" s="116">
        <f t="shared" si="4"/>
        <v>0.53781818181817675</v>
      </c>
      <c r="D266" s="28">
        <v>1.0847999999999998</v>
      </c>
    </row>
    <row r="267" spans="1:4" x14ac:dyDescent="0.2">
      <c r="A267" s="116">
        <v>27.71</v>
      </c>
      <c r="B267" s="28">
        <v>4.6002000000000001</v>
      </c>
      <c r="C267" s="116">
        <f t="shared" si="4"/>
        <v>0.43581818181818782</v>
      </c>
      <c r="D267" s="28">
        <v>1.0943999999999998</v>
      </c>
    </row>
    <row r="268" spans="1:4" x14ac:dyDescent="0.2">
      <c r="A268" s="116">
        <v>27.81</v>
      </c>
      <c r="B268" s="28">
        <v>4.641</v>
      </c>
      <c r="C268" s="116">
        <f t="shared" si="4"/>
        <v>0.39961643835619187</v>
      </c>
      <c r="D268" s="28">
        <v>1.1039999999999999</v>
      </c>
    </row>
    <row r="269" spans="1:4" x14ac:dyDescent="0.2">
      <c r="A269" s="116">
        <v>27.9142857142857</v>
      </c>
      <c r="B269" s="28">
        <v>4.6818</v>
      </c>
      <c r="C269" s="116">
        <f t="shared" ref="C269:C281" si="5">((B269-B268)/(A269-A268)+(B270-B269)/(A270-A269))/2</f>
        <v>0.4418233349079822</v>
      </c>
      <c r="D269" s="28">
        <v>1.1067428571428544</v>
      </c>
    </row>
    <row r="270" spans="1:4" x14ac:dyDescent="0.2">
      <c r="A270" s="116">
        <v>28.0178571428571</v>
      </c>
      <c r="B270" s="28">
        <v>4.7328000000000001</v>
      </c>
      <c r="C270" s="116">
        <f t="shared" si="5"/>
        <v>-2.3143448275844007</v>
      </c>
      <c r="D270" s="28">
        <v>1.1125714285714272</v>
      </c>
    </row>
    <row r="271" spans="1:4" x14ac:dyDescent="0.2">
      <c r="A271" s="116">
        <v>28.121428571428599</v>
      </c>
      <c r="B271" s="28">
        <v>4.2023999999999999</v>
      </c>
      <c r="C271" s="116">
        <f t="shared" si="5"/>
        <v>-5.8104827586197594</v>
      </c>
      <c r="D271" s="28">
        <v>1.1184000000000001</v>
      </c>
    </row>
    <row r="272" spans="1:4" x14ac:dyDescent="0.2">
      <c r="A272" s="116">
        <v>28.225000000000001</v>
      </c>
      <c r="B272" s="28">
        <v>3.5291999999999999</v>
      </c>
      <c r="C272" s="116">
        <f t="shared" si="5"/>
        <v>-3.2499310344835646</v>
      </c>
      <c r="D272" s="28">
        <v>1.1242285714285729</v>
      </c>
    </row>
    <row r="273" spans="1:4" x14ac:dyDescent="0.2">
      <c r="A273" s="116">
        <v>28.328571428571401</v>
      </c>
      <c r="B273" s="28">
        <v>3.5291999999999999</v>
      </c>
      <c r="C273" s="116">
        <f t="shared" si="5"/>
        <v>-0.88634482758560673</v>
      </c>
      <c r="D273" s="28">
        <v>1.1300571428571455</v>
      </c>
    </row>
    <row r="274" spans="1:4" x14ac:dyDescent="0.2">
      <c r="A274" s="116">
        <v>28.4321428571429</v>
      </c>
      <c r="B274" s="28">
        <v>3.3455999999999997</v>
      </c>
      <c r="C274" s="116">
        <f t="shared" si="5"/>
        <v>-0.29544827586130062</v>
      </c>
      <c r="D274" s="28">
        <v>1.1358857142857184</v>
      </c>
    </row>
    <row r="275" spans="1:4" x14ac:dyDescent="0.2">
      <c r="A275" s="116">
        <v>28.535714285714299</v>
      </c>
      <c r="B275" s="28">
        <v>3.468</v>
      </c>
      <c r="C275" s="116">
        <f t="shared" si="5"/>
        <v>1.7726896551729161</v>
      </c>
      <c r="D275" s="28">
        <v>1.1417142857142912</v>
      </c>
    </row>
    <row r="276" spans="1:4" x14ac:dyDescent="0.2">
      <c r="A276" s="116">
        <v>28.639285714285698</v>
      </c>
      <c r="B276" s="28">
        <v>3.7128000000000001</v>
      </c>
      <c r="C276" s="116">
        <f t="shared" si="5"/>
        <v>2.1666206896548035</v>
      </c>
      <c r="D276" s="28">
        <v>1.1475428571428639</v>
      </c>
    </row>
    <row r="277" spans="1:4" x14ac:dyDescent="0.2">
      <c r="A277" s="116">
        <v>28.742857142857201</v>
      </c>
      <c r="B277" s="28">
        <v>3.9167999999999998</v>
      </c>
      <c r="C277" s="116">
        <f t="shared" si="5"/>
        <v>1.6249655172408595</v>
      </c>
      <c r="D277" s="28">
        <v>1.1533714285714272</v>
      </c>
    </row>
    <row r="278" spans="1:4" x14ac:dyDescent="0.2">
      <c r="A278" s="116">
        <v>28.8464285714286</v>
      </c>
      <c r="B278" s="28">
        <v>4.0494000000000003</v>
      </c>
      <c r="C278" s="116">
        <f t="shared" si="5"/>
        <v>1.0833103448278907</v>
      </c>
      <c r="D278" s="28">
        <v>1.1592</v>
      </c>
    </row>
    <row r="279" spans="1:4" x14ac:dyDescent="0.2">
      <c r="A279" s="116">
        <v>28.95</v>
      </c>
      <c r="B279" s="28">
        <v>4.1411999999999995</v>
      </c>
      <c r="C279" s="116">
        <f t="shared" si="5"/>
        <v>0.98482758620717337</v>
      </c>
      <c r="D279" s="28">
        <v>1.1650285714285729</v>
      </c>
    </row>
    <row r="280" spans="1:4" x14ac:dyDescent="0.2">
      <c r="A280" s="116">
        <v>29.053571428571399</v>
      </c>
      <c r="B280" s="28">
        <v>4.2534000000000001</v>
      </c>
      <c r="C280" s="116">
        <f t="shared" si="5"/>
        <v>0.92501087711182628</v>
      </c>
      <c r="D280" s="28">
        <v>1.1708571428571455</v>
      </c>
    </row>
    <row r="281" spans="1:4" x14ac:dyDescent="0.2">
      <c r="A281" s="116">
        <v>29.16</v>
      </c>
      <c r="B281" s="28">
        <v>4.335</v>
      </c>
      <c r="C281" s="116">
        <f t="shared" si="5"/>
        <v>0.45768698041804234</v>
      </c>
      <c r="D281" s="28">
        <v>1.1766857142857183</v>
      </c>
    </row>
    <row r="282" spans="1:4" x14ac:dyDescent="0.2">
      <c r="A282" s="116"/>
      <c r="B282" s="28"/>
      <c r="C282" s="116"/>
      <c r="D282" s="116"/>
    </row>
    <row r="283" spans="1:4" x14ac:dyDescent="0.2">
      <c r="B283" s="28"/>
    </row>
    <row r="284" spans="1:4" x14ac:dyDescent="0.2">
      <c r="B284" s="28"/>
    </row>
    <row r="285" spans="1:4" x14ac:dyDescent="0.2">
      <c r="B285" s="28"/>
    </row>
    <row r="286" spans="1:4" x14ac:dyDescent="0.2">
      <c r="B286" s="28"/>
    </row>
    <row r="287" spans="1:4" x14ac:dyDescent="0.2">
      <c r="B287" s="28"/>
    </row>
    <row r="288" spans="1:4" x14ac:dyDescent="0.2">
      <c r="B288" s="28"/>
    </row>
    <row r="289" spans="2:2" x14ac:dyDescent="0.2">
      <c r="B289" s="28"/>
    </row>
    <row r="290" spans="2:2" x14ac:dyDescent="0.2">
      <c r="B290" s="28"/>
    </row>
    <row r="291" spans="2:2" x14ac:dyDescent="0.2">
      <c r="B291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J33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0.58800000000000008</v>
      </c>
      <c r="E3" s="32">
        <v>56.34</v>
      </c>
      <c r="F3" s="31">
        <v>0.81</v>
      </c>
      <c r="G3" s="31">
        <v>-3.55</v>
      </c>
      <c r="H3" s="31">
        <v>4.71</v>
      </c>
      <c r="I3" s="31">
        <v>-2.9</v>
      </c>
      <c r="J3" s="30">
        <f>AVERAGE(D3:D277)</f>
        <v>0.80349818181818211</v>
      </c>
    </row>
    <row r="4" spans="1:10" x14ac:dyDescent="0.2">
      <c r="A4" s="116">
        <v>0.2</v>
      </c>
      <c r="B4" s="28">
        <v>0.74480000000000002</v>
      </c>
      <c r="C4" s="116">
        <f>((B4-B3)/(A4-A3)+(B5-B4)/(A5-A4))/2</f>
        <v>4.2139999999999995</v>
      </c>
      <c r="D4" s="28">
        <v>0.59849999999999992</v>
      </c>
    </row>
    <row r="5" spans="1:10" x14ac:dyDescent="0.2">
      <c r="A5" s="116">
        <v>0.4</v>
      </c>
      <c r="B5" s="28">
        <v>1.6856</v>
      </c>
      <c r="C5" s="116">
        <f t="shared" ref="C5:C68" si="0">((B5-B4)/(A5-A4)+(B6-B5)/(A6-A5))/2</f>
        <v>3.9153333333333338</v>
      </c>
      <c r="D5" s="28">
        <v>0.70350000000000013</v>
      </c>
    </row>
    <row r="6" spans="1:10" x14ac:dyDescent="0.2">
      <c r="A6" s="116">
        <v>0.61</v>
      </c>
      <c r="B6" s="28">
        <v>2.3422000000000001</v>
      </c>
      <c r="C6" s="116">
        <f t="shared" si="0"/>
        <v>3.057833333333333</v>
      </c>
      <c r="D6" s="28">
        <v>0.79800000000000004</v>
      </c>
    </row>
    <row r="7" spans="1:10" x14ac:dyDescent="0.2">
      <c r="A7" s="116">
        <v>0.81</v>
      </c>
      <c r="B7" s="28">
        <v>2.94</v>
      </c>
      <c r="C7" s="116">
        <f t="shared" si="0"/>
        <v>2.548</v>
      </c>
      <c r="D7" s="28">
        <v>0.94500000000000006</v>
      </c>
    </row>
    <row r="8" spans="1:10" x14ac:dyDescent="0.2">
      <c r="A8" s="116">
        <v>1.01</v>
      </c>
      <c r="B8" s="28">
        <v>3.3614000000000002</v>
      </c>
      <c r="C8" s="116">
        <f t="shared" si="0"/>
        <v>1.5668333333333337</v>
      </c>
      <c r="D8" s="28">
        <v>0.84000000000000008</v>
      </c>
    </row>
    <row r="9" spans="1:10" x14ac:dyDescent="0.2">
      <c r="A9" s="116">
        <v>1.22</v>
      </c>
      <c r="B9" s="28">
        <v>3.577</v>
      </c>
      <c r="C9" s="116">
        <f t="shared" si="0"/>
        <v>0.48883333333333345</v>
      </c>
      <c r="D9" s="28">
        <v>0.70350000000000013</v>
      </c>
    </row>
    <row r="10" spans="1:10" x14ac:dyDescent="0.2">
      <c r="A10" s="116">
        <v>1.42</v>
      </c>
      <c r="B10" s="28">
        <v>3.5672000000000001</v>
      </c>
      <c r="C10" s="116">
        <f t="shared" si="0"/>
        <v>0.12249999999999969</v>
      </c>
      <c r="D10" s="28">
        <v>0.69300000000000006</v>
      </c>
    </row>
    <row r="11" spans="1:10" x14ac:dyDescent="0.2">
      <c r="A11" s="116">
        <v>1.62</v>
      </c>
      <c r="B11" s="28">
        <v>3.6259999999999999</v>
      </c>
      <c r="C11" s="116">
        <f t="shared" si="0"/>
        <v>4.8999999999999988E-2</v>
      </c>
      <c r="D11" s="28">
        <v>0.95550000000000013</v>
      </c>
    </row>
    <row r="12" spans="1:10" x14ac:dyDescent="0.2">
      <c r="A12" s="116">
        <v>1.82</v>
      </c>
      <c r="B12" s="28">
        <v>3.5868000000000002</v>
      </c>
      <c r="C12" s="116">
        <f t="shared" si="0"/>
        <v>0.53200000000000092</v>
      </c>
      <c r="D12" s="28">
        <v>0.90300000000000002</v>
      </c>
    </row>
    <row r="13" spans="1:10" x14ac:dyDescent="0.2">
      <c r="A13" s="116">
        <v>2.0299999999999998</v>
      </c>
      <c r="B13" s="28">
        <v>3.8513999999999999</v>
      </c>
      <c r="C13" s="116">
        <f t="shared" si="0"/>
        <v>1.1935000000000007</v>
      </c>
      <c r="D13" s="28">
        <v>0.86099999999999999</v>
      </c>
    </row>
    <row r="14" spans="1:10" x14ac:dyDescent="0.2">
      <c r="A14" s="116">
        <v>2.23</v>
      </c>
      <c r="B14" s="28">
        <v>4.0768000000000004</v>
      </c>
      <c r="C14" s="116">
        <f t="shared" si="0"/>
        <v>1.0068333333333328</v>
      </c>
      <c r="D14" s="28">
        <v>0.84000000000000008</v>
      </c>
    </row>
    <row r="15" spans="1:10" x14ac:dyDescent="0.2">
      <c r="A15" s="116">
        <v>2.44</v>
      </c>
      <c r="B15" s="28">
        <v>4.2629999999999999</v>
      </c>
      <c r="C15" s="116">
        <f t="shared" si="0"/>
        <v>0.81083333333333241</v>
      </c>
      <c r="D15" s="28">
        <v>0.78750000000000009</v>
      </c>
    </row>
    <row r="16" spans="1:10" x14ac:dyDescent="0.2">
      <c r="A16" s="116">
        <v>2.64</v>
      </c>
      <c r="B16" s="28">
        <v>4.41</v>
      </c>
      <c r="C16" s="116">
        <f t="shared" si="0"/>
        <v>-1.7395000000000027</v>
      </c>
      <c r="D16" s="28">
        <v>0.71400000000000008</v>
      </c>
    </row>
    <row r="17" spans="1:4" x14ac:dyDescent="0.2">
      <c r="A17" s="116">
        <v>2.84</v>
      </c>
      <c r="B17" s="28">
        <v>3.5672000000000001</v>
      </c>
      <c r="C17" s="116">
        <f t="shared" si="0"/>
        <v>-1.7336666666666705</v>
      </c>
      <c r="D17" s="28">
        <v>0.68250000000000011</v>
      </c>
    </row>
    <row r="18" spans="1:4" x14ac:dyDescent="0.2">
      <c r="A18" s="116">
        <v>3.05</v>
      </c>
      <c r="B18" s="28">
        <v>3.7239999999999998</v>
      </c>
      <c r="C18" s="116">
        <f t="shared" si="0"/>
        <v>1.0103333333333318</v>
      </c>
      <c r="D18" s="28">
        <v>0.82950000000000013</v>
      </c>
    </row>
    <row r="19" spans="1:4" x14ac:dyDescent="0.2">
      <c r="A19" s="116">
        <v>3.25</v>
      </c>
      <c r="B19" s="28">
        <v>3.9787999999999997</v>
      </c>
      <c r="C19" s="116">
        <f t="shared" si="0"/>
        <v>-0.43633333333333335</v>
      </c>
      <c r="D19" s="28">
        <v>0.91349999999999998</v>
      </c>
    </row>
    <row r="20" spans="1:4" x14ac:dyDescent="0.2">
      <c r="A20" s="116">
        <v>3.46</v>
      </c>
      <c r="B20" s="28">
        <v>3.528</v>
      </c>
      <c r="C20" s="116">
        <f t="shared" si="0"/>
        <v>-0.55883333333333307</v>
      </c>
      <c r="D20" s="28">
        <v>0.73499999999999999</v>
      </c>
    </row>
    <row r="21" spans="1:4" x14ac:dyDescent="0.2">
      <c r="A21" s="116">
        <v>3.66</v>
      </c>
      <c r="B21" s="28">
        <v>3.7338</v>
      </c>
      <c r="C21" s="116">
        <f t="shared" si="0"/>
        <v>1.0978333333333321</v>
      </c>
      <c r="D21" s="28">
        <v>0.78750000000000009</v>
      </c>
    </row>
    <row r="22" spans="1:4" x14ac:dyDescent="0.2">
      <c r="A22" s="116">
        <v>3.87</v>
      </c>
      <c r="B22" s="28">
        <v>3.9787999999999997</v>
      </c>
      <c r="C22" s="116">
        <f t="shared" si="0"/>
        <v>-0.37333333333333352</v>
      </c>
      <c r="D22" s="28">
        <v>0.87149999999999994</v>
      </c>
    </row>
    <row r="23" spans="1:4" x14ac:dyDescent="0.2">
      <c r="A23" s="116">
        <v>4.08</v>
      </c>
      <c r="B23" s="28">
        <v>3.577</v>
      </c>
      <c r="C23" s="116">
        <f t="shared" si="0"/>
        <v>-0.85866666666666591</v>
      </c>
      <c r="D23" s="28">
        <v>0.66150000000000009</v>
      </c>
    </row>
    <row r="24" spans="1:4" x14ac:dyDescent="0.2">
      <c r="A24" s="116">
        <v>4.28</v>
      </c>
      <c r="B24" s="28">
        <v>3.6162000000000001</v>
      </c>
      <c r="C24" s="116">
        <f t="shared" si="0"/>
        <v>0.9064999999999982</v>
      </c>
      <c r="D24" s="28">
        <v>0.73499999999999999</v>
      </c>
    </row>
    <row r="25" spans="1:4" x14ac:dyDescent="0.2">
      <c r="A25" s="116">
        <v>4.4800000000000004</v>
      </c>
      <c r="B25" s="28">
        <v>3.9395999999999995</v>
      </c>
      <c r="C25" s="116">
        <f t="shared" si="0"/>
        <v>-0.21604545454545687</v>
      </c>
      <c r="D25" s="28">
        <v>0.86099999999999999</v>
      </c>
    </row>
    <row r="26" spans="1:4" x14ac:dyDescent="0.2">
      <c r="A26" s="116">
        <v>4.7</v>
      </c>
      <c r="B26" s="28">
        <v>3.4887999999999999</v>
      </c>
      <c r="C26" s="116">
        <f t="shared" si="0"/>
        <v>-0.31404545454545496</v>
      </c>
      <c r="D26" s="28">
        <v>0.93450000000000011</v>
      </c>
    </row>
    <row r="27" spans="1:4" x14ac:dyDescent="0.2">
      <c r="A27" s="116">
        <v>4.9000000000000004</v>
      </c>
      <c r="B27" s="28">
        <v>3.7730000000000001</v>
      </c>
      <c r="C27" s="116">
        <f t="shared" si="0"/>
        <v>1.3230000000000013</v>
      </c>
      <c r="D27" s="28">
        <v>0.89249999999999996</v>
      </c>
    </row>
    <row r="28" spans="1:4" x14ac:dyDescent="0.2">
      <c r="A28" s="116">
        <v>5.0999999999999996</v>
      </c>
      <c r="B28" s="28">
        <v>4.0179999999999998</v>
      </c>
      <c r="C28" s="116">
        <f t="shared" si="0"/>
        <v>1.0558333333333356</v>
      </c>
      <c r="D28" s="28">
        <v>0.95550000000000013</v>
      </c>
    </row>
    <row r="29" spans="1:4" x14ac:dyDescent="0.2">
      <c r="A29" s="116">
        <v>5.31</v>
      </c>
      <c r="B29" s="28">
        <v>4.2042000000000002</v>
      </c>
      <c r="C29" s="116">
        <f t="shared" si="0"/>
        <v>-1.394166666666665</v>
      </c>
      <c r="D29" s="28">
        <v>0.66150000000000009</v>
      </c>
    </row>
    <row r="30" spans="1:4" x14ac:dyDescent="0.2">
      <c r="A30" s="116">
        <v>5.51</v>
      </c>
      <c r="B30" s="28">
        <v>3.4691999999999998</v>
      </c>
      <c r="C30" s="116">
        <f t="shared" si="0"/>
        <v>-1.3964999999999994</v>
      </c>
      <c r="D30" s="28">
        <v>0.504</v>
      </c>
    </row>
    <row r="31" spans="1:4" x14ac:dyDescent="0.2">
      <c r="A31" s="116">
        <v>5.71</v>
      </c>
      <c r="B31" s="28">
        <v>3.6456</v>
      </c>
      <c r="C31" s="116">
        <f t="shared" si="0"/>
        <v>9.0999999999999248E-2</v>
      </c>
      <c r="D31" s="28">
        <v>0.74549999999999994</v>
      </c>
    </row>
    <row r="32" spans="1:4" x14ac:dyDescent="0.2">
      <c r="A32" s="116">
        <v>5.92</v>
      </c>
      <c r="B32" s="28">
        <v>3.4985999999999997</v>
      </c>
      <c r="C32" s="116">
        <f t="shared" si="0"/>
        <v>-0.20300000000000032</v>
      </c>
      <c r="D32" s="28">
        <v>0.90300000000000002</v>
      </c>
    </row>
    <row r="33" spans="1:4" x14ac:dyDescent="0.2">
      <c r="A33" s="116">
        <v>6.12</v>
      </c>
      <c r="B33" s="28">
        <v>3.5573999999999999</v>
      </c>
      <c r="C33" s="116">
        <f t="shared" si="0"/>
        <v>0.95549999999999946</v>
      </c>
      <c r="D33" s="28">
        <v>0.88200000000000001</v>
      </c>
    </row>
    <row r="34" spans="1:4" x14ac:dyDescent="0.2">
      <c r="A34" s="116">
        <v>6.32</v>
      </c>
      <c r="B34" s="28">
        <v>3.8807999999999998</v>
      </c>
      <c r="C34" s="116">
        <f t="shared" si="0"/>
        <v>1.3451666666666671</v>
      </c>
      <c r="D34" s="28">
        <v>0.95550000000000013</v>
      </c>
    </row>
    <row r="35" spans="1:4" x14ac:dyDescent="0.2">
      <c r="A35" s="116">
        <v>6.53</v>
      </c>
      <c r="B35" s="28">
        <v>4.1062000000000003</v>
      </c>
      <c r="C35" s="116">
        <f t="shared" si="0"/>
        <v>0.89303030303030384</v>
      </c>
      <c r="D35" s="28">
        <v>0.81900000000000006</v>
      </c>
    </row>
    <row r="36" spans="1:4" x14ac:dyDescent="0.2">
      <c r="A36" s="116">
        <v>6.75</v>
      </c>
      <c r="B36" s="28">
        <v>4.2629999999999999</v>
      </c>
      <c r="C36" s="116">
        <f t="shared" si="0"/>
        <v>-1.0646363636363629</v>
      </c>
      <c r="D36" s="28">
        <v>0.69300000000000006</v>
      </c>
    </row>
    <row r="37" spans="1:4" x14ac:dyDescent="0.2">
      <c r="A37" s="116">
        <v>6.95</v>
      </c>
      <c r="B37" s="28">
        <v>3.6945999999999999</v>
      </c>
      <c r="C37" s="116">
        <f t="shared" si="0"/>
        <v>-1.4699999999999989</v>
      </c>
      <c r="D37" s="28">
        <v>0.52500000000000002</v>
      </c>
    </row>
    <row r="38" spans="1:4" x14ac:dyDescent="0.2">
      <c r="A38" s="116">
        <v>7.15</v>
      </c>
      <c r="B38" s="28">
        <v>3.6749999999999998</v>
      </c>
      <c r="C38" s="116">
        <f t="shared" si="0"/>
        <v>0.53433333333333355</v>
      </c>
      <c r="D38" s="28">
        <v>0.65100000000000002</v>
      </c>
    </row>
    <row r="39" spans="1:4" x14ac:dyDescent="0.2">
      <c r="A39" s="116">
        <v>7.36</v>
      </c>
      <c r="B39" s="28">
        <v>3.92</v>
      </c>
      <c r="C39" s="116">
        <f t="shared" si="0"/>
        <v>0.25666666666666699</v>
      </c>
      <c r="D39" s="28">
        <v>0.85050000000000014</v>
      </c>
    </row>
    <row r="40" spans="1:4" x14ac:dyDescent="0.2">
      <c r="A40" s="116">
        <v>7.57</v>
      </c>
      <c r="B40" s="28">
        <v>3.7827999999999999</v>
      </c>
      <c r="C40" s="116">
        <f t="shared" si="0"/>
        <v>-0.74316666666666786</v>
      </c>
      <c r="D40" s="28">
        <v>0.80850000000000011</v>
      </c>
    </row>
    <row r="41" spans="1:4" x14ac:dyDescent="0.2">
      <c r="A41" s="116">
        <v>7.77</v>
      </c>
      <c r="B41" s="28">
        <v>3.6162000000000001</v>
      </c>
      <c r="C41" s="116">
        <f t="shared" si="0"/>
        <v>0.26949999999999824</v>
      </c>
      <c r="D41" s="28">
        <v>0.70350000000000013</v>
      </c>
    </row>
    <row r="42" spans="1:4" x14ac:dyDescent="0.2">
      <c r="A42" s="116">
        <v>7.97</v>
      </c>
      <c r="B42" s="28">
        <v>3.8906000000000001</v>
      </c>
      <c r="C42" s="116">
        <f t="shared" si="0"/>
        <v>1.1526666666666654</v>
      </c>
      <c r="D42" s="28">
        <v>0.69300000000000006</v>
      </c>
    </row>
    <row r="43" spans="1:4" x14ac:dyDescent="0.2">
      <c r="A43" s="116">
        <v>8.18</v>
      </c>
      <c r="B43" s="28">
        <v>4.0865999999999998</v>
      </c>
      <c r="C43" s="116">
        <f t="shared" si="0"/>
        <v>0.93216666666666459</v>
      </c>
      <c r="D43" s="28">
        <v>0.66150000000000009</v>
      </c>
    </row>
    <row r="44" spans="1:4" x14ac:dyDescent="0.2">
      <c r="A44" s="116">
        <v>8.3800000000000008</v>
      </c>
      <c r="B44" s="28">
        <v>4.2728000000000002</v>
      </c>
      <c r="C44" s="116">
        <f t="shared" si="0"/>
        <v>0.80849999999999955</v>
      </c>
      <c r="D44" s="28">
        <v>0.65100000000000002</v>
      </c>
    </row>
    <row r="45" spans="1:4" x14ac:dyDescent="0.2">
      <c r="A45" s="116">
        <v>8.58</v>
      </c>
      <c r="B45" s="28">
        <v>4.41</v>
      </c>
      <c r="C45" s="116">
        <f t="shared" si="0"/>
        <v>3.9666666666667127E-2</v>
      </c>
      <c r="D45" s="28">
        <v>0.65100000000000002</v>
      </c>
    </row>
    <row r="46" spans="1:4" x14ac:dyDescent="0.2">
      <c r="A46" s="116">
        <v>8.7899999999999991</v>
      </c>
      <c r="B46" s="28">
        <v>4.2826000000000004</v>
      </c>
      <c r="C46" s="116">
        <f t="shared" si="0"/>
        <v>-1.8199999999999956</v>
      </c>
      <c r="D46" s="28">
        <v>0.58800000000000008</v>
      </c>
    </row>
    <row r="47" spans="1:4" x14ac:dyDescent="0.2">
      <c r="A47" s="116">
        <v>9</v>
      </c>
      <c r="B47" s="28">
        <v>3.6456</v>
      </c>
      <c r="C47" s="116">
        <f t="shared" si="0"/>
        <v>-0.78166666666665985</v>
      </c>
      <c r="D47" s="28">
        <v>0.74549999999999994</v>
      </c>
    </row>
    <row r="48" spans="1:4" x14ac:dyDescent="0.2">
      <c r="A48" s="116">
        <v>9.1999999999999993</v>
      </c>
      <c r="B48" s="28">
        <v>3.9395999999999995</v>
      </c>
      <c r="C48" s="116">
        <f t="shared" si="0"/>
        <v>1.2483333333333335</v>
      </c>
      <c r="D48" s="28">
        <v>0.84000000000000008</v>
      </c>
    </row>
    <row r="49" spans="1:4" x14ac:dyDescent="0.2">
      <c r="A49" s="116">
        <v>9.41</v>
      </c>
      <c r="B49" s="28">
        <v>4.1551999999999998</v>
      </c>
      <c r="C49" s="116">
        <f t="shared" si="0"/>
        <v>-0.98000000000000753</v>
      </c>
      <c r="D49" s="28">
        <v>0.94500000000000006</v>
      </c>
    </row>
    <row r="50" spans="1:4" x14ac:dyDescent="0.2">
      <c r="A50" s="116">
        <v>9.6199999999999992</v>
      </c>
      <c r="B50" s="28">
        <v>3.528</v>
      </c>
      <c r="C50" s="116">
        <f t="shared" si="0"/>
        <v>-0.79333333333334211</v>
      </c>
      <c r="D50" s="28">
        <v>0.86099999999999999</v>
      </c>
    </row>
    <row r="51" spans="1:4" x14ac:dyDescent="0.2">
      <c r="A51" s="116">
        <v>9.83</v>
      </c>
      <c r="B51" s="28">
        <v>3.8220000000000001</v>
      </c>
      <c r="C51" s="116">
        <f t="shared" si="0"/>
        <v>1.2879999999999989</v>
      </c>
      <c r="D51" s="28">
        <v>0.93450000000000011</v>
      </c>
    </row>
    <row r="52" spans="1:4" x14ac:dyDescent="0.2">
      <c r="A52" s="116">
        <v>10.029999999999999</v>
      </c>
      <c r="B52" s="28">
        <v>4.0571999999999999</v>
      </c>
      <c r="C52" s="116">
        <f t="shared" si="0"/>
        <v>1.0289999999999997</v>
      </c>
      <c r="D52" s="28">
        <v>0.89249999999999996</v>
      </c>
    </row>
    <row r="53" spans="1:4" x14ac:dyDescent="0.2">
      <c r="A53" s="116">
        <v>10.23</v>
      </c>
      <c r="B53" s="28">
        <v>4.2336</v>
      </c>
      <c r="C53" s="116">
        <f t="shared" si="0"/>
        <v>0.79099999999999793</v>
      </c>
      <c r="D53" s="28">
        <v>0.77700000000000002</v>
      </c>
    </row>
    <row r="54" spans="1:4" x14ac:dyDescent="0.2">
      <c r="A54" s="116">
        <v>10.44</v>
      </c>
      <c r="B54" s="28">
        <v>4.3805999999999994</v>
      </c>
      <c r="C54" s="116">
        <f t="shared" si="0"/>
        <v>-1.0709999999999904</v>
      </c>
      <c r="D54" s="28">
        <v>0.70350000000000013</v>
      </c>
    </row>
    <row r="55" spans="1:4" x14ac:dyDescent="0.2">
      <c r="A55" s="116">
        <v>10.64</v>
      </c>
      <c r="B55" s="28">
        <v>3.8122000000000003</v>
      </c>
      <c r="C55" s="116">
        <f t="shared" si="0"/>
        <v>-0.88433333333332109</v>
      </c>
      <c r="D55" s="28">
        <v>0.69300000000000006</v>
      </c>
    </row>
    <row r="56" spans="1:4" x14ac:dyDescent="0.2">
      <c r="A56" s="116">
        <v>10.85</v>
      </c>
      <c r="B56" s="28">
        <v>4.0376000000000003</v>
      </c>
      <c r="C56" s="116">
        <f t="shared" si="0"/>
        <v>1.026666666666666</v>
      </c>
      <c r="D56" s="28">
        <v>0.75600000000000001</v>
      </c>
    </row>
    <row r="57" spans="1:4" x14ac:dyDescent="0.2">
      <c r="A57" s="116">
        <v>11.05</v>
      </c>
      <c r="B57" s="28">
        <v>4.2336</v>
      </c>
      <c r="C57" s="116">
        <f t="shared" si="0"/>
        <v>0.80849999999999711</v>
      </c>
      <c r="D57" s="28">
        <v>0.86099999999999999</v>
      </c>
    </row>
    <row r="58" spans="1:4" x14ac:dyDescent="0.2">
      <c r="A58" s="116">
        <v>11.25</v>
      </c>
      <c r="B58" s="28">
        <v>4.3609999999999998</v>
      </c>
      <c r="C58" s="116">
        <f t="shared" si="0"/>
        <v>0.59850000000000025</v>
      </c>
      <c r="D58" s="28">
        <v>0.95550000000000013</v>
      </c>
    </row>
    <row r="59" spans="1:4" x14ac:dyDescent="0.2">
      <c r="A59" s="116">
        <v>11.46</v>
      </c>
      <c r="B59" s="28">
        <v>4.4786000000000001</v>
      </c>
      <c r="C59" s="116">
        <f t="shared" si="0"/>
        <v>-2.1700000000000101</v>
      </c>
      <c r="D59" s="28">
        <v>0.94500000000000006</v>
      </c>
    </row>
    <row r="60" spans="1:4" x14ac:dyDescent="0.2">
      <c r="A60" s="116">
        <v>11.66</v>
      </c>
      <c r="B60" s="28">
        <v>3.4985999999999997</v>
      </c>
      <c r="C60" s="116">
        <f t="shared" si="0"/>
        <v>-1.7640000000000065</v>
      </c>
      <c r="D60" s="28">
        <v>0.80850000000000011</v>
      </c>
    </row>
    <row r="61" spans="1:4" x14ac:dyDescent="0.2">
      <c r="A61" s="116">
        <v>11.86</v>
      </c>
      <c r="B61" s="28">
        <v>3.7730000000000001</v>
      </c>
      <c r="C61" s="116">
        <f t="shared" si="0"/>
        <v>1.2739999999999989</v>
      </c>
      <c r="D61" s="28">
        <v>0.92400000000000004</v>
      </c>
    </row>
    <row r="62" spans="1:4" x14ac:dyDescent="0.2">
      <c r="A62" s="116">
        <v>12.06</v>
      </c>
      <c r="B62" s="28">
        <v>4.0081999999999995</v>
      </c>
      <c r="C62" s="116">
        <f t="shared" si="0"/>
        <v>1.0779999999999976</v>
      </c>
      <c r="D62" s="28">
        <v>0.79800000000000004</v>
      </c>
    </row>
    <row r="63" spans="1:4" x14ac:dyDescent="0.2">
      <c r="A63" s="116">
        <v>12.27</v>
      </c>
      <c r="B63" s="28">
        <v>4.2139999999999995</v>
      </c>
      <c r="C63" s="116">
        <f t="shared" si="0"/>
        <v>-1.2984999999999878</v>
      </c>
      <c r="D63" s="28">
        <v>0.75600000000000001</v>
      </c>
    </row>
    <row r="64" spans="1:4" x14ac:dyDescent="0.2">
      <c r="A64" s="116">
        <v>12.47</v>
      </c>
      <c r="B64" s="28">
        <v>3.4985999999999997</v>
      </c>
      <c r="C64" s="116">
        <f t="shared" si="0"/>
        <v>-1.714999999999989</v>
      </c>
      <c r="D64" s="28">
        <v>0.95550000000000013</v>
      </c>
    </row>
    <row r="65" spans="1:4" x14ac:dyDescent="0.2">
      <c r="A65" s="116">
        <v>12.67</v>
      </c>
      <c r="B65" s="28">
        <v>3.528</v>
      </c>
      <c r="C65" s="116">
        <f t="shared" si="0"/>
        <v>0.78400000000000414</v>
      </c>
      <c r="D65" s="28">
        <v>0.93450000000000011</v>
      </c>
    </row>
    <row r="66" spans="1:4" x14ac:dyDescent="0.2">
      <c r="A66" s="116">
        <v>12.87</v>
      </c>
      <c r="B66" s="28">
        <v>3.8122000000000003</v>
      </c>
      <c r="C66" s="116">
        <f t="shared" si="0"/>
        <v>1.0780000000000007</v>
      </c>
      <c r="D66" s="28">
        <v>0.87149999999999994</v>
      </c>
    </row>
    <row r="67" spans="1:4" x14ac:dyDescent="0.2">
      <c r="A67" s="116">
        <v>13.07</v>
      </c>
      <c r="B67" s="28">
        <v>3.9592000000000001</v>
      </c>
      <c r="C67" s="116">
        <f t="shared" si="0"/>
        <v>-0.26250000000000567</v>
      </c>
      <c r="D67" s="28">
        <v>0.77700000000000002</v>
      </c>
    </row>
    <row r="68" spans="1:4" x14ac:dyDescent="0.2">
      <c r="A68" s="116">
        <v>13.28</v>
      </c>
      <c r="B68" s="28">
        <v>3.6945999999999999</v>
      </c>
      <c r="C68" s="116">
        <f t="shared" si="0"/>
        <v>3.1499999999993644E-2</v>
      </c>
      <c r="D68" s="28">
        <v>0.77700000000000002</v>
      </c>
    </row>
    <row r="69" spans="1:4" x14ac:dyDescent="0.2">
      <c r="A69" s="116">
        <v>13.48</v>
      </c>
      <c r="B69" s="28">
        <v>3.9592000000000001</v>
      </c>
      <c r="C69" s="116">
        <f t="shared" ref="C69:C132" si="1">((B69-B68)/(A69-A68)+(B70-B69)/(A70-A69))/2</f>
        <v>1.1759999999999986</v>
      </c>
      <c r="D69" s="28">
        <v>0.79800000000000004</v>
      </c>
    </row>
    <row r="70" spans="1:4" x14ac:dyDescent="0.2">
      <c r="A70" s="116">
        <v>13.68</v>
      </c>
      <c r="B70" s="28">
        <v>4.165</v>
      </c>
      <c r="C70" s="116">
        <f t="shared" si="1"/>
        <v>-1.0954999999999921</v>
      </c>
      <c r="D70" s="28">
        <v>0.84000000000000008</v>
      </c>
    </row>
    <row r="71" spans="1:4" x14ac:dyDescent="0.2">
      <c r="A71" s="116">
        <v>13.89</v>
      </c>
      <c r="B71" s="28">
        <v>3.4887999999999999</v>
      </c>
      <c r="C71" s="116">
        <f t="shared" si="1"/>
        <v>-1.1899999999999917</v>
      </c>
      <c r="D71" s="28">
        <v>0.88200000000000001</v>
      </c>
    </row>
    <row r="72" spans="1:4" x14ac:dyDescent="0.2">
      <c r="A72" s="116">
        <v>14.1</v>
      </c>
      <c r="B72" s="28">
        <v>3.6652</v>
      </c>
      <c r="C72" s="116">
        <f t="shared" si="1"/>
        <v>1.0966666666666665</v>
      </c>
      <c r="D72" s="28">
        <v>0.71400000000000008</v>
      </c>
    </row>
    <row r="73" spans="1:4" x14ac:dyDescent="0.2">
      <c r="A73" s="116">
        <v>14.31</v>
      </c>
      <c r="B73" s="28">
        <v>3.9494000000000002</v>
      </c>
      <c r="C73" s="116">
        <f t="shared" si="1"/>
        <v>1.1666666666666654</v>
      </c>
      <c r="D73" s="28">
        <v>0.73499999999999999</v>
      </c>
    </row>
    <row r="74" spans="1:4" x14ac:dyDescent="0.2">
      <c r="A74" s="116">
        <v>14.52</v>
      </c>
      <c r="B74" s="28">
        <v>4.1551999999999998</v>
      </c>
      <c r="C74" s="116">
        <f t="shared" si="1"/>
        <v>0.1400000000000019</v>
      </c>
      <c r="D74" s="28">
        <v>0.95550000000000013</v>
      </c>
    </row>
    <row r="75" spans="1:4" x14ac:dyDescent="0.2">
      <c r="A75" s="116">
        <v>14.73</v>
      </c>
      <c r="B75" s="28">
        <v>4.0081999999999995</v>
      </c>
      <c r="C75" s="116">
        <f t="shared" si="1"/>
        <v>-1.1830000000000014</v>
      </c>
      <c r="D75" s="28">
        <v>0.74549999999999994</v>
      </c>
    </row>
    <row r="76" spans="1:4" x14ac:dyDescent="0.2">
      <c r="A76" s="116">
        <v>14.93</v>
      </c>
      <c r="B76" s="28">
        <v>3.6749999999999998</v>
      </c>
      <c r="C76" s="116">
        <f t="shared" si="1"/>
        <v>-0.19600000000000595</v>
      </c>
      <c r="D76" s="28">
        <v>0.75600000000000001</v>
      </c>
    </row>
    <row r="77" spans="1:4" x14ac:dyDescent="0.2">
      <c r="A77" s="116">
        <v>15.13</v>
      </c>
      <c r="B77" s="28">
        <v>3.9297999999999997</v>
      </c>
      <c r="C77" s="116">
        <f t="shared" si="1"/>
        <v>1.1736666666666655</v>
      </c>
      <c r="D77" s="28">
        <v>0.82950000000000013</v>
      </c>
    </row>
    <row r="78" spans="1:4" x14ac:dyDescent="0.2">
      <c r="A78" s="116">
        <v>15.34</v>
      </c>
      <c r="B78" s="28">
        <v>4.1551999999999998</v>
      </c>
      <c r="C78" s="116">
        <f t="shared" si="1"/>
        <v>-1.0068333333333364</v>
      </c>
      <c r="D78" s="28">
        <v>0.89249999999999996</v>
      </c>
    </row>
    <row r="79" spans="1:4" x14ac:dyDescent="0.2">
      <c r="A79" s="116">
        <v>15.54</v>
      </c>
      <c r="B79" s="28">
        <v>3.5377999999999998</v>
      </c>
      <c r="C79" s="116">
        <f t="shared" si="1"/>
        <v>-0.83300000000000862</v>
      </c>
      <c r="D79" s="28">
        <v>0.77700000000000002</v>
      </c>
    </row>
    <row r="80" spans="1:4" x14ac:dyDescent="0.2">
      <c r="A80" s="116">
        <v>15.74</v>
      </c>
      <c r="B80" s="28">
        <v>3.8220000000000001</v>
      </c>
      <c r="C80" s="116">
        <f t="shared" si="1"/>
        <v>1.2984999999999984</v>
      </c>
      <c r="D80" s="28">
        <v>0.87149999999999994</v>
      </c>
    </row>
    <row r="81" spans="1:4" x14ac:dyDescent="0.2">
      <c r="A81" s="116">
        <v>15.94</v>
      </c>
      <c r="B81" s="28">
        <v>4.0571999999999999</v>
      </c>
      <c r="C81" s="116">
        <f t="shared" si="1"/>
        <v>1.0546666666666697</v>
      </c>
      <c r="D81" s="28">
        <v>0.88200000000000001</v>
      </c>
    </row>
    <row r="82" spans="1:4" x14ac:dyDescent="0.2">
      <c r="A82" s="116">
        <v>16.149999999999999</v>
      </c>
      <c r="B82" s="28">
        <v>4.2531999999999996</v>
      </c>
      <c r="C82" s="116">
        <f t="shared" si="1"/>
        <v>-1.2599999999999907</v>
      </c>
      <c r="D82" s="28">
        <v>0.69300000000000006</v>
      </c>
    </row>
    <row r="83" spans="1:4" x14ac:dyDescent="0.2">
      <c r="A83" s="116">
        <v>16.36</v>
      </c>
      <c r="B83" s="28">
        <v>3.528</v>
      </c>
      <c r="C83" s="116">
        <f t="shared" si="1"/>
        <v>-0.99166666666665604</v>
      </c>
      <c r="D83" s="28">
        <v>0.56700000000000006</v>
      </c>
    </row>
    <row r="84" spans="1:4" x14ac:dyDescent="0.2">
      <c r="A84" s="116">
        <v>16.559999999999999</v>
      </c>
      <c r="B84" s="28">
        <v>3.8220000000000001</v>
      </c>
      <c r="C84" s="116">
        <f t="shared" si="1"/>
        <v>1.3229999999999942</v>
      </c>
      <c r="D84" s="28">
        <v>0.71400000000000008</v>
      </c>
    </row>
    <row r="85" spans="1:4" x14ac:dyDescent="0.2">
      <c r="A85" s="116">
        <v>16.760000000000002</v>
      </c>
      <c r="B85" s="28">
        <v>4.0571999999999999</v>
      </c>
      <c r="C85" s="116">
        <f t="shared" si="1"/>
        <v>-0.78866666666669361</v>
      </c>
      <c r="D85" s="28">
        <v>0.88200000000000001</v>
      </c>
    </row>
    <row r="86" spans="1:4" x14ac:dyDescent="0.2">
      <c r="A86" s="116">
        <v>16.97</v>
      </c>
      <c r="B86" s="28">
        <v>3.4789999999999996</v>
      </c>
      <c r="C86" s="116">
        <f t="shared" si="1"/>
        <v>-1.4000000000000177</v>
      </c>
      <c r="D86" s="28">
        <v>1.0815000000000001</v>
      </c>
    </row>
    <row r="87" spans="1:4" x14ac:dyDescent="0.2">
      <c r="A87" s="116">
        <v>17.18</v>
      </c>
      <c r="B87" s="28">
        <v>3.4691999999999998</v>
      </c>
      <c r="C87" s="116">
        <f t="shared" si="1"/>
        <v>0.14816666666666781</v>
      </c>
      <c r="D87" s="28">
        <v>1.1550000000000002</v>
      </c>
    </row>
    <row r="88" spans="1:4" x14ac:dyDescent="0.2">
      <c r="A88" s="116">
        <v>17.38</v>
      </c>
      <c r="B88" s="28">
        <v>3.5377999999999998</v>
      </c>
      <c r="C88" s="116">
        <f t="shared" si="1"/>
        <v>0.91816666666666458</v>
      </c>
      <c r="D88" s="28">
        <v>0.96600000000000008</v>
      </c>
    </row>
    <row r="89" spans="1:4" x14ac:dyDescent="0.2">
      <c r="A89" s="116">
        <v>17.59</v>
      </c>
      <c r="B89" s="28">
        <v>3.8513999999999999</v>
      </c>
      <c r="C89" s="116">
        <f t="shared" si="1"/>
        <v>1.3066666666666613</v>
      </c>
      <c r="D89" s="28">
        <v>0.88200000000000001</v>
      </c>
    </row>
    <row r="90" spans="1:4" x14ac:dyDescent="0.2">
      <c r="A90" s="116">
        <v>17.8</v>
      </c>
      <c r="B90" s="28">
        <v>4.0865999999999998</v>
      </c>
      <c r="C90" s="116">
        <f t="shared" si="1"/>
        <v>0.97999999999999599</v>
      </c>
      <c r="D90" s="28">
        <v>0.79800000000000004</v>
      </c>
    </row>
    <row r="91" spans="1:4" x14ac:dyDescent="0.2">
      <c r="A91" s="116">
        <v>18.010000000000002</v>
      </c>
      <c r="B91" s="28">
        <v>4.2629999999999999</v>
      </c>
      <c r="C91" s="116">
        <f t="shared" si="1"/>
        <v>0.76299999999999968</v>
      </c>
      <c r="D91" s="28">
        <v>0.65100000000000002</v>
      </c>
    </row>
    <row r="92" spans="1:4" x14ac:dyDescent="0.2">
      <c r="A92" s="116">
        <v>18.21</v>
      </c>
      <c r="B92" s="28">
        <v>4.4001999999999999</v>
      </c>
      <c r="C92" s="116">
        <f t="shared" si="1"/>
        <v>0.61250000000000249</v>
      </c>
      <c r="D92" s="28">
        <v>0.54600000000000004</v>
      </c>
    </row>
    <row r="93" spans="1:4" x14ac:dyDescent="0.2">
      <c r="A93" s="116">
        <v>18.41</v>
      </c>
      <c r="B93" s="28">
        <v>4.508</v>
      </c>
      <c r="C93" s="116">
        <f t="shared" si="1"/>
        <v>-2.2540000000000084</v>
      </c>
      <c r="D93" s="28">
        <v>0.59849999999999992</v>
      </c>
    </row>
    <row r="94" spans="1:4" x14ac:dyDescent="0.2">
      <c r="A94" s="116">
        <v>18.61</v>
      </c>
      <c r="B94" s="28">
        <v>3.4985999999999997</v>
      </c>
      <c r="C94" s="116">
        <f t="shared" si="1"/>
        <v>-2.5235000000000096</v>
      </c>
      <c r="D94" s="28">
        <v>0.77700000000000002</v>
      </c>
    </row>
    <row r="95" spans="1:4" x14ac:dyDescent="0.2">
      <c r="A95" s="116">
        <v>18.82</v>
      </c>
      <c r="B95" s="28">
        <v>3.4985999999999997</v>
      </c>
      <c r="C95" s="116">
        <f t="shared" si="1"/>
        <v>0</v>
      </c>
      <c r="D95" s="28">
        <v>0.85050000000000014</v>
      </c>
    </row>
    <row r="96" spans="1:4" x14ac:dyDescent="0.2">
      <c r="A96" s="116">
        <v>19.02</v>
      </c>
      <c r="B96" s="28">
        <v>3.4985999999999997</v>
      </c>
      <c r="C96" s="116">
        <f t="shared" si="1"/>
        <v>0.11666666666666708</v>
      </c>
      <c r="D96" s="28">
        <v>0.87149999999999994</v>
      </c>
    </row>
    <row r="97" spans="1:4" x14ac:dyDescent="0.2">
      <c r="A97" s="116">
        <v>19.23</v>
      </c>
      <c r="B97" s="28">
        <v>3.5476000000000001</v>
      </c>
      <c r="C97" s="116">
        <f t="shared" si="1"/>
        <v>0.80266666666666953</v>
      </c>
      <c r="D97" s="28">
        <v>0.84000000000000008</v>
      </c>
    </row>
    <row r="98" spans="1:4" x14ac:dyDescent="0.2">
      <c r="A98" s="116">
        <v>19.43</v>
      </c>
      <c r="B98" s="28">
        <v>3.8220000000000001</v>
      </c>
      <c r="C98" s="116">
        <f t="shared" si="1"/>
        <v>-0.2239999999999952</v>
      </c>
      <c r="D98" s="28">
        <v>0.90300000000000002</v>
      </c>
    </row>
    <row r="99" spans="1:4" x14ac:dyDescent="0.2">
      <c r="A99" s="116">
        <v>19.64</v>
      </c>
      <c r="B99" s="28">
        <v>3.4397999999999995</v>
      </c>
      <c r="C99" s="116">
        <f t="shared" si="1"/>
        <v>-0.76999999999999769</v>
      </c>
      <c r="D99" s="28">
        <v>0.84000000000000008</v>
      </c>
    </row>
    <row r="100" spans="1:4" x14ac:dyDescent="0.2">
      <c r="A100" s="116">
        <v>19.850000000000001</v>
      </c>
      <c r="B100" s="28">
        <v>3.4985999999999997</v>
      </c>
      <c r="C100" s="116">
        <f t="shared" si="1"/>
        <v>0.13999999999999987</v>
      </c>
      <c r="D100" s="28">
        <v>0.78750000000000009</v>
      </c>
    </row>
    <row r="101" spans="1:4" x14ac:dyDescent="0.2">
      <c r="A101" s="116">
        <v>20.05</v>
      </c>
      <c r="B101" s="28">
        <v>3.4985999999999997</v>
      </c>
      <c r="C101" s="116">
        <f t="shared" si="1"/>
        <v>2.4500000000000719E-2</v>
      </c>
      <c r="D101" s="28">
        <v>0.85050000000000014</v>
      </c>
    </row>
    <row r="102" spans="1:4" x14ac:dyDescent="0.2">
      <c r="A102" s="116">
        <v>20.25</v>
      </c>
      <c r="B102" s="28">
        <v>3.5084</v>
      </c>
      <c r="C102" s="116">
        <f t="shared" si="1"/>
        <v>0.71050000000000313</v>
      </c>
      <c r="D102" s="28">
        <v>0.93450000000000011</v>
      </c>
    </row>
    <row r="103" spans="1:4" x14ac:dyDescent="0.2">
      <c r="A103" s="116">
        <v>20.45</v>
      </c>
      <c r="B103" s="28">
        <v>3.7827999999999999</v>
      </c>
      <c r="C103" s="116">
        <f t="shared" si="1"/>
        <v>0.61600000000000299</v>
      </c>
      <c r="D103" s="28">
        <v>0.75600000000000001</v>
      </c>
    </row>
    <row r="104" spans="1:4" x14ac:dyDescent="0.2">
      <c r="A104" s="116">
        <v>20.66</v>
      </c>
      <c r="B104" s="28">
        <v>3.7534000000000001</v>
      </c>
      <c r="C104" s="116">
        <f t="shared" si="1"/>
        <v>-0.73150000000000215</v>
      </c>
      <c r="D104" s="28">
        <v>0.63</v>
      </c>
    </row>
    <row r="105" spans="1:4" x14ac:dyDescent="0.2">
      <c r="A105" s="116">
        <v>20.86</v>
      </c>
      <c r="B105" s="28">
        <v>3.4887999999999999</v>
      </c>
      <c r="C105" s="116">
        <f t="shared" si="1"/>
        <v>-0.66150000000000275</v>
      </c>
      <c r="D105" s="28">
        <v>0.74549999999999994</v>
      </c>
    </row>
    <row r="106" spans="1:4" x14ac:dyDescent="0.2">
      <c r="A106" s="116">
        <v>21.07</v>
      </c>
      <c r="B106" s="28">
        <v>3.4887999999999999</v>
      </c>
      <c r="C106" s="116">
        <f t="shared" si="1"/>
        <v>0.61250000000000249</v>
      </c>
      <c r="D106" s="28">
        <v>0.96600000000000008</v>
      </c>
    </row>
    <row r="107" spans="1:4" x14ac:dyDescent="0.2">
      <c r="A107" s="116">
        <v>21.27</v>
      </c>
      <c r="B107" s="28">
        <v>3.7338</v>
      </c>
      <c r="C107" s="116">
        <f t="shared" si="1"/>
        <v>1.2250000000000039</v>
      </c>
      <c r="D107" s="28">
        <v>0.74549999999999994</v>
      </c>
    </row>
    <row r="108" spans="1:4" x14ac:dyDescent="0.2">
      <c r="A108" s="116">
        <v>21.47</v>
      </c>
      <c r="B108" s="28">
        <v>3.9787999999999997</v>
      </c>
      <c r="C108" s="116">
        <f t="shared" si="1"/>
        <v>1.0779999999999956</v>
      </c>
      <c r="D108" s="28">
        <v>0.79800000000000004</v>
      </c>
    </row>
    <row r="109" spans="1:4" x14ac:dyDescent="0.2">
      <c r="A109" s="116">
        <v>21.67</v>
      </c>
      <c r="B109" s="28">
        <v>4.165</v>
      </c>
      <c r="C109" s="116">
        <f t="shared" si="1"/>
        <v>0.75949999999999629</v>
      </c>
      <c r="D109" s="28">
        <v>0.85050000000000014</v>
      </c>
    </row>
    <row r="110" spans="1:4" x14ac:dyDescent="0.2">
      <c r="A110" s="116">
        <v>21.87</v>
      </c>
      <c r="B110" s="28">
        <v>4.2826000000000004</v>
      </c>
      <c r="C110" s="116">
        <f t="shared" si="1"/>
        <v>-0.84933333333334704</v>
      </c>
      <c r="D110" s="28">
        <v>0.75600000000000001</v>
      </c>
    </row>
    <row r="111" spans="1:4" x14ac:dyDescent="0.2">
      <c r="A111" s="116">
        <v>22.08</v>
      </c>
      <c r="B111" s="28">
        <v>3.8024</v>
      </c>
      <c r="C111" s="116">
        <f t="shared" si="1"/>
        <v>-0.48183333333335809</v>
      </c>
      <c r="D111" s="28">
        <v>0.69300000000000006</v>
      </c>
    </row>
    <row r="112" spans="1:4" x14ac:dyDescent="0.2">
      <c r="A112" s="116">
        <v>22.28</v>
      </c>
      <c r="B112" s="28">
        <v>4.0670000000000002</v>
      </c>
      <c r="C112" s="116">
        <f t="shared" si="1"/>
        <v>-0.39200000000001334</v>
      </c>
      <c r="D112" s="28">
        <v>0.67200000000000004</v>
      </c>
    </row>
    <row r="113" spans="1:4" x14ac:dyDescent="0.2">
      <c r="A113" s="116">
        <v>22.48</v>
      </c>
      <c r="B113" s="28">
        <v>3.6456</v>
      </c>
      <c r="C113" s="116">
        <f t="shared" si="1"/>
        <v>-0.39200000000000157</v>
      </c>
      <c r="D113" s="28">
        <v>0.65100000000000002</v>
      </c>
    </row>
    <row r="114" spans="1:4" x14ac:dyDescent="0.2">
      <c r="A114" s="116">
        <v>22.68</v>
      </c>
      <c r="B114" s="28">
        <v>3.9102000000000001</v>
      </c>
      <c r="C114" s="116">
        <f t="shared" si="1"/>
        <v>1.1760000000000033</v>
      </c>
      <c r="D114" s="28">
        <v>0.72449999999999992</v>
      </c>
    </row>
    <row r="115" spans="1:4" x14ac:dyDescent="0.2">
      <c r="A115" s="116">
        <v>22.88</v>
      </c>
      <c r="B115" s="28">
        <v>4.1159999999999997</v>
      </c>
      <c r="C115" s="116">
        <f t="shared" si="1"/>
        <v>0.95550000000000246</v>
      </c>
      <c r="D115" s="28">
        <v>0.74549999999999994</v>
      </c>
    </row>
    <row r="116" spans="1:4" x14ac:dyDescent="0.2">
      <c r="A116" s="116">
        <v>23.08</v>
      </c>
      <c r="B116" s="28">
        <v>4.2923999999999998</v>
      </c>
      <c r="C116" s="116">
        <f t="shared" si="1"/>
        <v>0.76766666666666716</v>
      </c>
      <c r="D116" s="28">
        <v>0.74549999999999994</v>
      </c>
    </row>
    <row r="117" spans="1:4" x14ac:dyDescent="0.2">
      <c r="A117" s="116">
        <v>23.29</v>
      </c>
      <c r="B117" s="28">
        <v>4.4295999999999998</v>
      </c>
      <c r="C117" s="116">
        <f t="shared" si="1"/>
        <v>0.54939393939393533</v>
      </c>
      <c r="D117" s="28">
        <v>0.77700000000000002</v>
      </c>
    </row>
    <row r="118" spans="1:4" x14ac:dyDescent="0.2">
      <c r="A118" s="116">
        <v>23.51</v>
      </c>
      <c r="B118" s="28">
        <v>4.5275999999999996</v>
      </c>
      <c r="C118" s="116">
        <f t="shared" si="1"/>
        <v>0.41872727272727128</v>
      </c>
      <c r="D118" s="28">
        <v>0.76649999999999996</v>
      </c>
    </row>
    <row r="119" spans="1:4" x14ac:dyDescent="0.2">
      <c r="A119" s="116">
        <v>23.71</v>
      </c>
      <c r="B119" s="28">
        <v>4.6059999999999999</v>
      </c>
      <c r="C119" s="116">
        <f t="shared" si="1"/>
        <v>-1.7173333333333241</v>
      </c>
      <c r="D119" s="28">
        <v>0.66150000000000009</v>
      </c>
    </row>
    <row r="120" spans="1:4" x14ac:dyDescent="0.2">
      <c r="A120" s="116">
        <v>23.92</v>
      </c>
      <c r="B120" s="28">
        <v>3.8024</v>
      </c>
      <c r="C120" s="116">
        <f t="shared" si="1"/>
        <v>-1.3253333333333224</v>
      </c>
      <c r="D120" s="28">
        <v>0.70350000000000013</v>
      </c>
    </row>
    <row r="121" spans="1:4" x14ac:dyDescent="0.2">
      <c r="A121" s="116">
        <v>24.12</v>
      </c>
      <c r="B121" s="28">
        <v>4.0376000000000003</v>
      </c>
      <c r="C121" s="116">
        <f t="shared" si="1"/>
        <v>1.0290000000000026</v>
      </c>
      <c r="D121" s="28">
        <v>0.82950000000000013</v>
      </c>
    </row>
    <row r="122" spans="1:4" x14ac:dyDescent="0.2">
      <c r="A122" s="116">
        <v>24.32</v>
      </c>
      <c r="B122" s="28">
        <v>4.2139999999999995</v>
      </c>
      <c r="C122" s="116">
        <f t="shared" si="1"/>
        <v>0.83300000000000218</v>
      </c>
      <c r="D122" s="28">
        <v>0.91349999999999998</v>
      </c>
    </row>
    <row r="123" spans="1:4" x14ac:dyDescent="0.2">
      <c r="A123" s="116">
        <v>24.52</v>
      </c>
      <c r="B123" s="28">
        <v>4.3708</v>
      </c>
      <c r="C123" s="116">
        <f t="shared" si="1"/>
        <v>0.6486666666666685</v>
      </c>
      <c r="D123" s="28">
        <v>0.79800000000000004</v>
      </c>
    </row>
    <row r="124" spans="1:4" x14ac:dyDescent="0.2">
      <c r="A124" s="116">
        <v>24.73</v>
      </c>
      <c r="B124" s="28">
        <v>4.4786000000000001</v>
      </c>
      <c r="C124" s="116">
        <f t="shared" si="1"/>
        <v>0.47716666666666574</v>
      </c>
      <c r="D124" s="28">
        <v>0.86099999999999999</v>
      </c>
    </row>
    <row r="125" spans="1:4" x14ac:dyDescent="0.2">
      <c r="A125" s="116">
        <v>24.93</v>
      </c>
      <c r="B125" s="28">
        <v>4.5667999999999997</v>
      </c>
      <c r="C125" s="116">
        <f t="shared" si="1"/>
        <v>0.40716666666666634</v>
      </c>
      <c r="D125" s="28">
        <v>0.93450000000000011</v>
      </c>
    </row>
    <row r="126" spans="1:4" x14ac:dyDescent="0.2">
      <c r="A126" s="116">
        <v>25.14</v>
      </c>
      <c r="B126" s="28">
        <v>4.6452</v>
      </c>
      <c r="C126" s="116">
        <f t="shared" si="1"/>
        <v>0.33366666666666639</v>
      </c>
      <c r="D126" s="28">
        <v>0.87149999999999994</v>
      </c>
    </row>
    <row r="127" spans="1:4" x14ac:dyDescent="0.2">
      <c r="A127" s="116">
        <v>25.34</v>
      </c>
      <c r="B127" s="28">
        <v>4.7039999999999997</v>
      </c>
      <c r="C127" s="116">
        <f t="shared" si="1"/>
        <v>-1.8829999999999916</v>
      </c>
      <c r="D127" s="28">
        <v>0.76649999999999996</v>
      </c>
    </row>
    <row r="128" spans="1:4" x14ac:dyDescent="0.2">
      <c r="A128" s="116">
        <v>25.55</v>
      </c>
      <c r="B128" s="28">
        <v>3.8513999999999999</v>
      </c>
      <c r="C128" s="116">
        <f t="shared" si="1"/>
        <v>-1.5154999999999896</v>
      </c>
      <c r="D128" s="28">
        <v>0.64049999999999996</v>
      </c>
    </row>
    <row r="129" spans="1:4" x14ac:dyDescent="0.2">
      <c r="A129" s="116">
        <v>25.75</v>
      </c>
      <c r="B129" s="28">
        <v>4.0571999999999999</v>
      </c>
      <c r="C129" s="116">
        <f t="shared" si="1"/>
        <v>0.98116666666666585</v>
      </c>
      <c r="D129" s="28">
        <v>0.73499999999999999</v>
      </c>
    </row>
    <row r="130" spans="1:4" x14ac:dyDescent="0.2">
      <c r="A130" s="116">
        <v>25.96</v>
      </c>
      <c r="B130" s="28">
        <v>4.2531999999999996</v>
      </c>
      <c r="C130" s="116">
        <f t="shared" si="1"/>
        <v>0.79333333333333156</v>
      </c>
      <c r="D130" s="28">
        <v>0.79800000000000004</v>
      </c>
    </row>
    <row r="131" spans="1:4" x14ac:dyDescent="0.2">
      <c r="A131" s="116">
        <v>26.17</v>
      </c>
      <c r="B131" s="28">
        <v>4.3904000000000005</v>
      </c>
      <c r="C131" s="116">
        <f t="shared" si="1"/>
        <v>0.62066666666666714</v>
      </c>
      <c r="D131" s="28">
        <v>0.89249999999999996</v>
      </c>
    </row>
    <row r="132" spans="1:4" x14ac:dyDescent="0.2">
      <c r="A132" s="116">
        <v>26.37</v>
      </c>
      <c r="B132" s="28">
        <v>4.508</v>
      </c>
      <c r="C132" s="116">
        <f t="shared" si="1"/>
        <v>0.51450000000000173</v>
      </c>
      <c r="D132" s="28">
        <v>0.92400000000000004</v>
      </c>
    </row>
    <row r="133" spans="1:4" x14ac:dyDescent="0.2">
      <c r="A133" s="116">
        <v>26.57</v>
      </c>
      <c r="B133" s="28">
        <v>4.5962000000000005</v>
      </c>
      <c r="C133" s="116">
        <f t="shared" ref="C133:C196" si="2">((B133-B132)/(A133-A132)+(B134-B133)/(A134-A133))/2</f>
        <v>0.36050000000000082</v>
      </c>
      <c r="D133" s="28">
        <v>0.89249999999999996</v>
      </c>
    </row>
    <row r="134" spans="1:4" x14ac:dyDescent="0.2">
      <c r="A134" s="116">
        <v>26.78</v>
      </c>
      <c r="B134" s="28">
        <v>4.6550000000000002</v>
      </c>
      <c r="C134" s="116">
        <f t="shared" si="2"/>
        <v>0.28699999999999648</v>
      </c>
      <c r="D134" s="28">
        <v>0.84000000000000008</v>
      </c>
    </row>
    <row r="135" spans="1:4" x14ac:dyDescent="0.2">
      <c r="A135" s="116">
        <v>26.98</v>
      </c>
      <c r="B135" s="28">
        <v>4.7137999999999991</v>
      </c>
      <c r="C135" s="116">
        <f t="shared" si="2"/>
        <v>-1.9845000000000086</v>
      </c>
      <c r="D135" s="28">
        <v>0.70350000000000013</v>
      </c>
    </row>
    <row r="136" spans="1:4" x14ac:dyDescent="0.2">
      <c r="A136" s="116">
        <v>27.18</v>
      </c>
      <c r="B136" s="28">
        <v>3.8611999999999997</v>
      </c>
      <c r="C136" s="116">
        <f t="shared" si="2"/>
        <v>-1.5435000000000034</v>
      </c>
      <c r="D136" s="28">
        <v>0.65100000000000002</v>
      </c>
    </row>
    <row r="137" spans="1:4" x14ac:dyDescent="0.2">
      <c r="A137" s="116">
        <v>27.38</v>
      </c>
      <c r="B137" s="28">
        <v>4.0964</v>
      </c>
      <c r="C137" s="116">
        <f t="shared" si="2"/>
        <v>0.96663636363636196</v>
      </c>
      <c r="D137" s="28">
        <v>0.72449999999999992</v>
      </c>
    </row>
    <row r="138" spans="1:4" x14ac:dyDescent="0.2">
      <c r="A138" s="116">
        <v>27.6</v>
      </c>
      <c r="B138" s="28">
        <v>4.2629999999999999</v>
      </c>
      <c r="C138" s="116">
        <f t="shared" si="2"/>
        <v>0.74613636363636116</v>
      </c>
      <c r="D138" s="28">
        <v>0.81900000000000006</v>
      </c>
    </row>
    <row r="139" spans="1:4" x14ac:dyDescent="0.2">
      <c r="A139" s="116">
        <v>27.8</v>
      </c>
      <c r="B139" s="28">
        <v>4.41</v>
      </c>
      <c r="C139" s="116">
        <f t="shared" si="2"/>
        <v>0.63700000000000312</v>
      </c>
      <c r="D139" s="28">
        <v>0.92400000000000004</v>
      </c>
    </row>
    <row r="140" spans="1:4" x14ac:dyDescent="0.2">
      <c r="A140" s="116">
        <v>28</v>
      </c>
      <c r="B140" s="28">
        <v>4.5178000000000003</v>
      </c>
      <c r="C140" s="116">
        <f t="shared" si="2"/>
        <v>0.49000000000000105</v>
      </c>
      <c r="D140" s="28">
        <v>0.89249999999999996</v>
      </c>
    </row>
    <row r="141" spans="1:4" x14ac:dyDescent="0.2">
      <c r="A141" s="116">
        <v>28.2</v>
      </c>
      <c r="B141" s="28">
        <v>4.6059999999999999</v>
      </c>
      <c r="C141" s="116">
        <f t="shared" si="2"/>
        <v>1.0500000000001591E-2</v>
      </c>
      <c r="D141" s="28">
        <v>0.79800000000000004</v>
      </c>
    </row>
    <row r="142" spans="1:4" x14ac:dyDescent="0.2">
      <c r="A142" s="116">
        <v>28.41</v>
      </c>
      <c r="B142" s="28">
        <v>4.5178000000000003</v>
      </c>
      <c r="C142" s="116">
        <f t="shared" si="2"/>
        <v>-0.11199999999999756</v>
      </c>
      <c r="D142" s="28">
        <v>0.72449999999999992</v>
      </c>
    </row>
    <row r="143" spans="1:4" x14ac:dyDescent="0.2">
      <c r="A143" s="116">
        <v>28.61</v>
      </c>
      <c r="B143" s="28">
        <v>4.5570000000000004</v>
      </c>
      <c r="C143" s="116">
        <f t="shared" si="2"/>
        <v>-2.141999999999991</v>
      </c>
      <c r="D143" s="28">
        <v>0.60899999999999999</v>
      </c>
    </row>
    <row r="144" spans="1:4" x14ac:dyDescent="0.2">
      <c r="A144" s="116">
        <v>28.82</v>
      </c>
      <c r="B144" s="28">
        <v>3.6162000000000001</v>
      </c>
      <c r="C144" s="116">
        <f t="shared" si="2"/>
        <v>-2.1664999999999917</v>
      </c>
      <c r="D144" s="28">
        <v>0.60899999999999999</v>
      </c>
    </row>
    <row r="145" spans="1:4" x14ac:dyDescent="0.2">
      <c r="A145" s="116">
        <v>29.02</v>
      </c>
      <c r="B145" s="28">
        <v>3.6456</v>
      </c>
      <c r="C145" s="116">
        <f t="shared" si="2"/>
        <v>0.73500000000000265</v>
      </c>
      <c r="D145" s="28">
        <v>0.87149999999999994</v>
      </c>
    </row>
    <row r="146" spans="1:4" x14ac:dyDescent="0.2">
      <c r="A146" s="116">
        <v>29.22</v>
      </c>
      <c r="B146" s="28">
        <v>3.9102000000000001</v>
      </c>
      <c r="C146" s="116">
        <f t="shared" si="2"/>
        <v>1.1748333333333334</v>
      </c>
      <c r="D146" s="28">
        <v>0.65100000000000002</v>
      </c>
    </row>
    <row r="147" spans="1:4" x14ac:dyDescent="0.2">
      <c r="A147" s="116">
        <v>29.43</v>
      </c>
      <c r="B147" s="28">
        <v>4.1257999999999999</v>
      </c>
      <c r="C147" s="116">
        <f t="shared" si="2"/>
        <v>-1.0791666666666748</v>
      </c>
      <c r="D147" s="28">
        <v>0.60899999999999999</v>
      </c>
    </row>
    <row r="148" spans="1:4" x14ac:dyDescent="0.2">
      <c r="A148" s="116">
        <v>29.63</v>
      </c>
      <c r="B148" s="28">
        <v>3.4887999999999999</v>
      </c>
      <c r="C148" s="116">
        <f t="shared" si="2"/>
        <v>-1.0780000000000038</v>
      </c>
      <c r="D148" s="28">
        <v>0.94500000000000006</v>
      </c>
    </row>
    <row r="149" spans="1:4" x14ac:dyDescent="0.2">
      <c r="A149" s="116">
        <v>29.83</v>
      </c>
      <c r="B149" s="28">
        <v>3.6945999999999999</v>
      </c>
      <c r="C149" s="116">
        <f t="shared" si="2"/>
        <v>1.0978333333333319</v>
      </c>
      <c r="D149" s="28">
        <v>0.79800000000000004</v>
      </c>
    </row>
    <row r="150" spans="1:4" x14ac:dyDescent="0.2">
      <c r="A150" s="116">
        <v>30.04</v>
      </c>
      <c r="B150" s="28">
        <v>3.9395999999999995</v>
      </c>
      <c r="C150" s="116">
        <f t="shared" si="2"/>
        <v>1.1468333333333334</v>
      </c>
      <c r="D150" s="28">
        <v>0.90300000000000002</v>
      </c>
    </row>
    <row r="151" spans="1:4" x14ac:dyDescent="0.2">
      <c r="A151" s="116">
        <v>30.24</v>
      </c>
      <c r="B151" s="28">
        <v>4.165</v>
      </c>
      <c r="C151" s="116">
        <f t="shared" si="2"/>
        <v>-1.1024999999999738</v>
      </c>
      <c r="D151" s="28">
        <v>0.90300000000000002</v>
      </c>
    </row>
    <row r="152" spans="1:4" x14ac:dyDescent="0.2">
      <c r="A152" s="116">
        <v>30.44</v>
      </c>
      <c r="B152" s="28">
        <v>3.4985999999999997</v>
      </c>
      <c r="C152" s="116">
        <f t="shared" si="2"/>
        <v>-0.95549999999997393</v>
      </c>
      <c r="D152" s="28">
        <v>0.68250000000000011</v>
      </c>
    </row>
    <row r="153" spans="1:4" x14ac:dyDescent="0.2">
      <c r="A153" s="116">
        <v>30.64</v>
      </c>
      <c r="B153" s="28">
        <v>3.7827999999999999</v>
      </c>
      <c r="C153" s="116">
        <f t="shared" si="2"/>
        <v>1.2471666666666668</v>
      </c>
      <c r="D153" s="28">
        <v>0.61949999999999994</v>
      </c>
    </row>
    <row r="154" spans="1:4" x14ac:dyDescent="0.2">
      <c r="A154" s="116">
        <v>30.85</v>
      </c>
      <c r="B154" s="28">
        <v>4.0081999999999995</v>
      </c>
      <c r="C154" s="116">
        <f t="shared" si="2"/>
        <v>-0.78633333333334088</v>
      </c>
      <c r="D154" s="28">
        <v>0.75600000000000001</v>
      </c>
    </row>
    <row r="155" spans="1:4" x14ac:dyDescent="0.2">
      <c r="A155" s="116">
        <v>31.05</v>
      </c>
      <c r="B155" s="28">
        <v>3.4789999999999996</v>
      </c>
      <c r="C155" s="116">
        <f t="shared" si="2"/>
        <v>-0.55300000000000671</v>
      </c>
      <c r="D155" s="28">
        <v>0.90300000000000002</v>
      </c>
    </row>
    <row r="156" spans="1:4" x14ac:dyDescent="0.2">
      <c r="A156" s="116">
        <v>31.26</v>
      </c>
      <c r="B156" s="28">
        <v>3.8024</v>
      </c>
      <c r="C156" s="116">
        <f t="shared" si="2"/>
        <v>1.3580000000000005</v>
      </c>
      <c r="D156" s="28">
        <v>0.88200000000000001</v>
      </c>
    </row>
    <row r="157" spans="1:4" x14ac:dyDescent="0.2">
      <c r="A157" s="116">
        <v>31.46</v>
      </c>
      <c r="B157" s="28">
        <v>4.0376000000000003</v>
      </c>
      <c r="C157" s="116">
        <f t="shared" si="2"/>
        <v>1.0535000000000032</v>
      </c>
      <c r="D157" s="28">
        <v>0.94500000000000006</v>
      </c>
    </row>
    <row r="158" spans="1:4" x14ac:dyDescent="0.2">
      <c r="A158" s="116">
        <v>31.66</v>
      </c>
      <c r="B158" s="28">
        <v>4.2237999999999998</v>
      </c>
      <c r="C158" s="116">
        <f t="shared" si="2"/>
        <v>0.83883333333333132</v>
      </c>
      <c r="D158" s="28">
        <v>0.89249999999999996</v>
      </c>
    </row>
    <row r="159" spans="1:4" x14ac:dyDescent="0.2">
      <c r="A159" s="116">
        <v>31.87</v>
      </c>
      <c r="B159" s="28">
        <v>4.3805999999999994</v>
      </c>
      <c r="C159" s="116">
        <f t="shared" si="2"/>
        <v>0.63000000000000322</v>
      </c>
      <c r="D159" s="28">
        <v>0.75600000000000001</v>
      </c>
    </row>
    <row r="160" spans="1:4" x14ac:dyDescent="0.2">
      <c r="A160" s="116">
        <v>32.08</v>
      </c>
      <c r="B160" s="28">
        <v>4.4884000000000004</v>
      </c>
      <c r="C160" s="116">
        <f t="shared" si="2"/>
        <v>-1.2599999999999891</v>
      </c>
      <c r="D160" s="28">
        <v>0.70350000000000013</v>
      </c>
    </row>
    <row r="161" spans="1:4" x14ac:dyDescent="0.2">
      <c r="A161" s="116">
        <v>32.29</v>
      </c>
      <c r="B161" s="28">
        <v>3.8513999999999999</v>
      </c>
      <c r="C161" s="116">
        <f t="shared" si="2"/>
        <v>-0.92866666666667019</v>
      </c>
      <c r="D161" s="28">
        <v>0.63</v>
      </c>
    </row>
    <row r="162" spans="1:4" x14ac:dyDescent="0.2">
      <c r="A162" s="116">
        <v>32.49</v>
      </c>
      <c r="B162" s="28">
        <v>4.0865999999999998</v>
      </c>
      <c r="C162" s="116">
        <f t="shared" si="2"/>
        <v>1.029000000000001</v>
      </c>
      <c r="D162" s="28">
        <v>0.77700000000000002</v>
      </c>
    </row>
    <row r="163" spans="1:4" x14ac:dyDescent="0.2">
      <c r="A163" s="116">
        <v>32.69</v>
      </c>
      <c r="B163" s="28">
        <v>4.2629999999999999</v>
      </c>
      <c r="C163" s="116">
        <f t="shared" si="2"/>
        <v>-1.3789999999999834</v>
      </c>
      <c r="D163" s="28">
        <v>0.94500000000000006</v>
      </c>
    </row>
    <row r="164" spans="1:4" x14ac:dyDescent="0.2">
      <c r="A164" s="116">
        <v>32.9</v>
      </c>
      <c r="B164" s="28">
        <v>3.4985999999999997</v>
      </c>
      <c r="C164" s="116">
        <f t="shared" si="2"/>
        <v>-1.5014999999999969</v>
      </c>
      <c r="D164" s="28">
        <v>0.79800000000000004</v>
      </c>
    </row>
    <row r="165" spans="1:4" x14ac:dyDescent="0.2">
      <c r="A165" s="116">
        <v>33.1</v>
      </c>
      <c r="B165" s="28">
        <v>3.6259999999999999</v>
      </c>
      <c r="C165" s="116">
        <f t="shared" si="2"/>
        <v>0.99516666666666032</v>
      </c>
      <c r="D165" s="28">
        <v>0.91349999999999998</v>
      </c>
    </row>
    <row r="166" spans="1:4" x14ac:dyDescent="0.2">
      <c r="A166" s="116">
        <v>33.31</v>
      </c>
      <c r="B166" s="28">
        <v>3.9102000000000001</v>
      </c>
      <c r="C166" s="116">
        <f t="shared" si="2"/>
        <v>-0.37683333333335856</v>
      </c>
      <c r="D166" s="28">
        <v>0.92400000000000004</v>
      </c>
    </row>
    <row r="167" spans="1:4" x14ac:dyDescent="0.2">
      <c r="A167" s="116">
        <v>33.51</v>
      </c>
      <c r="B167" s="28">
        <v>3.4887999999999999</v>
      </c>
      <c r="C167" s="116">
        <f t="shared" si="2"/>
        <v>-0.29400000000003301</v>
      </c>
      <c r="D167" s="28">
        <v>0.85050000000000014</v>
      </c>
    </row>
    <row r="168" spans="1:4" x14ac:dyDescent="0.2">
      <c r="A168" s="116">
        <v>33.71</v>
      </c>
      <c r="B168" s="28">
        <v>3.7926000000000002</v>
      </c>
      <c r="C168" s="116">
        <f t="shared" si="2"/>
        <v>1.3194999999999872</v>
      </c>
      <c r="D168" s="28">
        <v>0.86099999999999999</v>
      </c>
    </row>
    <row r="169" spans="1:4" x14ac:dyDescent="0.2">
      <c r="A169" s="116">
        <v>33.92</v>
      </c>
      <c r="B169" s="28">
        <v>4.0278</v>
      </c>
      <c r="C169" s="116">
        <f t="shared" si="2"/>
        <v>-0.3710000000000232</v>
      </c>
      <c r="D169" s="28">
        <v>0.84000000000000008</v>
      </c>
    </row>
    <row r="170" spans="1:4" x14ac:dyDescent="0.2">
      <c r="A170" s="116">
        <v>34.119999999999997</v>
      </c>
      <c r="B170" s="28">
        <v>3.6553999999999998</v>
      </c>
      <c r="C170" s="116">
        <f t="shared" si="2"/>
        <v>-0.66150000000002418</v>
      </c>
      <c r="D170" s="28">
        <v>0.70350000000000013</v>
      </c>
    </row>
    <row r="171" spans="1:4" x14ac:dyDescent="0.2">
      <c r="A171" s="116">
        <v>34.32</v>
      </c>
      <c r="B171" s="28">
        <v>3.7631999999999999</v>
      </c>
      <c r="C171" s="116">
        <f t="shared" si="2"/>
        <v>-0.41649999999999371</v>
      </c>
      <c r="D171" s="28">
        <v>0.55650000000000011</v>
      </c>
    </row>
    <row r="172" spans="1:4" x14ac:dyDescent="0.2">
      <c r="A172" s="116">
        <v>34.520000000000003</v>
      </c>
      <c r="B172" s="28">
        <v>3.4887999999999999</v>
      </c>
      <c r="C172" s="116">
        <f t="shared" si="2"/>
        <v>9.8000000000026843E-2</v>
      </c>
      <c r="D172" s="28">
        <v>0.58800000000000008</v>
      </c>
    </row>
    <row r="173" spans="1:4" x14ac:dyDescent="0.2">
      <c r="A173" s="116">
        <v>34.72</v>
      </c>
      <c r="B173" s="28">
        <v>3.8024</v>
      </c>
      <c r="C173" s="116">
        <f t="shared" si="2"/>
        <v>1.3673333333333471</v>
      </c>
      <c r="D173" s="28">
        <v>0.82950000000000013</v>
      </c>
    </row>
    <row r="174" spans="1:4" x14ac:dyDescent="0.2">
      <c r="A174" s="116">
        <v>34.93</v>
      </c>
      <c r="B174" s="28">
        <v>4.0473999999999997</v>
      </c>
      <c r="C174" s="116">
        <f t="shared" si="2"/>
        <v>0.9998333333333238</v>
      </c>
      <c r="D174" s="28">
        <v>0.85050000000000014</v>
      </c>
    </row>
    <row r="175" spans="1:4" x14ac:dyDescent="0.2">
      <c r="A175" s="116">
        <v>35.130000000000003</v>
      </c>
      <c r="B175" s="28">
        <v>4.2139999999999995</v>
      </c>
      <c r="C175" s="116">
        <f t="shared" si="2"/>
        <v>0.78983333333332673</v>
      </c>
      <c r="D175" s="28">
        <v>0.59849999999999992</v>
      </c>
    </row>
    <row r="176" spans="1:4" x14ac:dyDescent="0.2">
      <c r="A176" s="116">
        <v>35.340000000000003</v>
      </c>
      <c r="B176" s="28">
        <v>4.3708</v>
      </c>
      <c r="C176" s="116">
        <f t="shared" si="2"/>
        <v>0.66733333333334022</v>
      </c>
      <c r="D176" s="28">
        <v>0.95550000000000013</v>
      </c>
    </row>
    <row r="177" spans="1:4" x14ac:dyDescent="0.2">
      <c r="A177" s="116">
        <v>35.54</v>
      </c>
      <c r="B177" s="28">
        <v>4.4884000000000004</v>
      </c>
      <c r="C177" s="116">
        <f t="shared" si="2"/>
        <v>0.49000000000000282</v>
      </c>
      <c r="D177" s="28">
        <v>0.95550000000000013</v>
      </c>
    </row>
    <row r="178" spans="1:4" x14ac:dyDescent="0.2">
      <c r="A178" s="116">
        <v>35.74</v>
      </c>
      <c r="B178" s="28">
        <v>4.5667999999999997</v>
      </c>
      <c r="C178" s="116">
        <f t="shared" si="2"/>
        <v>0.40599999999999592</v>
      </c>
      <c r="D178" s="28">
        <v>0.84000000000000008</v>
      </c>
    </row>
    <row r="179" spans="1:4" x14ac:dyDescent="0.2">
      <c r="A179" s="116">
        <v>35.950000000000003</v>
      </c>
      <c r="B179" s="28">
        <v>4.6550000000000002</v>
      </c>
      <c r="C179" s="116">
        <f t="shared" si="2"/>
        <v>-2.5340000000000589</v>
      </c>
      <c r="D179" s="28">
        <v>0.69300000000000006</v>
      </c>
    </row>
    <row r="180" spans="1:4" x14ac:dyDescent="0.2">
      <c r="A180" s="116">
        <v>36.15</v>
      </c>
      <c r="B180" s="28">
        <v>3.5573999999999999</v>
      </c>
      <c r="C180" s="116">
        <f t="shared" si="2"/>
        <v>-2.884000000000059</v>
      </c>
      <c r="D180" s="28">
        <v>0.70350000000000013</v>
      </c>
    </row>
    <row r="181" spans="1:4" x14ac:dyDescent="0.2">
      <c r="A181" s="116">
        <v>36.36</v>
      </c>
      <c r="B181" s="28">
        <v>3.4985999999999997</v>
      </c>
      <c r="C181" s="116">
        <f t="shared" si="2"/>
        <v>0.37449999999999273</v>
      </c>
      <c r="D181" s="28">
        <v>0.89249999999999996</v>
      </c>
    </row>
    <row r="182" spans="1:4" x14ac:dyDescent="0.2">
      <c r="A182" s="116">
        <v>36.56</v>
      </c>
      <c r="B182" s="28">
        <v>3.7043999999999997</v>
      </c>
      <c r="C182" s="116">
        <f t="shared" si="2"/>
        <v>1.1270000000000071</v>
      </c>
      <c r="D182" s="28">
        <v>0.79800000000000004</v>
      </c>
    </row>
    <row r="183" spans="1:4" x14ac:dyDescent="0.2">
      <c r="A183" s="116">
        <v>36.76</v>
      </c>
      <c r="B183" s="28">
        <v>3.9494000000000002</v>
      </c>
      <c r="C183" s="116">
        <f t="shared" si="2"/>
        <v>0.53900000000001469</v>
      </c>
      <c r="D183" s="28">
        <v>0.82950000000000013</v>
      </c>
    </row>
    <row r="184" spans="1:4" x14ac:dyDescent="0.2">
      <c r="A184" s="116">
        <v>36.96</v>
      </c>
      <c r="B184" s="28">
        <v>3.92</v>
      </c>
      <c r="C184" s="116">
        <f t="shared" si="2"/>
        <v>-0.66150000000001308</v>
      </c>
      <c r="D184" s="28">
        <v>0.80850000000000011</v>
      </c>
    </row>
    <row r="185" spans="1:4" x14ac:dyDescent="0.2">
      <c r="A185" s="116">
        <v>37.159999999999997</v>
      </c>
      <c r="B185" s="28">
        <v>3.6847999999999996</v>
      </c>
      <c r="C185" s="116">
        <f t="shared" si="2"/>
        <v>4.1999999999985604E-2</v>
      </c>
      <c r="D185" s="28">
        <v>0.59849999999999992</v>
      </c>
    </row>
    <row r="186" spans="1:4" x14ac:dyDescent="0.2">
      <c r="A186" s="116">
        <v>37.369999999999997</v>
      </c>
      <c r="B186" s="28">
        <v>3.9494000000000002</v>
      </c>
      <c r="C186" s="116">
        <f t="shared" si="2"/>
        <v>-0.44333333333333125</v>
      </c>
      <c r="D186" s="28">
        <v>0.70350000000000013</v>
      </c>
    </row>
    <row r="187" spans="1:4" x14ac:dyDescent="0.2">
      <c r="A187" s="116">
        <v>37.58</v>
      </c>
      <c r="B187" s="28">
        <v>3.4985999999999997</v>
      </c>
      <c r="C187" s="116">
        <f t="shared" si="2"/>
        <v>-0.75483333333333424</v>
      </c>
      <c r="D187" s="28">
        <v>0.94500000000000006</v>
      </c>
    </row>
    <row r="188" spans="1:4" x14ac:dyDescent="0.2">
      <c r="A188" s="116">
        <v>37.78</v>
      </c>
      <c r="B188" s="28">
        <v>3.6259999999999999</v>
      </c>
      <c r="C188" s="116">
        <f t="shared" si="2"/>
        <v>1.0045000000000104</v>
      </c>
      <c r="D188" s="28">
        <v>0.91349999999999998</v>
      </c>
    </row>
    <row r="189" spans="1:4" x14ac:dyDescent="0.2">
      <c r="A189" s="116">
        <v>37.979999999999997</v>
      </c>
      <c r="B189" s="28">
        <v>3.9003999999999999</v>
      </c>
      <c r="C189" s="116">
        <f t="shared" si="2"/>
        <v>1.1993333333333454</v>
      </c>
      <c r="D189" s="28">
        <v>0.89249999999999996</v>
      </c>
    </row>
    <row r="190" spans="1:4" x14ac:dyDescent="0.2">
      <c r="A190" s="116">
        <v>38.19</v>
      </c>
      <c r="B190" s="28">
        <v>4.1159999999999997</v>
      </c>
      <c r="C190" s="116">
        <f t="shared" si="2"/>
        <v>-1.0301666666666471</v>
      </c>
      <c r="D190" s="28">
        <v>0.78750000000000009</v>
      </c>
    </row>
    <row r="191" spans="1:4" x14ac:dyDescent="0.2">
      <c r="A191" s="116">
        <v>38.39</v>
      </c>
      <c r="B191" s="28">
        <v>3.4985999999999997</v>
      </c>
      <c r="C191" s="116">
        <f t="shared" si="2"/>
        <v>-1.0534999999999799</v>
      </c>
      <c r="D191" s="28">
        <v>0.74549999999999994</v>
      </c>
    </row>
    <row r="192" spans="1:4" x14ac:dyDescent="0.2">
      <c r="A192" s="116">
        <v>38.6</v>
      </c>
      <c r="B192" s="28">
        <v>3.7043999999999997</v>
      </c>
      <c r="C192" s="116">
        <f t="shared" si="2"/>
        <v>1.1899999999999964</v>
      </c>
      <c r="D192" s="28">
        <v>0.85050000000000014</v>
      </c>
    </row>
    <row r="193" spans="1:4" x14ac:dyDescent="0.2">
      <c r="A193" s="116">
        <v>38.81</v>
      </c>
      <c r="B193" s="28">
        <v>3.9984000000000002</v>
      </c>
      <c r="C193" s="116">
        <f t="shared" si="2"/>
        <v>1.1666666666666625</v>
      </c>
      <c r="D193" s="28">
        <v>0.93450000000000011</v>
      </c>
    </row>
    <row r="194" spans="1:4" x14ac:dyDescent="0.2">
      <c r="A194" s="116">
        <v>39.020000000000003</v>
      </c>
      <c r="B194" s="28">
        <v>4.1943999999999999</v>
      </c>
      <c r="C194" s="116">
        <f t="shared" si="2"/>
        <v>0.80075757575757345</v>
      </c>
      <c r="D194" s="28">
        <v>0.77700000000000002</v>
      </c>
    </row>
    <row r="195" spans="1:4" x14ac:dyDescent="0.2">
      <c r="A195" s="116">
        <v>39.24</v>
      </c>
      <c r="B195" s="28">
        <v>4.3413999999999993</v>
      </c>
      <c r="C195" s="116">
        <f t="shared" si="2"/>
        <v>0.66935406698565181</v>
      </c>
      <c r="D195" s="28">
        <v>0.69300000000000006</v>
      </c>
    </row>
    <row r="196" spans="1:4" x14ac:dyDescent="0.2">
      <c r="A196" s="116">
        <v>39.43</v>
      </c>
      <c r="B196" s="28">
        <v>4.4687999999999999</v>
      </c>
      <c r="C196" s="116">
        <f t="shared" si="2"/>
        <v>0.33526315789474248</v>
      </c>
      <c r="D196" s="28">
        <v>0.67200000000000004</v>
      </c>
    </row>
    <row r="197" spans="1:4" x14ac:dyDescent="0.2">
      <c r="A197" s="116">
        <v>39.630000000000003</v>
      </c>
      <c r="B197" s="28">
        <v>4.4687999999999999</v>
      </c>
      <c r="C197" s="116">
        <f t="shared" ref="C197:C260" si="3">((B197-B196)/(A197-A196)+(B198-B197)/(A198-A197))/2</f>
        <v>-2.3386363636363767</v>
      </c>
      <c r="D197" s="28">
        <v>0.72449999999999992</v>
      </c>
    </row>
    <row r="198" spans="1:4" x14ac:dyDescent="0.2">
      <c r="A198" s="116">
        <v>39.85</v>
      </c>
      <c r="B198" s="28">
        <v>3.4397999999999995</v>
      </c>
      <c r="C198" s="116">
        <f t="shared" si="3"/>
        <v>-2.2919696969697103</v>
      </c>
      <c r="D198" s="28">
        <v>0.88200000000000001</v>
      </c>
    </row>
    <row r="199" spans="1:4" x14ac:dyDescent="0.2">
      <c r="A199" s="116">
        <v>40.06</v>
      </c>
      <c r="B199" s="28">
        <v>3.4593999999999996</v>
      </c>
      <c r="C199" s="116">
        <f t="shared" si="3"/>
        <v>0.12016666666666898</v>
      </c>
      <c r="D199" s="28">
        <v>1.008</v>
      </c>
    </row>
    <row r="200" spans="1:4" x14ac:dyDescent="0.2">
      <c r="A200" s="116">
        <v>40.26</v>
      </c>
      <c r="B200" s="28">
        <v>3.4887999999999999</v>
      </c>
      <c r="C200" s="116">
        <f t="shared" si="3"/>
        <v>0.77349999999999963</v>
      </c>
      <c r="D200" s="28">
        <v>0.77700000000000002</v>
      </c>
    </row>
    <row r="201" spans="1:4" x14ac:dyDescent="0.2">
      <c r="A201" s="116">
        <v>40.47</v>
      </c>
      <c r="B201" s="28">
        <v>3.7827999999999999</v>
      </c>
      <c r="C201" s="116">
        <f t="shared" si="3"/>
        <v>1.3369999999999891</v>
      </c>
      <c r="D201" s="28">
        <v>0.76649999999999996</v>
      </c>
    </row>
    <row r="202" spans="1:4" x14ac:dyDescent="0.2">
      <c r="A202" s="116">
        <v>40.67</v>
      </c>
      <c r="B202" s="28">
        <v>4.0376000000000003</v>
      </c>
      <c r="C202" s="116">
        <f t="shared" si="3"/>
        <v>-0.71050000000003832</v>
      </c>
      <c r="D202" s="28">
        <v>0.89249999999999996</v>
      </c>
    </row>
    <row r="203" spans="1:4" x14ac:dyDescent="0.2">
      <c r="A203" s="116">
        <v>40.869999999999997</v>
      </c>
      <c r="B203" s="28">
        <v>3.4985999999999997</v>
      </c>
      <c r="C203" s="116">
        <f t="shared" si="3"/>
        <v>-0.63700000000003965</v>
      </c>
      <c r="D203" s="28">
        <v>0.74549999999999994</v>
      </c>
    </row>
    <row r="204" spans="1:4" x14ac:dyDescent="0.2">
      <c r="A204" s="116">
        <v>41.07</v>
      </c>
      <c r="B204" s="28">
        <v>3.7827999999999999</v>
      </c>
      <c r="C204" s="116">
        <f t="shared" si="3"/>
        <v>6.459090909089571E-2</v>
      </c>
      <c r="D204" s="28">
        <v>0.85050000000000014</v>
      </c>
    </row>
    <row r="205" spans="1:4" x14ac:dyDescent="0.2">
      <c r="A205" s="116">
        <v>41.29</v>
      </c>
      <c r="B205" s="28">
        <v>3.4985999999999997</v>
      </c>
      <c r="C205" s="116">
        <f t="shared" si="3"/>
        <v>3.0757575757569655E-2</v>
      </c>
      <c r="D205" s="28">
        <v>0.85050000000000014</v>
      </c>
    </row>
    <row r="206" spans="1:4" x14ac:dyDescent="0.2">
      <c r="A206" s="116">
        <v>41.5</v>
      </c>
      <c r="B206" s="28">
        <v>3.7827999999999999</v>
      </c>
      <c r="C206" s="116">
        <f t="shared" si="3"/>
        <v>1.0196666666666596</v>
      </c>
      <c r="D206" s="28">
        <v>0.94500000000000006</v>
      </c>
    </row>
    <row r="207" spans="1:4" x14ac:dyDescent="0.2">
      <c r="A207" s="116">
        <v>41.7</v>
      </c>
      <c r="B207" s="28">
        <v>3.92</v>
      </c>
      <c r="C207" s="116">
        <f t="shared" si="3"/>
        <v>7.3499999999990184E-2</v>
      </c>
      <c r="D207" s="28">
        <v>0.85050000000000014</v>
      </c>
    </row>
    <row r="208" spans="1:4" x14ac:dyDescent="0.2">
      <c r="A208" s="116">
        <v>41.9</v>
      </c>
      <c r="B208" s="28">
        <v>3.8122000000000003</v>
      </c>
      <c r="C208" s="116">
        <f t="shared" si="3"/>
        <v>0.26716666666665972</v>
      </c>
      <c r="D208" s="28">
        <v>0.75600000000000001</v>
      </c>
    </row>
    <row r="209" spans="1:4" x14ac:dyDescent="0.2">
      <c r="A209" s="116">
        <v>42.11</v>
      </c>
      <c r="B209" s="28">
        <v>4.0376000000000003</v>
      </c>
      <c r="C209" s="116">
        <f t="shared" si="3"/>
        <v>1.0266666666666571</v>
      </c>
      <c r="D209" s="28">
        <v>0.91349999999999998</v>
      </c>
    </row>
    <row r="210" spans="1:4" x14ac:dyDescent="0.2">
      <c r="A210" s="116">
        <v>42.31</v>
      </c>
      <c r="B210" s="28">
        <v>4.2336</v>
      </c>
      <c r="C210" s="116">
        <f t="shared" si="3"/>
        <v>0.7933333333333239</v>
      </c>
      <c r="D210" s="28">
        <v>1.0710000000000002</v>
      </c>
    </row>
    <row r="211" spans="1:4" x14ac:dyDescent="0.2">
      <c r="A211" s="116">
        <v>42.52</v>
      </c>
      <c r="B211" s="28">
        <v>4.3609999999999998</v>
      </c>
      <c r="C211" s="116">
        <f t="shared" si="3"/>
        <v>0.5833333333333407</v>
      </c>
      <c r="D211" s="28">
        <v>0.76649999999999996</v>
      </c>
    </row>
    <row r="212" spans="1:4" x14ac:dyDescent="0.2">
      <c r="A212" s="116">
        <v>42.73</v>
      </c>
      <c r="B212" s="28">
        <v>4.4786000000000001</v>
      </c>
      <c r="C212" s="116">
        <f t="shared" si="3"/>
        <v>-2.1699999999999573</v>
      </c>
      <c r="D212" s="28">
        <v>0.441</v>
      </c>
    </row>
    <row r="213" spans="1:4" x14ac:dyDescent="0.2">
      <c r="A213" s="116">
        <v>42.93</v>
      </c>
      <c r="B213" s="28">
        <v>3.4985999999999997</v>
      </c>
      <c r="C213" s="116">
        <f t="shared" si="3"/>
        <v>-1.7966666666666349</v>
      </c>
      <c r="D213" s="28">
        <v>0.48300000000000004</v>
      </c>
    </row>
    <row r="214" spans="1:4" x14ac:dyDescent="0.2">
      <c r="A214" s="116">
        <v>43.14</v>
      </c>
      <c r="B214" s="28">
        <v>3.7730000000000001</v>
      </c>
      <c r="C214" s="116">
        <f t="shared" si="3"/>
        <v>1.2413333333333219</v>
      </c>
      <c r="D214" s="28">
        <v>0.85050000000000014</v>
      </c>
    </row>
    <row r="215" spans="1:4" x14ac:dyDescent="0.2">
      <c r="A215" s="116">
        <v>43.34</v>
      </c>
      <c r="B215" s="28">
        <v>4.0081999999999995</v>
      </c>
      <c r="C215" s="116">
        <f t="shared" si="3"/>
        <v>1.0780000000000047</v>
      </c>
      <c r="D215" s="28">
        <v>0.75600000000000001</v>
      </c>
    </row>
    <row r="216" spans="1:4" x14ac:dyDescent="0.2">
      <c r="A216" s="116">
        <v>43.55</v>
      </c>
      <c r="B216" s="28">
        <v>4.2139999999999995</v>
      </c>
      <c r="C216" s="116">
        <f t="shared" si="3"/>
        <v>-1.2984999999999598</v>
      </c>
      <c r="D216" s="28">
        <v>0.77700000000000002</v>
      </c>
    </row>
    <row r="217" spans="1:4" x14ac:dyDescent="0.2">
      <c r="A217" s="116">
        <v>43.75</v>
      </c>
      <c r="B217" s="28">
        <v>3.4985999999999997</v>
      </c>
      <c r="C217" s="116">
        <f t="shared" si="3"/>
        <v>-1.7149999999999745</v>
      </c>
      <c r="D217" s="28">
        <v>0.87149999999999994</v>
      </c>
    </row>
    <row r="218" spans="1:4" x14ac:dyDescent="0.2">
      <c r="A218" s="116">
        <v>43.95</v>
      </c>
      <c r="B218" s="28">
        <v>3.528</v>
      </c>
      <c r="C218" s="116">
        <f t="shared" si="3"/>
        <v>0.75016666666668719</v>
      </c>
      <c r="D218" s="28">
        <v>0.78750000000000009</v>
      </c>
    </row>
    <row r="219" spans="1:4" x14ac:dyDescent="0.2">
      <c r="A219" s="116">
        <v>44.16</v>
      </c>
      <c r="B219" s="28">
        <v>3.8122000000000003</v>
      </c>
      <c r="C219" s="116">
        <f t="shared" si="3"/>
        <v>1.0441666666666816</v>
      </c>
      <c r="D219" s="28">
        <v>0.87149999999999994</v>
      </c>
    </row>
    <row r="220" spans="1:4" x14ac:dyDescent="0.2">
      <c r="A220" s="116">
        <v>44.36</v>
      </c>
      <c r="B220" s="28">
        <v>3.9592000000000001</v>
      </c>
      <c r="C220" s="116">
        <f t="shared" si="3"/>
        <v>-0.26250000000000362</v>
      </c>
      <c r="D220" s="28">
        <v>0.93450000000000011</v>
      </c>
    </row>
    <row r="221" spans="1:4" x14ac:dyDescent="0.2">
      <c r="A221" s="116">
        <v>44.57</v>
      </c>
      <c r="B221" s="28">
        <v>3.6945999999999999</v>
      </c>
      <c r="C221" s="116">
        <f t="shared" si="3"/>
        <v>3.1499999999993089E-2</v>
      </c>
      <c r="D221" s="28">
        <v>0.87149999999999994</v>
      </c>
    </row>
    <row r="222" spans="1:4" x14ac:dyDescent="0.2">
      <c r="A222" s="116">
        <v>44.77</v>
      </c>
      <c r="B222" s="28">
        <v>3.9592000000000001</v>
      </c>
      <c r="C222" s="116">
        <f t="shared" si="3"/>
        <v>1.1515000000000055</v>
      </c>
      <c r="D222" s="28">
        <v>0.77700000000000002</v>
      </c>
    </row>
    <row r="223" spans="1:4" x14ac:dyDescent="0.2">
      <c r="A223" s="116">
        <v>44.98</v>
      </c>
      <c r="B223" s="28">
        <v>4.165</v>
      </c>
      <c r="C223" s="116">
        <f t="shared" si="3"/>
        <v>-1.1199999999999792</v>
      </c>
      <c r="D223" s="28">
        <v>0.71400000000000008</v>
      </c>
    </row>
    <row r="224" spans="1:4" x14ac:dyDescent="0.2">
      <c r="A224" s="116">
        <v>45.19</v>
      </c>
      <c r="B224" s="28">
        <v>3.4887999999999999</v>
      </c>
      <c r="C224" s="116">
        <f t="shared" si="3"/>
        <v>-1.1899999999999953</v>
      </c>
      <c r="D224" s="28">
        <v>0.77700000000000002</v>
      </c>
    </row>
    <row r="225" spans="1:4" x14ac:dyDescent="0.2">
      <c r="A225" s="116">
        <v>45.4</v>
      </c>
      <c r="B225" s="28">
        <v>3.6652</v>
      </c>
      <c r="C225" s="116">
        <f t="shared" si="3"/>
        <v>1.0966666666666629</v>
      </c>
      <c r="D225" s="28">
        <v>0.77700000000000002</v>
      </c>
    </row>
    <row r="226" spans="1:4" x14ac:dyDescent="0.2">
      <c r="A226" s="116">
        <v>45.61</v>
      </c>
      <c r="B226" s="28">
        <v>3.9494000000000002</v>
      </c>
      <c r="C226" s="116">
        <f t="shared" si="3"/>
        <v>1.1666666666666614</v>
      </c>
      <c r="D226" s="28">
        <v>0.77700000000000002</v>
      </c>
    </row>
    <row r="227" spans="1:4" x14ac:dyDescent="0.2">
      <c r="A227" s="116">
        <v>45.82</v>
      </c>
      <c r="B227" s="28">
        <v>4.1551999999999998</v>
      </c>
      <c r="C227" s="116">
        <f t="shared" si="3"/>
        <v>0.13999999999999779</v>
      </c>
      <c r="D227" s="28">
        <v>0.77700000000000002</v>
      </c>
    </row>
    <row r="228" spans="1:4" x14ac:dyDescent="0.2">
      <c r="A228" s="116">
        <v>46.03</v>
      </c>
      <c r="B228" s="28">
        <v>4.0081999999999995</v>
      </c>
      <c r="C228" s="116">
        <f t="shared" si="3"/>
        <v>-1.1433333333333286</v>
      </c>
      <c r="D228" s="28">
        <v>0.76649999999999996</v>
      </c>
    </row>
    <row r="229" spans="1:4" x14ac:dyDescent="0.2">
      <c r="A229" s="116">
        <v>46.24</v>
      </c>
      <c r="B229" s="28">
        <v>3.6749999999999998</v>
      </c>
      <c r="C229" s="116">
        <f t="shared" si="3"/>
        <v>-0.18666666666666543</v>
      </c>
      <c r="D229" s="28">
        <v>0.72449999999999992</v>
      </c>
    </row>
    <row r="230" spans="1:4" x14ac:dyDescent="0.2">
      <c r="A230" s="116">
        <v>46.45</v>
      </c>
      <c r="B230" s="28">
        <v>3.9297999999999997</v>
      </c>
      <c r="C230" s="116">
        <f t="shared" si="3"/>
        <v>1.1433333333333469</v>
      </c>
      <c r="D230" s="28">
        <v>0.60899999999999999</v>
      </c>
    </row>
    <row r="231" spans="1:4" x14ac:dyDescent="0.2">
      <c r="A231" s="116">
        <v>46.66</v>
      </c>
      <c r="B231" s="28">
        <v>4.1551999999999998</v>
      </c>
      <c r="C231" s="116">
        <f t="shared" si="3"/>
        <v>-0.93333333333331125</v>
      </c>
      <c r="D231" s="28">
        <v>0.60899999999999999</v>
      </c>
    </row>
    <row r="232" spans="1:4" x14ac:dyDescent="0.2">
      <c r="A232" s="116">
        <v>46.87</v>
      </c>
      <c r="B232" s="28">
        <v>3.5377999999999998</v>
      </c>
      <c r="C232" s="116">
        <f t="shared" si="3"/>
        <v>-0.79333333333332956</v>
      </c>
      <c r="D232" s="28">
        <v>0.87149999999999994</v>
      </c>
    </row>
    <row r="233" spans="1:4" x14ac:dyDescent="0.2">
      <c r="A233" s="116">
        <v>47.08</v>
      </c>
      <c r="B233" s="28">
        <v>3.8220000000000001</v>
      </c>
      <c r="C233" s="116">
        <f t="shared" si="3"/>
        <v>1.2366666666666619</v>
      </c>
      <c r="D233" s="28">
        <v>0.65100000000000002</v>
      </c>
    </row>
    <row r="234" spans="1:4" x14ac:dyDescent="0.2">
      <c r="A234" s="116">
        <v>47.29</v>
      </c>
      <c r="B234" s="28">
        <v>4.0571999999999999</v>
      </c>
      <c r="C234" s="116">
        <f t="shared" si="3"/>
        <v>1.0266666666666615</v>
      </c>
      <c r="D234" s="28">
        <v>0.60899999999999999</v>
      </c>
    </row>
    <row r="235" spans="1:4" x14ac:dyDescent="0.2">
      <c r="A235" s="116">
        <v>47.5</v>
      </c>
      <c r="B235" s="28">
        <v>4.2531999999999996</v>
      </c>
      <c r="C235" s="116">
        <f t="shared" si="3"/>
        <v>-1.2599999999999947</v>
      </c>
      <c r="D235" s="28">
        <v>0.94500000000000006</v>
      </c>
    </row>
    <row r="236" spans="1:4" x14ac:dyDescent="0.2">
      <c r="A236" s="116">
        <v>47.71</v>
      </c>
      <c r="B236" s="28">
        <v>3.528</v>
      </c>
      <c r="C236" s="116">
        <f t="shared" si="3"/>
        <v>-1.0266666666666615</v>
      </c>
      <c r="D236" s="28">
        <v>0.79800000000000004</v>
      </c>
    </row>
    <row r="237" spans="1:4" x14ac:dyDescent="0.2">
      <c r="A237" s="116">
        <v>47.92</v>
      </c>
      <c r="B237" s="28">
        <v>3.8220000000000001</v>
      </c>
      <c r="C237" s="116">
        <f t="shared" si="3"/>
        <v>0.69999999999999729</v>
      </c>
      <c r="D237" s="28">
        <v>0.90300000000000002</v>
      </c>
    </row>
    <row r="238" spans="1:4" x14ac:dyDescent="0.2">
      <c r="A238" s="116">
        <v>48.13</v>
      </c>
      <c r="B238" s="28">
        <v>3.8220000000000001</v>
      </c>
      <c r="C238" s="116">
        <f t="shared" si="3"/>
        <v>0.60666666666666502</v>
      </c>
      <c r="D238" s="28">
        <v>0.90300000000000002</v>
      </c>
    </row>
    <row r="239" spans="1:4" x14ac:dyDescent="0.2">
      <c r="A239" s="116">
        <v>48.34</v>
      </c>
      <c r="B239" s="28">
        <v>4.0768000000000004</v>
      </c>
      <c r="C239" s="116">
        <f t="shared" si="3"/>
        <v>1.0500000000000103</v>
      </c>
      <c r="D239" s="28">
        <v>0.68250000000000011</v>
      </c>
    </row>
    <row r="240" spans="1:4" x14ac:dyDescent="0.2">
      <c r="A240" s="116">
        <v>48.55</v>
      </c>
      <c r="B240" s="28">
        <v>4.2629999999999999</v>
      </c>
      <c r="C240" s="116">
        <f t="shared" si="3"/>
        <v>0.79333333333334444</v>
      </c>
      <c r="D240" s="28">
        <v>0.81900000000000006</v>
      </c>
    </row>
    <row r="241" spans="1:4" x14ac:dyDescent="0.2">
      <c r="A241" s="116">
        <v>48.76</v>
      </c>
      <c r="B241" s="28">
        <v>4.41</v>
      </c>
      <c r="C241" s="116">
        <f t="shared" si="3"/>
        <v>-1.6566666666666592</v>
      </c>
      <c r="D241" s="28">
        <v>0.82950000000000013</v>
      </c>
    </row>
    <row r="242" spans="1:4" x14ac:dyDescent="0.2">
      <c r="A242" s="116">
        <v>48.97</v>
      </c>
      <c r="B242" s="28">
        <v>3.5672000000000001</v>
      </c>
      <c r="C242" s="116">
        <f t="shared" si="3"/>
        <v>-1.6333333333333275</v>
      </c>
      <c r="D242" s="28">
        <v>0.82950000000000013</v>
      </c>
    </row>
    <row r="243" spans="1:4" x14ac:dyDescent="0.2">
      <c r="A243" s="116">
        <v>49.18</v>
      </c>
      <c r="B243" s="28">
        <v>3.7239999999999998</v>
      </c>
      <c r="C243" s="116">
        <f t="shared" si="3"/>
        <v>0.97999999999999488</v>
      </c>
      <c r="D243" s="28">
        <v>0.84000000000000008</v>
      </c>
    </row>
    <row r="244" spans="1:4" x14ac:dyDescent="0.2">
      <c r="A244" s="116">
        <v>49.39</v>
      </c>
      <c r="B244" s="28">
        <v>3.9787999999999997</v>
      </c>
      <c r="C244" s="116">
        <f t="shared" si="3"/>
        <v>-0.46666666666666412</v>
      </c>
      <c r="D244" s="28">
        <v>0.85050000000000014</v>
      </c>
    </row>
    <row r="245" spans="1:4" x14ac:dyDescent="0.2">
      <c r="A245" s="116">
        <v>49.6</v>
      </c>
      <c r="B245" s="28">
        <v>3.528</v>
      </c>
      <c r="C245" s="116">
        <f t="shared" si="3"/>
        <v>-0.58333333333333015</v>
      </c>
      <c r="D245" s="28">
        <v>0.86099999999999999</v>
      </c>
    </row>
    <row r="246" spans="1:4" x14ac:dyDescent="0.2">
      <c r="A246" s="116">
        <v>49.81</v>
      </c>
      <c r="B246" s="28">
        <v>3.7338</v>
      </c>
      <c r="C246" s="116">
        <f t="shared" si="3"/>
        <v>1.0733333333333281</v>
      </c>
      <c r="D246" s="28">
        <v>0.86099999999999999</v>
      </c>
    </row>
    <row r="247" spans="1:4" x14ac:dyDescent="0.2">
      <c r="A247" s="116">
        <v>50.02</v>
      </c>
      <c r="B247" s="28">
        <v>3.9787999999999997</v>
      </c>
      <c r="C247" s="116">
        <f t="shared" si="3"/>
        <v>-0.37333333333336427</v>
      </c>
      <c r="D247" s="28">
        <v>0.87149999999999994</v>
      </c>
    </row>
    <row r="248" spans="1:4" x14ac:dyDescent="0.2">
      <c r="A248" s="116">
        <v>50.23</v>
      </c>
      <c r="B248" s="28">
        <v>3.577</v>
      </c>
      <c r="C248" s="116">
        <f t="shared" si="3"/>
        <v>-0.86333333333336115</v>
      </c>
      <c r="D248" s="28">
        <v>0.88200000000000001</v>
      </c>
    </row>
    <row r="249" spans="1:4" x14ac:dyDescent="0.2">
      <c r="A249" s="116">
        <v>50.44</v>
      </c>
      <c r="B249" s="28">
        <v>3.6162000000000001</v>
      </c>
      <c r="C249" s="116">
        <f t="shared" si="3"/>
        <v>0.86333333333332885</v>
      </c>
      <c r="D249" s="28">
        <v>0.89249999999999996</v>
      </c>
    </row>
    <row r="250" spans="1:4" x14ac:dyDescent="0.2">
      <c r="A250" s="116">
        <v>50.65</v>
      </c>
      <c r="B250" s="28">
        <v>3.9395999999999995</v>
      </c>
      <c r="C250" s="116">
        <f t="shared" si="3"/>
        <v>-0.30333333333333257</v>
      </c>
      <c r="D250" s="28">
        <v>0.89249999999999996</v>
      </c>
    </row>
    <row r="251" spans="1:4" x14ac:dyDescent="0.2">
      <c r="A251" s="116">
        <v>50.86</v>
      </c>
      <c r="B251" s="28">
        <v>3.4887999999999999</v>
      </c>
      <c r="C251" s="116">
        <f t="shared" si="3"/>
        <v>-0.39666666666666373</v>
      </c>
      <c r="D251" s="28">
        <v>0.90300000000000002</v>
      </c>
    </row>
    <row r="252" spans="1:4" x14ac:dyDescent="0.2">
      <c r="A252" s="116">
        <v>51.07</v>
      </c>
      <c r="B252" s="28">
        <v>3.7730000000000001</v>
      </c>
      <c r="C252" s="116">
        <f t="shared" si="3"/>
        <v>1.2599999999999945</v>
      </c>
      <c r="D252" s="28">
        <v>0.91349999999999998</v>
      </c>
    </row>
    <row r="253" spans="1:4" x14ac:dyDescent="0.2">
      <c r="A253" s="116">
        <v>51.28</v>
      </c>
      <c r="B253" s="28">
        <v>4.0179999999999998</v>
      </c>
      <c r="C253" s="116">
        <f t="shared" si="3"/>
        <v>1.0266666666666626</v>
      </c>
      <c r="D253" s="28">
        <v>0.92400000000000004</v>
      </c>
    </row>
    <row r="254" spans="1:4" x14ac:dyDescent="0.2">
      <c r="A254" s="116">
        <v>51.49</v>
      </c>
      <c r="B254" s="28">
        <v>4.2042000000000002</v>
      </c>
      <c r="C254" s="116">
        <f t="shared" si="3"/>
        <v>-1.3066666666666611</v>
      </c>
      <c r="D254" s="28">
        <v>0.92400000000000004</v>
      </c>
    </row>
    <row r="255" spans="1:4" x14ac:dyDescent="0.2">
      <c r="A255" s="116">
        <v>51.7</v>
      </c>
      <c r="B255" s="28">
        <v>3.4691999999999998</v>
      </c>
      <c r="C255" s="116">
        <f t="shared" si="3"/>
        <v>-1.3299999999999808</v>
      </c>
      <c r="D255" s="28">
        <v>0.93450000000000011</v>
      </c>
    </row>
    <row r="256" spans="1:4" x14ac:dyDescent="0.2">
      <c r="A256" s="116">
        <v>51.91</v>
      </c>
      <c r="B256" s="28">
        <v>3.6456</v>
      </c>
      <c r="C256" s="116">
        <f t="shared" si="3"/>
        <v>7.0000000000013607E-2</v>
      </c>
      <c r="D256" s="28">
        <v>0.94500000000000006</v>
      </c>
    </row>
    <row r="257" spans="1:4" x14ac:dyDescent="0.2">
      <c r="A257" s="116">
        <v>52.12</v>
      </c>
      <c r="B257" s="28">
        <v>3.4985999999999997</v>
      </c>
      <c r="C257" s="116">
        <f t="shared" si="3"/>
        <v>-0.20999999999999927</v>
      </c>
      <c r="D257" s="28">
        <v>0.95550000000000013</v>
      </c>
    </row>
    <row r="258" spans="1:4" x14ac:dyDescent="0.2">
      <c r="A258" s="116">
        <v>52.33</v>
      </c>
      <c r="B258" s="28">
        <v>3.5573999999999999</v>
      </c>
      <c r="C258" s="116">
        <f t="shared" si="3"/>
        <v>0.90999999999999659</v>
      </c>
      <c r="D258" s="28">
        <v>0.95550000000000013</v>
      </c>
    </row>
    <row r="259" spans="1:4" x14ac:dyDescent="0.2">
      <c r="A259" s="116">
        <v>52.54</v>
      </c>
      <c r="B259" s="28">
        <v>3.8807999999999998</v>
      </c>
      <c r="C259" s="116">
        <f t="shared" si="3"/>
        <v>1.3066666666666622</v>
      </c>
      <c r="D259" s="28">
        <v>0.96600000000000008</v>
      </c>
    </row>
    <row r="260" spans="1:4" x14ac:dyDescent="0.2">
      <c r="A260" s="116">
        <v>52.75</v>
      </c>
      <c r="B260" s="28">
        <v>4.1062000000000003</v>
      </c>
      <c r="C260" s="116">
        <f t="shared" si="3"/>
        <v>0.90999999999999659</v>
      </c>
      <c r="D260" s="28">
        <v>0.97650000000000015</v>
      </c>
    </row>
    <row r="261" spans="1:4" x14ac:dyDescent="0.2">
      <c r="A261" s="116">
        <v>52.96</v>
      </c>
      <c r="B261" s="28">
        <v>4.2629999999999999</v>
      </c>
      <c r="C261" s="116">
        <f t="shared" ref="C261:C277" si="4">((B261-B260)/(A261-A260)+(B262-B261)/(A262-A261))/2</f>
        <v>-0.9799999999999971</v>
      </c>
      <c r="D261" s="28">
        <v>0.98699999999999999</v>
      </c>
    </row>
    <row r="262" spans="1:4" x14ac:dyDescent="0.2">
      <c r="A262" s="116">
        <v>53.17</v>
      </c>
      <c r="B262" s="28">
        <v>3.6945999999999999</v>
      </c>
      <c r="C262" s="116">
        <f t="shared" si="4"/>
        <v>-0.89833333333332965</v>
      </c>
      <c r="D262" s="28">
        <v>0.98699999999999999</v>
      </c>
    </row>
    <row r="263" spans="1:4" x14ac:dyDescent="0.2">
      <c r="A263" s="116">
        <v>53.38</v>
      </c>
      <c r="B263" s="28">
        <v>3.8856999999999999</v>
      </c>
      <c r="C263" s="116">
        <f t="shared" si="4"/>
        <v>0.37129166666666336</v>
      </c>
      <c r="D263" s="28">
        <v>0.99749999999999994</v>
      </c>
    </row>
    <row r="264" spans="1:4" x14ac:dyDescent="0.2">
      <c r="A264" s="116">
        <v>53.62</v>
      </c>
      <c r="B264" s="28">
        <v>3.84552</v>
      </c>
      <c r="C264" s="116">
        <f t="shared" si="4"/>
        <v>0.71034294871794534</v>
      </c>
      <c r="D264" s="28">
        <v>1.008</v>
      </c>
    </row>
    <row r="265" spans="1:4" x14ac:dyDescent="0.2">
      <c r="A265" s="116">
        <v>53.814999999999998</v>
      </c>
      <c r="B265" s="28">
        <v>4.1551999999999998</v>
      </c>
      <c r="C265" s="116">
        <f t="shared" si="4"/>
        <v>-0.65865460030162204</v>
      </c>
      <c r="D265" s="28">
        <v>0.441</v>
      </c>
    </row>
    <row r="266" spans="1:4" x14ac:dyDescent="0.2">
      <c r="A266" s="116">
        <v>54.027500000000003</v>
      </c>
      <c r="B266" s="28">
        <v>3.5377999999999998</v>
      </c>
      <c r="C266" s="116">
        <f t="shared" si="4"/>
        <v>-0.78399999999995607</v>
      </c>
      <c r="D266" s="28">
        <v>0.48300000000000004</v>
      </c>
    </row>
    <row r="267" spans="1:4" x14ac:dyDescent="0.2">
      <c r="A267" s="116">
        <v>54.24</v>
      </c>
      <c r="B267" s="28">
        <v>3.8220000000000001</v>
      </c>
      <c r="C267" s="116">
        <f t="shared" si="4"/>
        <v>1.2221176470588317</v>
      </c>
      <c r="D267" s="28">
        <v>0.85050000000000014</v>
      </c>
    </row>
    <row r="268" spans="1:4" x14ac:dyDescent="0.2">
      <c r="A268" s="116">
        <v>54.452500000000001</v>
      </c>
      <c r="B268" s="28">
        <v>4.0571999999999999</v>
      </c>
      <c r="C268" s="116">
        <f t="shared" si="4"/>
        <v>1.0145882352941236</v>
      </c>
      <c r="D268" s="28">
        <v>0.75600000000000001</v>
      </c>
    </row>
    <row r="269" spans="1:4" x14ac:dyDescent="0.2">
      <c r="A269" s="116">
        <v>54.664999999999999</v>
      </c>
      <c r="B269" s="28">
        <v>4.2531999999999996</v>
      </c>
      <c r="C269" s="116">
        <f t="shared" si="4"/>
        <v>-1.2451764705882433</v>
      </c>
      <c r="D269" s="28">
        <v>0.77700000000000002</v>
      </c>
    </row>
    <row r="270" spans="1:4" x14ac:dyDescent="0.2">
      <c r="A270" s="116">
        <v>54.877499999999998</v>
      </c>
      <c r="B270" s="28">
        <v>3.528</v>
      </c>
      <c r="C270" s="116">
        <f t="shared" si="4"/>
        <v>-1.0145882352941467</v>
      </c>
      <c r="D270" s="28">
        <v>0.87149999999999994</v>
      </c>
    </row>
    <row r="271" spans="1:4" x14ac:dyDescent="0.2">
      <c r="A271" s="116">
        <v>55.09</v>
      </c>
      <c r="B271" s="28">
        <v>3.8220000000000001</v>
      </c>
      <c r="C271" s="116">
        <f t="shared" si="4"/>
        <v>0.69176470588233452</v>
      </c>
      <c r="D271" s="28">
        <v>0.78750000000000009</v>
      </c>
    </row>
    <row r="272" spans="1:4" x14ac:dyDescent="0.2">
      <c r="A272" s="116">
        <v>55.302500000000002</v>
      </c>
      <c r="B272" s="28">
        <v>3.8220000000000001</v>
      </c>
      <c r="C272" s="116">
        <f t="shared" si="4"/>
        <v>0.59952941176471075</v>
      </c>
      <c r="D272" s="28">
        <v>0.87149999999999994</v>
      </c>
    </row>
    <row r="273" spans="1:4" x14ac:dyDescent="0.2">
      <c r="A273" s="116">
        <v>55.515000000000001</v>
      </c>
      <c r="B273" s="28">
        <v>4.0768000000000004</v>
      </c>
      <c r="C273" s="116">
        <f t="shared" si="4"/>
        <v>1.037647058823536</v>
      </c>
      <c r="D273" s="28">
        <v>0.93450000000000011</v>
      </c>
    </row>
    <row r="274" spans="1:4" x14ac:dyDescent="0.2">
      <c r="A274" s="116">
        <v>55.727499999999999</v>
      </c>
      <c r="B274" s="28">
        <v>4.2629999999999999</v>
      </c>
      <c r="C274" s="116">
        <f t="shared" si="4"/>
        <v>0.78400000000000458</v>
      </c>
      <c r="D274" s="28">
        <v>0.87149999999999994</v>
      </c>
    </row>
    <row r="275" spans="1:4" x14ac:dyDescent="0.2">
      <c r="A275" s="116">
        <v>55.94</v>
      </c>
      <c r="B275" s="28">
        <v>4.41</v>
      </c>
      <c r="C275" s="116">
        <f t="shared" si="4"/>
        <v>-1.6371764705881793</v>
      </c>
      <c r="D275" s="28">
        <v>0.77700000000000002</v>
      </c>
    </row>
    <row r="276" spans="1:4" x14ac:dyDescent="0.2">
      <c r="A276" s="116">
        <v>56.152500000000003</v>
      </c>
      <c r="B276" s="28">
        <v>3.5672000000000001</v>
      </c>
      <c r="C276" s="116">
        <f t="shared" si="4"/>
        <v>-1.5649254901960263</v>
      </c>
      <c r="D276" s="28">
        <v>0.71400000000000008</v>
      </c>
    </row>
    <row r="277" spans="1:4" x14ac:dyDescent="0.2">
      <c r="A277" s="116">
        <v>56.34</v>
      </c>
      <c r="B277" s="28">
        <v>3.7239999999999998</v>
      </c>
      <c r="C277" s="116">
        <f t="shared" si="4"/>
        <v>0.45118267660631772</v>
      </c>
      <c r="D277" s="28">
        <v>0.77700000000000002</v>
      </c>
    </row>
    <row r="278" spans="1:4" x14ac:dyDescent="0.2">
      <c r="A278" s="116"/>
      <c r="B278" s="116"/>
      <c r="C278" s="116"/>
      <c r="D278" s="116"/>
    </row>
    <row r="279" spans="1:4" x14ac:dyDescent="0.2">
      <c r="A279" s="116"/>
      <c r="B279" s="116"/>
      <c r="C279" s="116"/>
      <c r="D279" s="116"/>
    </row>
    <row r="280" spans="1:4" x14ac:dyDescent="0.2">
      <c r="A280" s="116"/>
      <c r="B280" s="116"/>
      <c r="C280" s="116"/>
      <c r="D280" s="116"/>
    </row>
    <row r="281" spans="1:4" x14ac:dyDescent="0.2">
      <c r="A281" s="116"/>
      <c r="B281" s="116"/>
      <c r="C281" s="116"/>
      <c r="D281" s="116"/>
    </row>
    <row r="282" spans="1:4" x14ac:dyDescent="0.2">
      <c r="A282" s="116"/>
      <c r="B282" s="116"/>
      <c r="C282" s="116"/>
      <c r="D282" s="116"/>
    </row>
    <row r="283" spans="1:4" x14ac:dyDescent="0.2">
      <c r="A283" s="116"/>
      <c r="B283" s="116"/>
      <c r="C283" s="116"/>
      <c r="D283" s="116"/>
    </row>
    <row r="284" spans="1:4" x14ac:dyDescent="0.2">
      <c r="A284" s="116"/>
      <c r="B284" s="116"/>
      <c r="C284" s="116"/>
      <c r="D284" s="116"/>
    </row>
    <row r="285" spans="1:4" x14ac:dyDescent="0.2">
      <c r="A285" s="116"/>
      <c r="B285" s="116"/>
      <c r="C285" s="116"/>
      <c r="D285" s="116"/>
    </row>
    <row r="286" spans="1:4" x14ac:dyDescent="0.2">
      <c r="A286" s="116"/>
      <c r="B286" s="116"/>
      <c r="C286" s="116"/>
      <c r="D286" s="116"/>
    </row>
    <row r="287" spans="1:4" x14ac:dyDescent="0.2">
      <c r="A287" s="116"/>
      <c r="B287" s="116"/>
      <c r="C287" s="116"/>
      <c r="D287" s="116"/>
    </row>
    <row r="288" spans="1:4" x14ac:dyDescent="0.2">
      <c r="A288" s="116"/>
      <c r="B288" s="116"/>
      <c r="C288" s="116"/>
      <c r="D288" s="116"/>
    </row>
    <row r="289" spans="1:4" x14ac:dyDescent="0.2">
      <c r="A289" s="116"/>
      <c r="B289" s="116"/>
      <c r="C289" s="116"/>
      <c r="D289" s="116"/>
    </row>
    <row r="290" spans="1:4" x14ac:dyDescent="0.2">
      <c r="A290" s="116"/>
      <c r="B290" s="116"/>
      <c r="C290" s="116"/>
      <c r="D290" s="116"/>
    </row>
    <row r="291" spans="1:4" x14ac:dyDescent="0.2">
      <c r="A291" s="116"/>
      <c r="B291" s="116"/>
      <c r="C291" s="116"/>
      <c r="D291" s="116"/>
    </row>
    <row r="292" spans="1:4" x14ac:dyDescent="0.2">
      <c r="A292" s="116"/>
      <c r="B292" s="116"/>
      <c r="C292" s="116"/>
      <c r="D292" s="116"/>
    </row>
    <row r="293" spans="1:4" x14ac:dyDescent="0.2">
      <c r="A293" s="116"/>
      <c r="B293" s="116"/>
      <c r="C293" s="116"/>
      <c r="D293" s="116"/>
    </row>
    <row r="294" spans="1:4" x14ac:dyDescent="0.2">
      <c r="A294" s="116"/>
      <c r="B294" s="116"/>
      <c r="C294" s="116"/>
      <c r="D294" s="116"/>
    </row>
    <row r="295" spans="1:4" x14ac:dyDescent="0.2">
      <c r="A295" s="116"/>
      <c r="B295" s="116"/>
      <c r="C295" s="116"/>
      <c r="D295" s="116"/>
    </row>
    <row r="296" spans="1:4" x14ac:dyDescent="0.2">
      <c r="A296" s="116"/>
      <c r="B296" s="116"/>
      <c r="C296" s="116"/>
      <c r="D296" s="116"/>
    </row>
    <row r="297" spans="1:4" x14ac:dyDescent="0.2">
      <c r="A297" s="116"/>
      <c r="B297" s="116"/>
      <c r="C297" s="116"/>
      <c r="D297" s="116"/>
    </row>
    <row r="298" spans="1:4" x14ac:dyDescent="0.2">
      <c r="A298" s="116"/>
      <c r="B298" s="116"/>
      <c r="C298" s="116"/>
      <c r="D298" s="116"/>
    </row>
    <row r="299" spans="1:4" x14ac:dyDescent="0.2">
      <c r="A299" s="116"/>
      <c r="B299" s="116"/>
      <c r="C299" s="116"/>
      <c r="D299" s="116"/>
    </row>
    <row r="300" spans="1:4" x14ac:dyDescent="0.2">
      <c r="A300" s="116"/>
      <c r="B300" s="116"/>
      <c r="C300" s="116"/>
      <c r="D300" s="116"/>
    </row>
    <row r="301" spans="1:4" x14ac:dyDescent="0.2">
      <c r="A301" s="116"/>
      <c r="B301" s="116"/>
      <c r="C301" s="116"/>
      <c r="D301" s="116"/>
    </row>
    <row r="302" spans="1:4" x14ac:dyDescent="0.2">
      <c r="A302" s="116"/>
      <c r="B302" s="116"/>
      <c r="C302" s="116"/>
      <c r="D302" s="116"/>
    </row>
    <row r="303" spans="1:4" x14ac:dyDescent="0.2">
      <c r="A303" s="116"/>
      <c r="B303" s="116"/>
      <c r="C303" s="116"/>
      <c r="D303" s="116"/>
    </row>
    <row r="304" spans="1:4" x14ac:dyDescent="0.2">
      <c r="A304" s="116"/>
      <c r="B304" s="116"/>
      <c r="C304" s="116"/>
      <c r="D304" s="116"/>
    </row>
    <row r="305" spans="1:4" x14ac:dyDescent="0.2">
      <c r="A305" s="116"/>
      <c r="B305" s="116"/>
      <c r="C305" s="116"/>
      <c r="D305" s="116"/>
    </row>
    <row r="306" spans="1:4" x14ac:dyDescent="0.2">
      <c r="A306" s="116"/>
      <c r="B306" s="116"/>
      <c r="C306" s="116"/>
      <c r="D306" s="116"/>
    </row>
    <row r="307" spans="1:4" x14ac:dyDescent="0.2">
      <c r="A307" s="116"/>
      <c r="B307" s="116"/>
      <c r="C307" s="116"/>
      <c r="D307" s="116"/>
    </row>
    <row r="308" spans="1:4" x14ac:dyDescent="0.2">
      <c r="A308" s="116"/>
      <c r="B308" s="116"/>
      <c r="C308" s="116"/>
      <c r="D308" s="116"/>
    </row>
    <row r="309" spans="1:4" x14ac:dyDescent="0.2">
      <c r="A309" s="116"/>
      <c r="B309" s="116"/>
      <c r="C309" s="116"/>
      <c r="D309" s="116"/>
    </row>
    <row r="310" spans="1:4" x14ac:dyDescent="0.2">
      <c r="A310" s="116"/>
      <c r="B310" s="116"/>
      <c r="C310" s="116"/>
      <c r="D310" s="116"/>
    </row>
    <row r="311" spans="1:4" x14ac:dyDescent="0.2">
      <c r="A311" s="116"/>
      <c r="B311" s="116"/>
      <c r="C311" s="116"/>
      <c r="D311" s="116"/>
    </row>
    <row r="312" spans="1:4" x14ac:dyDescent="0.2">
      <c r="A312" s="116"/>
      <c r="B312" s="116"/>
      <c r="C312" s="116"/>
      <c r="D312" s="116"/>
    </row>
    <row r="313" spans="1:4" x14ac:dyDescent="0.2">
      <c r="A313" s="116"/>
      <c r="B313" s="116"/>
      <c r="C313" s="116"/>
      <c r="D313" s="116"/>
    </row>
    <row r="314" spans="1:4" x14ac:dyDescent="0.2">
      <c r="A314" s="116"/>
      <c r="B314" s="116"/>
      <c r="C314" s="116"/>
      <c r="D314" s="116"/>
    </row>
    <row r="315" spans="1:4" x14ac:dyDescent="0.2">
      <c r="A315" s="116"/>
      <c r="B315" s="116"/>
      <c r="C315" s="116"/>
      <c r="D315" s="116"/>
    </row>
    <row r="316" spans="1:4" x14ac:dyDescent="0.2">
      <c r="A316" s="116"/>
      <c r="B316" s="116"/>
      <c r="C316" s="116"/>
      <c r="D316" s="116"/>
    </row>
    <row r="317" spans="1:4" x14ac:dyDescent="0.2">
      <c r="A317" s="116"/>
      <c r="B317" s="116"/>
      <c r="C317" s="116"/>
      <c r="D317" s="116"/>
    </row>
    <row r="318" spans="1:4" x14ac:dyDescent="0.2">
      <c r="A318" s="116"/>
      <c r="B318" s="116"/>
      <c r="C318" s="116"/>
      <c r="D318" s="116"/>
    </row>
    <row r="319" spans="1:4" x14ac:dyDescent="0.2">
      <c r="A319" s="116"/>
      <c r="B319" s="116"/>
      <c r="C319" s="116"/>
      <c r="D319" s="116"/>
    </row>
    <row r="320" spans="1:4" x14ac:dyDescent="0.2">
      <c r="A320" s="116"/>
      <c r="B320" s="116"/>
      <c r="C320" s="116"/>
      <c r="D320" s="116"/>
    </row>
    <row r="321" spans="1:4" x14ac:dyDescent="0.2">
      <c r="A321" s="116"/>
      <c r="B321" s="116"/>
      <c r="C321" s="116"/>
      <c r="D321" s="116"/>
    </row>
    <row r="322" spans="1:4" x14ac:dyDescent="0.2">
      <c r="A322" s="116"/>
      <c r="B322" s="116"/>
      <c r="C322" s="116"/>
      <c r="D322" s="116"/>
    </row>
    <row r="323" spans="1:4" x14ac:dyDescent="0.2">
      <c r="A323" s="116"/>
      <c r="B323" s="116"/>
      <c r="C323" s="116"/>
      <c r="D323" s="116"/>
    </row>
    <row r="324" spans="1:4" x14ac:dyDescent="0.2">
      <c r="A324" s="116"/>
      <c r="B324" s="116"/>
      <c r="C324" s="116"/>
      <c r="D324" s="116"/>
    </row>
    <row r="325" spans="1:4" x14ac:dyDescent="0.2">
      <c r="A325" s="116"/>
      <c r="B325" s="116"/>
      <c r="C325" s="116"/>
      <c r="D325" s="116"/>
    </row>
    <row r="326" spans="1:4" x14ac:dyDescent="0.2">
      <c r="A326" s="116"/>
      <c r="B326" s="116"/>
      <c r="C326" s="116"/>
      <c r="D326" s="116"/>
    </row>
    <row r="327" spans="1:4" x14ac:dyDescent="0.2">
      <c r="A327" s="116"/>
      <c r="B327" s="116"/>
      <c r="C327" s="116"/>
      <c r="D327" s="116"/>
    </row>
    <row r="328" spans="1:4" x14ac:dyDescent="0.2">
      <c r="A328" s="116"/>
      <c r="B328" s="116"/>
      <c r="C328" s="116"/>
      <c r="D328" s="116"/>
    </row>
    <row r="329" spans="1:4" x14ac:dyDescent="0.2">
      <c r="A329" s="116"/>
      <c r="B329" s="116"/>
      <c r="C329" s="116"/>
      <c r="D329" s="116"/>
    </row>
    <row r="330" spans="1:4" x14ac:dyDescent="0.2">
      <c r="A330" s="116"/>
      <c r="B330" s="116"/>
      <c r="C330" s="116"/>
      <c r="D330" s="116"/>
    </row>
    <row r="331" spans="1:4" x14ac:dyDescent="0.2">
      <c r="A331" s="116"/>
      <c r="B331" s="116"/>
      <c r="C331" s="116"/>
      <c r="D331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J317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0.82</v>
      </c>
      <c r="E3" s="32">
        <v>63.41</v>
      </c>
      <c r="F3" s="31">
        <v>1.22</v>
      </c>
      <c r="G3" s="31">
        <v>-1.57</v>
      </c>
      <c r="H3" s="31">
        <v>5.24</v>
      </c>
      <c r="I3" s="31">
        <v>-6.79</v>
      </c>
      <c r="J3" s="30">
        <f>AVERAGE(D3:D317)</f>
        <v>0.79793460317460274</v>
      </c>
    </row>
    <row r="4" spans="1:10" x14ac:dyDescent="0.2">
      <c r="A4" s="74">
        <v>0.21</v>
      </c>
      <c r="B4" s="28">
        <v>1.1312000000000002</v>
      </c>
      <c r="C4" s="116">
        <f>((B4-B3)/(A4-A3)+(B5-B4)/(A5-A4))/2</f>
        <v>4.6601754385964913</v>
      </c>
      <c r="D4" s="28">
        <v>0.81179999999999997</v>
      </c>
    </row>
    <row r="5" spans="1:10" x14ac:dyDescent="0.2">
      <c r="A5" s="74">
        <v>0.4</v>
      </c>
      <c r="B5" s="28">
        <v>1.8786</v>
      </c>
      <c r="C5" s="116">
        <f t="shared" ref="C5:C68" si="0">((B5-B4)/(A5-A4)+(B6-B5)/(A6-A5))/2</f>
        <v>3.7463659147869675</v>
      </c>
      <c r="D5" s="28">
        <v>0.81179999999999997</v>
      </c>
    </row>
    <row r="6" spans="1:10" x14ac:dyDescent="0.2">
      <c r="A6" s="74">
        <v>0.61</v>
      </c>
      <c r="B6" s="28">
        <v>2.6260000000000003</v>
      </c>
      <c r="C6" s="116">
        <f t="shared" si="0"/>
        <v>3.0925238095238097</v>
      </c>
      <c r="D6" s="28">
        <v>0.82169999999999999</v>
      </c>
    </row>
    <row r="7" spans="1:10" x14ac:dyDescent="0.2">
      <c r="A7" s="74">
        <v>0.81</v>
      </c>
      <c r="B7" s="28">
        <v>3.1512000000000002</v>
      </c>
      <c r="C7" s="116">
        <f t="shared" si="0"/>
        <v>2.3734999999999991</v>
      </c>
      <c r="D7" s="28">
        <v>0.82169999999999999</v>
      </c>
    </row>
    <row r="8" spans="1:10" x14ac:dyDescent="0.2">
      <c r="A8" s="74">
        <v>1.01</v>
      </c>
      <c r="B8" s="28">
        <v>3.5754000000000001</v>
      </c>
      <c r="C8" s="116">
        <f t="shared" si="0"/>
        <v>1.8432500000000001</v>
      </c>
      <c r="D8" s="28">
        <v>0.87119999999999997</v>
      </c>
    </row>
    <row r="9" spans="1:10" x14ac:dyDescent="0.2">
      <c r="A9" s="74">
        <v>1.21</v>
      </c>
      <c r="B9" s="28">
        <v>3.8885000000000001</v>
      </c>
      <c r="C9" s="116">
        <f t="shared" si="0"/>
        <v>1.4392500000000013</v>
      </c>
      <c r="D9" s="28">
        <v>0.87119999999999997</v>
      </c>
    </row>
    <row r="10" spans="1:10" x14ac:dyDescent="0.2">
      <c r="A10" s="74">
        <v>1.41</v>
      </c>
      <c r="B10" s="28">
        <v>4.1511000000000005</v>
      </c>
      <c r="C10" s="116">
        <f t="shared" si="0"/>
        <v>1.0604999999999984</v>
      </c>
      <c r="D10" s="28">
        <v>0.86129999999999995</v>
      </c>
    </row>
    <row r="11" spans="1:10" x14ac:dyDescent="0.2">
      <c r="A11" s="74">
        <v>1.61</v>
      </c>
      <c r="B11" s="28">
        <v>4.3126999999999995</v>
      </c>
      <c r="C11" s="116">
        <f t="shared" si="0"/>
        <v>0.86090476190476029</v>
      </c>
      <c r="D11" s="28">
        <v>0.87119999999999997</v>
      </c>
    </row>
    <row r="12" spans="1:10" x14ac:dyDescent="0.2">
      <c r="A12" s="74">
        <v>1.82</v>
      </c>
      <c r="B12" s="28">
        <v>4.5045999999999999</v>
      </c>
      <c r="C12" s="116">
        <f t="shared" si="0"/>
        <v>0.75990476190476297</v>
      </c>
      <c r="D12" s="28">
        <v>0.86129999999999995</v>
      </c>
    </row>
    <row r="13" spans="1:10" x14ac:dyDescent="0.2">
      <c r="A13" s="74">
        <v>2.02</v>
      </c>
      <c r="B13" s="28">
        <v>4.6257999999999999</v>
      </c>
      <c r="C13" s="116">
        <f t="shared" si="0"/>
        <v>0.53025000000000089</v>
      </c>
      <c r="D13" s="28">
        <v>0.82169999999999999</v>
      </c>
    </row>
    <row r="14" spans="1:10" x14ac:dyDescent="0.2">
      <c r="A14" s="74">
        <v>2.2200000000000002</v>
      </c>
      <c r="B14" s="28">
        <v>4.7167000000000003</v>
      </c>
      <c r="C14" s="116">
        <f t="shared" si="0"/>
        <v>0.42925000000000113</v>
      </c>
      <c r="D14" s="28">
        <v>0.82169999999999999</v>
      </c>
    </row>
    <row r="15" spans="1:10" x14ac:dyDescent="0.2">
      <c r="A15" s="74">
        <v>2.42</v>
      </c>
      <c r="B15" s="28">
        <v>4.7975000000000003</v>
      </c>
      <c r="C15" s="116">
        <f t="shared" si="0"/>
        <v>0.34628571428571242</v>
      </c>
      <c r="D15" s="28">
        <v>0.82169999999999999</v>
      </c>
    </row>
    <row r="16" spans="1:10" x14ac:dyDescent="0.2">
      <c r="A16" s="74">
        <v>2.63</v>
      </c>
      <c r="B16" s="28">
        <v>4.8580999999999994</v>
      </c>
      <c r="C16" s="116">
        <f t="shared" si="0"/>
        <v>0.24528571428571205</v>
      </c>
      <c r="D16" s="28">
        <v>0.76229999999999998</v>
      </c>
    </row>
    <row r="17" spans="1:4" x14ac:dyDescent="0.2">
      <c r="A17" s="74">
        <v>2.83</v>
      </c>
      <c r="B17" s="28">
        <v>4.8984999999999994</v>
      </c>
      <c r="C17" s="116">
        <f t="shared" si="0"/>
        <v>-0.13947619047618845</v>
      </c>
      <c r="D17" s="28">
        <v>0.75239999999999996</v>
      </c>
    </row>
    <row r="18" spans="1:4" x14ac:dyDescent="0.2">
      <c r="A18" s="74">
        <v>3.04</v>
      </c>
      <c r="B18" s="28">
        <v>4.7975000000000003</v>
      </c>
      <c r="C18" s="116">
        <f t="shared" si="0"/>
        <v>-1.9322261904761875</v>
      </c>
      <c r="D18" s="28">
        <v>0.75239999999999996</v>
      </c>
    </row>
    <row r="19" spans="1:4" x14ac:dyDescent="0.2">
      <c r="A19" s="74">
        <v>3.24</v>
      </c>
      <c r="B19" s="28">
        <v>4.1208</v>
      </c>
      <c r="C19" s="116">
        <f t="shared" si="0"/>
        <v>-1.1614999999999975</v>
      </c>
      <c r="D19" s="28">
        <v>0.78210000000000002</v>
      </c>
    </row>
    <row r="20" spans="1:4" x14ac:dyDescent="0.2">
      <c r="A20" s="74">
        <v>3.44</v>
      </c>
      <c r="B20" s="28">
        <v>4.3329000000000004</v>
      </c>
      <c r="C20" s="116">
        <f t="shared" si="0"/>
        <v>0.93425000000000125</v>
      </c>
      <c r="D20" s="28">
        <v>0.89100000000000001</v>
      </c>
    </row>
    <row r="21" spans="1:4" x14ac:dyDescent="0.2">
      <c r="A21" s="74">
        <v>3.64</v>
      </c>
      <c r="B21" s="28">
        <v>4.4945000000000004</v>
      </c>
      <c r="C21" s="116">
        <f t="shared" si="0"/>
        <v>-0.50500000000000367</v>
      </c>
      <c r="D21" s="28">
        <v>0.83160000000000001</v>
      </c>
    </row>
    <row r="22" spans="1:4" x14ac:dyDescent="0.2">
      <c r="A22" s="74">
        <v>3.84</v>
      </c>
      <c r="B22" s="28">
        <v>4.1308999999999996</v>
      </c>
      <c r="C22" s="116">
        <f t="shared" si="0"/>
        <v>-1.7422500000000023</v>
      </c>
      <c r="D22" s="28">
        <v>0.58409999999999995</v>
      </c>
    </row>
    <row r="23" spans="1:4" x14ac:dyDescent="0.2">
      <c r="A23" s="74">
        <v>4.04</v>
      </c>
      <c r="B23" s="28">
        <v>3.7975999999999996</v>
      </c>
      <c r="C23" s="116">
        <f t="shared" si="0"/>
        <v>-1.3887499999999973</v>
      </c>
      <c r="D23" s="28">
        <v>0.70289999999999997</v>
      </c>
    </row>
    <row r="24" spans="1:4" x14ac:dyDescent="0.2">
      <c r="A24" s="74">
        <v>4.24</v>
      </c>
      <c r="B24" s="28">
        <v>3.5754000000000001</v>
      </c>
      <c r="C24" s="116">
        <f t="shared" si="0"/>
        <v>-0.53145238095238034</v>
      </c>
      <c r="D24" s="28">
        <v>0.97019999999999995</v>
      </c>
    </row>
    <row r="25" spans="1:4" x14ac:dyDescent="0.2">
      <c r="A25" s="74">
        <v>4.45</v>
      </c>
      <c r="B25" s="28">
        <v>3.5854999999999997</v>
      </c>
      <c r="C25" s="116">
        <f t="shared" si="0"/>
        <v>0.6552976190476173</v>
      </c>
      <c r="D25" s="28">
        <v>0.91080000000000005</v>
      </c>
    </row>
    <row r="26" spans="1:4" x14ac:dyDescent="0.2">
      <c r="A26" s="74">
        <v>4.6500000000000004</v>
      </c>
      <c r="B26" s="28">
        <v>3.8379999999999996</v>
      </c>
      <c r="C26" s="116">
        <f t="shared" si="0"/>
        <v>0.80800000000000105</v>
      </c>
      <c r="D26" s="28">
        <v>0.96029999999999993</v>
      </c>
    </row>
    <row r="27" spans="1:4" x14ac:dyDescent="0.2">
      <c r="A27" s="74">
        <v>4.8499999999999996</v>
      </c>
      <c r="B27" s="28">
        <v>3.9087000000000001</v>
      </c>
      <c r="C27" s="116">
        <f t="shared" si="0"/>
        <v>-0.4965833333333326</v>
      </c>
      <c r="D27" s="28">
        <v>0.96029999999999993</v>
      </c>
    </row>
    <row r="28" spans="1:4" x14ac:dyDescent="0.2">
      <c r="A28" s="74">
        <v>5.0599999999999996</v>
      </c>
      <c r="B28" s="28">
        <v>3.6258999999999997</v>
      </c>
      <c r="C28" s="116">
        <f t="shared" si="0"/>
        <v>5.8916666666665951E-2</v>
      </c>
      <c r="D28" s="28">
        <v>0.95039999999999991</v>
      </c>
    </row>
    <row r="29" spans="1:4" x14ac:dyDescent="0.2">
      <c r="A29" s="74">
        <v>5.26</v>
      </c>
      <c r="B29" s="28">
        <v>3.9188000000000001</v>
      </c>
      <c r="C29" s="116">
        <f t="shared" si="0"/>
        <v>1.3382499999999995</v>
      </c>
      <c r="D29" s="28">
        <v>0.82169999999999999</v>
      </c>
    </row>
    <row r="30" spans="1:4" x14ac:dyDescent="0.2">
      <c r="A30" s="74">
        <v>5.46</v>
      </c>
      <c r="B30" s="28">
        <v>4.1612</v>
      </c>
      <c r="C30" s="116">
        <f t="shared" si="0"/>
        <v>1.0869523809523802</v>
      </c>
      <c r="D30" s="28">
        <v>0.85139999999999993</v>
      </c>
    </row>
    <row r="31" spans="1:4" x14ac:dyDescent="0.2">
      <c r="A31" s="74">
        <v>5.67</v>
      </c>
      <c r="B31" s="28">
        <v>4.3632</v>
      </c>
      <c r="C31" s="116">
        <f t="shared" si="0"/>
        <v>0.85970238095237939</v>
      </c>
      <c r="D31" s="28">
        <v>0.87119999999999997</v>
      </c>
    </row>
    <row r="32" spans="1:4" x14ac:dyDescent="0.2">
      <c r="A32" s="74">
        <v>5.87</v>
      </c>
      <c r="B32" s="28">
        <v>4.5146999999999995</v>
      </c>
      <c r="C32" s="116">
        <f t="shared" si="0"/>
        <v>-1.8684999999999983</v>
      </c>
      <c r="D32" s="28">
        <v>0.82169999999999999</v>
      </c>
    </row>
    <row r="33" spans="1:4" x14ac:dyDescent="0.2">
      <c r="A33" s="74">
        <v>6.07</v>
      </c>
      <c r="B33" s="28">
        <v>3.6158000000000001</v>
      </c>
      <c r="C33" s="116">
        <f t="shared" si="0"/>
        <v>-1.4392499999999939</v>
      </c>
      <c r="D33" s="28">
        <v>0.90090000000000003</v>
      </c>
    </row>
    <row r="34" spans="1:4" x14ac:dyDescent="0.2">
      <c r="A34" s="74">
        <v>6.27</v>
      </c>
      <c r="B34" s="28">
        <v>3.9390000000000001</v>
      </c>
      <c r="C34" s="116">
        <f t="shared" si="0"/>
        <v>1.3851428571428572</v>
      </c>
      <c r="D34" s="28">
        <v>0.86129999999999995</v>
      </c>
    </row>
    <row r="35" spans="1:4" x14ac:dyDescent="0.2">
      <c r="A35" s="74">
        <v>6.48</v>
      </c>
      <c r="B35" s="28">
        <v>4.1814</v>
      </c>
      <c r="C35" s="116">
        <f t="shared" si="0"/>
        <v>0.45690476190475832</v>
      </c>
      <c r="D35" s="28">
        <v>0.9405</v>
      </c>
    </row>
    <row r="36" spans="1:4" x14ac:dyDescent="0.2">
      <c r="A36" s="74">
        <v>6.69</v>
      </c>
      <c r="B36" s="28">
        <v>4.1308999999999996</v>
      </c>
      <c r="C36" s="116">
        <f t="shared" si="0"/>
        <v>-1.4079880952380996</v>
      </c>
      <c r="D36" s="28">
        <v>0.76229999999999998</v>
      </c>
    </row>
    <row r="37" spans="1:4" x14ac:dyDescent="0.2">
      <c r="A37" s="74">
        <v>6.89</v>
      </c>
      <c r="B37" s="28">
        <v>3.6158000000000001</v>
      </c>
      <c r="C37" s="116">
        <f t="shared" si="0"/>
        <v>-0.5807500000000041</v>
      </c>
      <c r="D37" s="28">
        <v>0.64349999999999996</v>
      </c>
    </row>
    <row r="38" spans="1:4" x14ac:dyDescent="0.2">
      <c r="A38" s="74">
        <v>7.09</v>
      </c>
      <c r="B38" s="28">
        <v>3.8986000000000001</v>
      </c>
      <c r="C38" s="116">
        <f t="shared" si="0"/>
        <v>-2.5250000000001105E-2</v>
      </c>
      <c r="D38" s="28">
        <v>0.80190000000000006</v>
      </c>
    </row>
    <row r="39" spans="1:4" x14ac:dyDescent="0.2">
      <c r="A39" s="74">
        <v>7.29</v>
      </c>
      <c r="B39" s="28">
        <v>3.6056999999999997</v>
      </c>
      <c r="C39" s="116">
        <f t="shared" si="0"/>
        <v>-2.5249999999999995E-2</v>
      </c>
      <c r="D39" s="28">
        <v>0.82169999999999999</v>
      </c>
    </row>
    <row r="40" spans="1:4" x14ac:dyDescent="0.2">
      <c r="A40" s="74">
        <v>7.49</v>
      </c>
      <c r="B40" s="28">
        <v>3.8885000000000001</v>
      </c>
      <c r="C40" s="116">
        <f t="shared" si="0"/>
        <v>0.58676190476190404</v>
      </c>
      <c r="D40" s="28">
        <v>0.69299999999999995</v>
      </c>
    </row>
    <row r="41" spans="1:4" x14ac:dyDescent="0.2">
      <c r="A41" s="74">
        <v>7.7</v>
      </c>
      <c r="B41" s="28">
        <v>3.8379999999999996</v>
      </c>
      <c r="C41" s="116">
        <f t="shared" si="0"/>
        <v>-0.75148809523809557</v>
      </c>
      <c r="D41" s="28">
        <v>0.86129999999999995</v>
      </c>
    </row>
    <row r="42" spans="1:4" x14ac:dyDescent="0.2">
      <c r="A42" s="74">
        <v>7.9</v>
      </c>
      <c r="B42" s="28">
        <v>3.5854999999999997</v>
      </c>
      <c r="C42" s="116">
        <f t="shared" si="0"/>
        <v>9.0178571428576215E-2</v>
      </c>
      <c r="D42" s="28">
        <v>0.87119999999999997</v>
      </c>
    </row>
    <row r="43" spans="1:4" x14ac:dyDescent="0.2">
      <c r="A43" s="74">
        <v>8.11</v>
      </c>
      <c r="B43" s="28">
        <v>3.8885000000000001</v>
      </c>
      <c r="C43" s="116">
        <f t="shared" si="0"/>
        <v>1.4428571428578341E-2</v>
      </c>
      <c r="D43" s="28">
        <v>0.91080000000000005</v>
      </c>
    </row>
    <row r="44" spans="1:4" x14ac:dyDescent="0.2">
      <c r="A44" s="74">
        <v>8.31</v>
      </c>
      <c r="B44" s="28">
        <v>3.6056999999999997</v>
      </c>
      <c r="C44" s="116">
        <f t="shared" si="0"/>
        <v>-0.50499999999999545</v>
      </c>
      <c r="D44" s="28">
        <v>0.91080000000000005</v>
      </c>
    </row>
    <row r="45" spans="1:4" x14ac:dyDescent="0.2">
      <c r="A45" s="74">
        <v>8.51</v>
      </c>
      <c r="B45" s="28">
        <v>3.6865000000000001</v>
      </c>
      <c r="C45" s="116">
        <f t="shared" si="0"/>
        <v>1.0099999999999985</v>
      </c>
      <c r="D45" s="28">
        <v>0.95039999999999991</v>
      </c>
    </row>
    <row r="46" spans="1:4" x14ac:dyDescent="0.2">
      <c r="A46" s="74">
        <v>8.7100000000000009</v>
      </c>
      <c r="B46" s="28">
        <v>4.0097000000000005</v>
      </c>
      <c r="C46" s="116">
        <f t="shared" si="0"/>
        <v>1.3887499999999975</v>
      </c>
      <c r="D46" s="28">
        <v>0.90090000000000003</v>
      </c>
    </row>
    <row r="47" spans="1:4" x14ac:dyDescent="0.2">
      <c r="A47" s="74">
        <v>8.91</v>
      </c>
      <c r="B47" s="28">
        <v>4.242</v>
      </c>
      <c r="C47" s="116">
        <f t="shared" si="0"/>
        <v>0.98955952380952739</v>
      </c>
      <c r="D47" s="28">
        <v>0.9405</v>
      </c>
    </row>
    <row r="48" spans="1:4" x14ac:dyDescent="0.2">
      <c r="A48" s="74">
        <v>9.1199999999999992</v>
      </c>
      <c r="B48" s="28">
        <v>4.4137000000000004</v>
      </c>
      <c r="C48" s="116">
        <f t="shared" si="0"/>
        <v>0.73705952380952366</v>
      </c>
      <c r="D48" s="28">
        <v>0.90090000000000003</v>
      </c>
    </row>
    <row r="49" spans="1:4" x14ac:dyDescent="0.2">
      <c r="A49" s="74">
        <v>9.32</v>
      </c>
      <c r="B49" s="28">
        <v>4.5449999999999999</v>
      </c>
      <c r="C49" s="116">
        <f t="shared" si="0"/>
        <v>0.63124999999999809</v>
      </c>
      <c r="D49" s="28">
        <v>0.79200000000000004</v>
      </c>
    </row>
    <row r="50" spans="1:4" x14ac:dyDescent="0.2">
      <c r="A50" s="74">
        <v>9.52</v>
      </c>
      <c r="B50" s="28">
        <v>4.6661999999999999</v>
      </c>
      <c r="C50" s="116">
        <f t="shared" si="0"/>
        <v>0.53025000000000078</v>
      </c>
      <c r="D50" s="28">
        <v>0.75239999999999996</v>
      </c>
    </row>
    <row r="51" spans="1:4" x14ac:dyDescent="0.2">
      <c r="A51" s="74">
        <v>9.7200000000000006</v>
      </c>
      <c r="B51" s="28">
        <v>4.7571000000000003</v>
      </c>
      <c r="C51" s="116">
        <f t="shared" si="0"/>
        <v>0.37153571428571264</v>
      </c>
      <c r="D51" s="28">
        <v>0.64349999999999996</v>
      </c>
    </row>
    <row r="52" spans="1:4" x14ac:dyDescent="0.2">
      <c r="A52" s="74">
        <v>9.93</v>
      </c>
      <c r="B52" s="28">
        <v>4.8176999999999994</v>
      </c>
      <c r="C52" s="116">
        <f t="shared" si="0"/>
        <v>-1.7314285714285629</v>
      </c>
      <c r="D52" s="28">
        <v>0.50490000000000002</v>
      </c>
    </row>
    <row r="53" spans="1:4" x14ac:dyDescent="0.2">
      <c r="A53" s="74">
        <v>10.14</v>
      </c>
      <c r="B53" s="28">
        <v>4.0299000000000005</v>
      </c>
      <c r="C53" s="116">
        <f t="shared" si="0"/>
        <v>-1.3202142857142738</v>
      </c>
      <c r="D53" s="28">
        <v>0.56429999999999991</v>
      </c>
    </row>
    <row r="54" spans="1:4" x14ac:dyDescent="0.2">
      <c r="A54" s="74">
        <v>10.34</v>
      </c>
      <c r="B54" s="28">
        <v>4.2521000000000004</v>
      </c>
      <c r="C54" s="116">
        <f t="shared" si="0"/>
        <v>0.98475000000000223</v>
      </c>
      <c r="D54" s="28">
        <v>0.78210000000000002</v>
      </c>
    </row>
    <row r="55" spans="1:4" x14ac:dyDescent="0.2">
      <c r="A55" s="74">
        <v>10.54</v>
      </c>
      <c r="B55" s="28">
        <v>4.4238</v>
      </c>
      <c r="C55" s="116">
        <f t="shared" si="0"/>
        <v>-1.5654999999999897</v>
      </c>
      <c r="D55" s="28">
        <v>0.86129999999999995</v>
      </c>
    </row>
    <row r="56" spans="1:4" x14ac:dyDescent="0.2">
      <c r="A56" s="74">
        <v>10.74</v>
      </c>
      <c r="B56" s="28">
        <v>3.6258999999999997</v>
      </c>
      <c r="C56" s="116">
        <f t="shared" si="0"/>
        <v>-1.2252261904761763</v>
      </c>
      <c r="D56" s="28">
        <v>0.69299999999999995</v>
      </c>
    </row>
    <row r="57" spans="1:4" x14ac:dyDescent="0.2">
      <c r="A57" s="74">
        <v>10.95</v>
      </c>
      <c r="B57" s="28">
        <v>3.9491000000000001</v>
      </c>
      <c r="C57" s="116">
        <f t="shared" si="0"/>
        <v>1.4074185463659159</v>
      </c>
      <c r="D57" s="28">
        <v>0.82169999999999999</v>
      </c>
    </row>
    <row r="58" spans="1:4" x14ac:dyDescent="0.2">
      <c r="A58" s="74">
        <v>11.14</v>
      </c>
      <c r="B58" s="28">
        <v>4.1915000000000004</v>
      </c>
      <c r="C58" s="116">
        <f t="shared" si="0"/>
        <v>0.46956140350876685</v>
      </c>
      <c r="D58" s="28">
        <v>0.95039999999999991</v>
      </c>
    </row>
    <row r="59" spans="1:4" x14ac:dyDescent="0.2">
      <c r="A59" s="74">
        <v>11.35</v>
      </c>
      <c r="B59" s="28">
        <v>4.1208</v>
      </c>
      <c r="C59" s="116">
        <f t="shared" si="0"/>
        <v>-4.5618333333333112</v>
      </c>
      <c r="D59" s="28">
        <v>0.75239999999999996</v>
      </c>
    </row>
    <row r="60" spans="1:4" x14ac:dyDescent="0.2">
      <c r="A60" s="74">
        <v>11.55</v>
      </c>
      <c r="B60" s="28">
        <v>2.3633999999999999</v>
      </c>
      <c r="C60" s="116">
        <f t="shared" si="0"/>
        <v>-4.00873809523807</v>
      </c>
      <c r="D60" s="28">
        <v>0.59399999999999997</v>
      </c>
    </row>
    <row r="61" spans="1:4" x14ac:dyDescent="0.2">
      <c r="A61" s="74">
        <v>11.76</v>
      </c>
      <c r="B61" s="28">
        <v>2.5249999999999999</v>
      </c>
      <c r="C61" s="116">
        <f t="shared" si="0"/>
        <v>1.8035714285714242</v>
      </c>
      <c r="D61" s="28">
        <v>0.60389999999999999</v>
      </c>
    </row>
    <row r="62" spans="1:4" x14ac:dyDescent="0.2">
      <c r="A62" s="74">
        <v>11.97</v>
      </c>
      <c r="B62" s="28">
        <v>3.1208999999999998</v>
      </c>
      <c r="C62" s="116">
        <f t="shared" si="0"/>
        <v>2.4540595238095224</v>
      </c>
      <c r="D62" s="28">
        <v>0.75239999999999996</v>
      </c>
    </row>
    <row r="63" spans="1:4" x14ac:dyDescent="0.2">
      <c r="A63" s="74">
        <v>12.17</v>
      </c>
      <c r="B63" s="28">
        <v>3.5350000000000001</v>
      </c>
      <c r="C63" s="116">
        <f t="shared" si="0"/>
        <v>1.2516785714285741</v>
      </c>
      <c r="D63" s="28">
        <v>0.95039999999999991</v>
      </c>
    </row>
    <row r="64" spans="1:4" x14ac:dyDescent="0.2">
      <c r="A64" s="74">
        <v>12.38</v>
      </c>
      <c r="B64" s="28">
        <v>3.6258999999999997</v>
      </c>
      <c r="C64" s="116">
        <f t="shared" si="0"/>
        <v>0.87292857142857272</v>
      </c>
      <c r="D64" s="28">
        <v>0.87119999999999997</v>
      </c>
    </row>
    <row r="65" spans="1:4" x14ac:dyDescent="0.2">
      <c r="A65" s="74">
        <v>12.58</v>
      </c>
      <c r="B65" s="28">
        <v>3.8885000000000001</v>
      </c>
      <c r="C65" s="116">
        <f t="shared" si="0"/>
        <v>1.3130000000000066</v>
      </c>
      <c r="D65" s="28">
        <v>0.95039999999999991</v>
      </c>
    </row>
    <row r="66" spans="1:4" x14ac:dyDescent="0.2">
      <c r="A66" s="74">
        <v>12.78</v>
      </c>
      <c r="B66" s="28">
        <v>4.1511000000000005</v>
      </c>
      <c r="C66" s="116">
        <f t="shared" si="0"/>
        <v>1.1614999999999984</v>
      </c>
      <c r="D66" s="28">
        <v>0.88109999999999999</v>
      </c>
    </row>
    <row r="67" spans="1:4" x14ac:dyDescent="0.2">
      <c r="A67" s="74">
        <v>12.98</v>
      </c>
      <c r="B67" s="28">
        <v>4.3530999999999995</v>
      </c>
      <c r="C67" s="116">
        <f t="shared" si="0"/>
        <v>-0.64928571428572313</v>
      </c>
      <c r="D67" s="28">
        <v>0.83160000000000001</v>
      </c>
    </row>
    <row r="68" spans="1:4" x14ac:dyDescent="0.2">
      <c r="A68" s="74">
        <v>13.19</v>
      </c>
      <c r="B68" s="28">
        <v>3.8683000000000001</v>
      </c>
      <c r="C68" s="116">
        <f t="shared" si="0"/>
        <v>-2.5430357142857116</v>
      </c>
      <c r="D68" s="28">
        <v>0.98009999999999997</v>
      </c>
    </row>
    <row r="69" spans="1:4" x14ac:dyDescent="0.2">
      <c r="A69" s="74">
        <v>13.39</v>
      </c>
      <c r="B69" s="28">
        <v>3.3127999999999997</v>
      </c>
      <c r="C69" s="116">
        <f t="shared" ref="C69:C132" si="1">((B69-B68)/(A69-A68)+(B70-B69)/(A70-A69))/2</f>
        <v>-1.1614999999999915</v>
      </c>
      <c r="D69" s="28">
        <v>0.75239999999999996</v>
      </c>
    </row>
    <row r="70" spans="1:4" x14ac:dyDescent="0.2">
      <c r="A70" s="74">
        <v>13.59</v>
      </c>
      <c r="B70" s="28">
        <v>3.4037000000000002</v>
      </c>
      <c r="C70" s="116">
        <f t="shared" si="1"/>
        <v>1.0100000000000044</v>
      </c>
      <c r="D70" s="28">
        <v>0.70289999999999997</v>
      </c>
    </row>
    <row r="71" spans="1:4" x14ac:dyDescent="0.2">
      <c r="A71" s="74">
        <v>13.79</v>
      </c>
      <c r="B71" s="28">
        <v>3.7168000000000001</v>
      </c>
      <c r="C71" s="116">
        <f t="shared" si="1"/>
        <v>1.5522738095238089</v>
      </c>
      <c r="D71" s="28">
        <v>0.75239999999999996</v>
      </c>
    </row>
    <row r="72" spans="1:4" x14ac:dyDescent="0.2">
      <c r="A72" s="74">
        <v>14</v>
      </c>
      <c r="B72" s="28">
        <v>4.04</v>
      </c>
      <c r="C72" s="116">
        <f t="shared" si="1"/>
        <v>1.3250238095238083</v>
      </c>
      <c r="D72" s="28">
        <v>0.83160000000000001</v>
      </c>
    </row>
    <row r="73" spans="1:4" x14ac:dyDescent="0.2">
      <c r="A73" s="74">
        <v>14.2</v>
      </c>
      <c r="B73" s="28">
        <v>4.2622</v>
      </c>
      <c r="C73" s="116">
        <f t="shared" si="1"/>
        <v>0.95949999999999958</v>
      </c>
      <c r="D73" s="28">
        <v>0.89100000000000001</v>
      </c>
    </row>
    <row r="74" spans="1:4" x14ac:dyDescent="0.2">
      <c r="A74" s="74">
        <v>14.4</v>
      </c>
      <c r="B74" s="28">
        <v>4.4238</v>
      </c>
      <c r="C74" s="116">
        <f t="shared" si="1"/>
        <v>0.74066666666666581</v>
      </c>
      <c r="D74" s="28">
        <v>0.95039999999999991</v>
      </c>
    </row>
    <row r="75" spans="1:4" x14ac:dyDescent="0.2">
      <c r="A75" s="74">
        <v>14.61</v>
      </c>
      <c r="B75" s="28">
        <v>4.5651999999999999</v>
      </c>
      <c r="C75" s="116">
        <f t="shared" si="1"/>
        <v>0.6011904761904775</v>
      </c>
      <c r="D75" s="28">
        <v>0.95039999999999991</v>
      </c>
    </row>
    <row r="76" spans="1:4" x14ac:dyDescent="0.2">
      <c r="A76" s="74">
        <v>14.82</v>
      </c>
      <c r="B76" s="28">
        <v>4.6763000000000003</v>
      </c>
      <c r="C76" s="116">
        <f t="shared" si="1"/>
        <v>0.49177380952380911</v>
      </c>
      <c r="D76" s="28">
        <v>0.85139999999999993</v>
      </c>
    </row>
    <row r="77" spans="1:4" x14ac:dyDescent="0.2">
      <c r="A77" s="74">
        <v>15.02</v>
      </c>
      <c r="B77" s="28">
        <v>4.7671999999999999</v>
      </c>
      <c r="C77" s="116">
        <f t="shared" si="1"/>
        <v>0.37874999999999881</v>
      </c>
      <c r="D77" s="28">
        <v>0.78210000000000002</v>
      </c>
    </row>
    <row r="78" spans="1:4" x14ac:dyDescent="0.2">
      <c r="A78" s="74">
        <v>15.22</v>
      </c>
      <c r="B78" s="28">
        <v>4.8277999999999999</v>
      </c>
      <c r="C78" s="116">
        <f t="shared" si="1"/>
        <v>0.27173809523809594</v>
      </c>
      <c r="D78" s="28">
        <v>0.74249999999999994</v>
      </c>
    </row>
    <row r="79" spans="1:4" x14ac:dyDescent="0.2">
      <c r="A79" s="74">
        <v>15.43</v>
      </c>
      <c r="B79" s="28">
        <v>4.8783000000000003</v>
      </c>
      <c r="C79" s="116">
        <f t="shared" si="1"/>
        <v>0.22123809523809623</v>
      </c>
      <c r="D79" s="28">
        <v>0.67320000000000002</v>
      </c>
    </row>
    <row r="80" spans="1:4" x14ac:dyDescent="0.2">
      <c r="A80" s="74">
        <v>15.63</v>
      </c>
      <c r="B80" s="28">
        <v>4.9187000000000003</v>
      </c>
      <c r="C80" s="116">
        <f t="shared" si="1"/>
        <v>-0.15150000000000363</v>
      </c>
      <c r="D80" s="28">
        <v>0.62370000000000003</v>
      </c>
    </row>
    <row r="81" spans="1:4" x14ac:dyDescent="0.2">
      <c r="A81" s="74">
        <v>15.83</v>
      </c>
      <c r="B81" s="28">
        <v>4.8176999999999994</v>
      </c>
      <c r="C81" s="116">
        <f t="shared" si="1"/>
        <v>-1.0857499999999951</v>
      </c>
      <c r="D81" s="28">
        <v>0.52470000000000006</v>
      </c>
    </row>
    <row r="82" spans="1:4" x14ac:dyDescent="0.2">
      <c r="A82" s="74">
        <v>16.03</v>
      </c>
      <c r="B82" s="28">
        <v>4.4844000000000008</v>
      </c>
      <c r="C82" s="116">
        <f t="shared" si="1"/>
        <v>-0.47974999999999307</v>
      </c>
      <c r="D82" s="28">
        <v>0.58409999999999995</v>
      </c>
    </row>
    <row r="83" spans="1:4" x14ac:dyDescent="0.2">
      <c r="A83" s="74">
        <v>16.23</v>
      </c>
      <c r="B83" s="28">
        <v>4.6257999999999999</v>
      </c>
      <c r="C83" s="116">
        <f t="shared" si="1"/>
        <v>0.59397619047618844</v>
      </c>
      <c r="D83" s="28">
        <v>0.64349999999999996</v>
      </c>
    </row>
    <row r="84" spans="1:4" x14ac:dyDescent="0.2">
      <c r="A84" s="74">
        <v>16.440000000000001</v>
      </c>
      <c r="B84" s="28">
        <v>4.7267999999999999</v>
      </c>
      <c r="C84" s="116">
        <f t="shared" si="1"/>
        <v>0.41722619047619114</v>
      </c>
      <c r="D84" s="28">
        <v>0.76229999999999998</v>
      </c>
    </row>
    <row r="85" spans="1:4" x14ac:dyDescent="0.2">
      <c r="A85" s="74">
        <v>16.64</v>
      </c>
      <c r="B85" s="28">
        <v>4.7975000000000003</v>
      </c>
      <c r="C85" s="116">
        <f t="shared" si="1"/>
        <v>0.30300000000000105</v>
      </c>
      <c r="D85" s="28">
        <v>0.89100000000000001</v>
      </c>
    </row>
    <row r="86" spans="1:4" x14ac:dyDescent="0.2">
      <c r="A86" s="74">
        <v>16.84</v>
      </c>
      <c r="B86" s="28">
        <v>4.8479999999999999</v>
      </c>
      <c r="C86" s="116">
        <f t="shared" si="1"/>
        <v>0.25249999999999861</v>
      </c>
      <c r="D86" s="28">
        <v>0.93059999999999998</v>
      </c>
    </row>
    <row r="87" spans="1:4" x14ac:dyDescent="0.2">
      <c r="A87" s="74">
        <v>17.04</v>
      </c>
      <c r="B87" s="28">
        <v>4.8984999999999994</v>
      </c>
      <c r="C87" s="116">
        <f t="shared" si="1"/>
        <v>-2.7270000000000092</v>
      </c>
      <c r="D87" s="28">
        <v>0.81179999999999997</v>
      </c>
    </row>
    <row r="88" spans="1:4" x14ac:dyDescent="0.2">
      <c r="A88" s="74">
        <v>17.239999999999998</v>
      </c>
      <c r="B88" s="28">
        <v>3.7572000000000001</v>
      </c>
      <c r="C88" s="116">
        <f t="shared" si="1"/>
        <v>-2.1799166666666778</v>
      </c>
      <c r="D88" s="28">
        <v>0.86129999999999995</v>
      </c>
    </row>
    <row r="89" spans="1:4" x14ac:dyDescent="0.2">
      <c r="A89" s="74">
        <v>17.45</v>
      </c>
      <c r="B89" s="28">
        <v>4.04</v>
      </c>
      <c r="C89" s="116">
        <f t="shared" si="1"/>
        <v>1.2540833333333334</v>
      </c>
      <c r="D89" s="28">
        <v>0.87119999999999997</v>
      </c>
    </row>
    <row r="90" spans="1:4" x14ac:dyDescent="0.2">
      <c r="A90" s="74">
        <v>17.649999999999999</v>
      </c>
      <c r="B90" s="28">
        <v>4.2723000000000004</v>
      </c>
      <c r="C90" s="116">
        <f t="shared" si="1"/>
        <v>1.009999999999998</v>
      </c>
      <c r="D90" s="28">
        <v>0.86129999999999995</v>
      </c>
    </row>
    <row r="91" spans="1:4" x14ac:dyDescent="0.2">
      <c r="A91" s="74">
        <v>17.850000000000001</v>
      </c>
      <c r="B91" s="28">
        <v>4.4440000000000008</v>
      </c>
      <c r="C91" s="116">
        <f t="shared" si="1"/>
        <v>0.78274999999999384</v>
      </c>
      <c r="D91" s="28">
        <v>0.82169999999999999</v>
      </c>
    </row>
    <row r="92" spans="1:4" x14ac:dyDescent="0.2">
      <c r="A92" s="74">
        <v>18.05</v>
      </c>
      <c r="B92" s="28">
        <v>4.5853999999999999</v>
      </c>
      <c r="C92" s="116">
        <f t="shared" si="1"/>
        <v>-2.04525000000001</v>
      </c>
      <c r="D92" s="28">
        <v>0.82169999999999999</v>
      </c>
    </row>
    <row r="93" spans="1:4" x14ac:dyDescent="0.2">
      <c r="A93" s="74">
        <v>18.25</v>
      </c>
      <c r="B93" s="28">
        <v>3.6258999999999997</v>
      </c>
      <c r="C93" s="116">
        <f t="shared" si="1"/>
        <v>-1.7013690476190586</v>
      </c>
      <c r="D93" s="28">
        <v>0.82169999999999999</v>
      </c>
    </row>
    <row r="94" spans="1:4" x14ac:dyDescent="0.2">
      <c r="A94" s="74">
        <v>18.46</v>
      </c>
      <c r="B94" s="28">
        <v>3.9188000000000001</v>
      </c>
      <c r="C94" s="116">
        <f t="shared" si="1"/>
        <v>1.3286309523809514</v>
      </c>
      <c r="D94" s="28">
        <v>0.76229999999999998</v>
      </c>
    </row>
    <row r="95" spans="1:4" x14ac:dyDescent="0.2">
      <c r="A95" s="74">
        <v>18.66</v>
      </c>
      <c r="B95" s="28">
        <v>4.1712999999999996</v>
      </c>
      <c r="C95" s="116">
        <f t="shared" si="1"/>
        <v>-0.25250000000000195</v>
      </c>
      <c r="D95" s="28">
        <v>0.75239999999999996</v>
      </c>
    </row>
    <row r="96" spans="1:4" x14ac:dyDescent="0.2">
      <c r="A96" s="74">
        <v>18.86</v>
      </c>
      <c r="B96" s="28">
        <v>3.8177999999999996</v>
      </c>
      <c r="C96" s="116">
        <f t="shared" si="1"/>
        <v>-0.59517857142857444</v>
      </c>
      <c r="D96" s="28">
        <v>0.75239999999999996</v>
      </c>
    </row>
    <row r="97" spans="1:4" x14ac:dyDescent="0.2">
      <c r="A97" s="74">
        <v>19.07</v>
      </c>
      <c r="B97" s="28">
        <v>3.9390000000000001</v>
      </c>
      <c r="C97" s="116">
        <f t="shared" si="1"/>
        <v>0.91982142857143168</v>
      </c>
      <c r="D97" s="28">
        <v>0.78210000000000002</v>
      </c>
    </row>
    <row r="98" spans="1:4" x14ac:dyDescent="0.2">
      <c r="A98" s="74">
        <v>19.27</v>
      </c>
      <c r="B98" s="28">
        <v>4.1915000000000004</v>
      </c>
      <c r="C98" s="116">
        <f t="shared" si="1"/>
        <v>1.088154761904762</v>
      </c>
      <c r="D98" s="28">
        <v>0.89100000000000001</v>
      </c>
    </row>
    <row r="99" spans="1:4" x14ac:dyDescent="0.2">
      <c r="A99" s="74">
        <v>19.48</v>
      </c>
      <c r="B99" s="28">
        <v>4.3834</v>
      </c>
      <c r="C99" s="116">
        <f t="shared" si="1"/>
        <v>0.83565476190476118</v>
      </c>
      <c r="D99" s="28">
        <v>0.83160000000000001</v>
      </c>
    </row>
    <row r="100" spans="1:4" x14ac:dyDescent="0.2">
      <c r="A100" s="74">
        <v>19.68</v>
      </c>
      <c r="B100" s="28">
        <v>4.5349000000000004</v>
      </c>
      <c r="C100" s="116">
        <f t="shared" si="1"/>
        <v>0.17675000000000168</v>
      </c>
      <c r="D100" s="28">
        <v>0.58409999999999995</v>
      </c>
    </row>
    <row r="101" spans="1:4" x14ac:dyDescent="0.2">
      <c r="A101" s="74">
        <v>19.88</v>
      </c>
      <c r="B101" s="28">
        <v>4.4541000000000004</v>
      </c>
      <c r="C101" s="116">
        <f t="shared" si="1"/>
        <v>-2.871285714285706</v>
      </c>
      <c r="D101" s="28">
        <v>0.70289999999999997</v>
      </c>
    </row>
    <row r="102" spans="1:4" x14ac:dyDescent="0.2">
      <c r="A102" s="74">
        <v>20.09</v>
      </c>
      <c r="B102" s="28">
        <v>3.3329999999999997</v>
      </c>
      <c r="C102" s="116">
        <f t="shared" si="1"/>
        <v>-2.1642857142857022</v>
      </c>
      <c r="D102" s="28">
        <v>0.97019999999999995</v>
      </c>
    </row>
    <row r="103" spans="1:4" x14ac:dyDescent="0.2">
      <c r="A103" s="74">
        <v>20.29</v>
      </c>
      <c r="B103" s="28">
        <v>3.5350000000000001</v>
      </c>
      <c r="C103" s="116">
        <f t="shared" si="1"/>
        <v>-1.0821428571428486</v>
      </c>
      <c r="D103" s="28">
        <v>0.91080000000000005</v>
      </c>
    </row>
    <row r="104" spans="1:4" x14ac:dyDescent="0.2">
      <c r="A104" s="74">
        <v>20.5</v>
      </c>
      <c r="B104" s="28">
        <v>2.8683999999999998</v>
      </c>
      <c r="C104" s="116">
        <f t="shared" si="1"/>
        <v>-4.8443928571428625</v>
      </c>
      <c r="D104" s="28">
        <v>0.96029999999999993</v>
      </c>
    </row>
    <row r="105" spans="1:4" x14ac:dyDescent="0.2">
      <c r="A105" s="74">
        <v>20.7</v>
      </c>
      <c r="B105" s="28">
        <v>1.5655000000000001</v>
      </c>
      <c r="C105" s="116">
        <f t="shared" si="1"/>
        <v>-4.1915000000000147</v>
      </c>
      <c r="D105" s="28">
        <v>0.96029999999999993</v>
      </c>
    </row>
    <row r="106" spans="1:4" x14ac:dyDescent="0.2">
      <c r="A106" s="74">
        <v>20.9</v>
      </c>
      <c r="B106" s="28">
        <v>1.1918</v>
      </c>
      <c r="C106" s="116">
        <f t="shared" si="1"/>
        <v>0.50499999999997602</v>
      </c>
      <c r="D106" s="28">
        <v>0.95039999999999991</v>
      </c>
    </row>
    <row r="107" spans="1:4" x14ac:dyDescent="0.2">
      <c r="A107" s="74">
        <v>21.1</v>
      </c>
      <c r="B107" s="28">
        <v>1.7675000000000001</v>
      </c>
      <c r="C107" s="116">
        <f t="shared" si="1"/>
        <v>2.4492499999999922</v>
      </c>
      <c r="D107" s="28">
        <v>0.82169999999999999</v>
      </c>
    </row>
    <row r="108" spans="1:4" x14ac:dyDescent="0.2">
      <c r="A108" s="74">
        <v>21.31</v>
      </c>
      <c r="B108" s="28">
        <v>2.1917</v>
      </c>
      <c r="C108" s="116">
        <f t="shared" si="1"/>
        <v>1.7554761904762</v>
      </c>
      <c r="D108" s="28">
        <v>0.85139999999999993</v>
      </c>
    </row>
    <row r="109" spans="1:4" x14ac:dyDescent="0.2">
      <c r="A109" s="74">
        <v>21.52</v>
      </c>
      <c r="B109" s="28">
        <v>2.5047999999999999</v>
      </c>
      <c r="C109" s="116">
        <f t="shared" si="1"/>
        <v>1.5787261904761913</v>
      </c>
      <c r="D109" s="28">
        <v>0.87119999999999997</v>
      </c>
    </row>
    <row r="110" spans="1:4" x14ac:dyDescent="0.2">
      <c r="A110" s="74">
        <v>21.72</v>
      </c>
      <c r="B110" s="28">
        <v>2.8381000000000003</v>
      </c>
      <c r="C110" s="116">
        <f t="shared" si="1"/>
        <v>2.0452499999999865</v>
      </c>
      <c r="D110" s="28">
        <v>0.82169999999999999</v>
      </c>
    </row>
    <row r="111" spans="1:4" x14ac:dyDescent="0.2">
      <c r="A111" s="74">
        <v>21.92</v>
      </c>
      <c r="B111" s="28">
        <v>3.3229000000000002</v>
      </c>
      <c r="C111" s="116">
        <f t="shared" si="1"/>
        <v>1.7169999999999841</v>
      </c>
      <c r="D111" s="28">
        <v>0.90090000000000003</v>
      </c>
    </row>
    <row r="112" spans="1:4" x14ac:dyDescent="0.2">
      <c r="A112" s="74">
        <v>22.12</v>
      </c>
      <c r="B112" s="28">
        <v>3.5249000000000001</v>
      </c>
      <c r="C112" s="116">
        <f t="shared" si="1"/>
        <v>0.55309523809523931</v>
      </c>
      <c r="D112" s="28">
        <v>0.86129999999999995</v>
      </c>
    </row>
    <row r="113" spans="1:4" x14ac:dyDescent="0.2">
      <c r="A113" s="74">
        <v>22.33</v>
      </c>
      <c r="B113" s="28">
        <v>3.5450999999999997</v>
      </c>
      <c r="C113" s="116">
        <f t="shared" si="1"/>
        <v>0.30059523809523508</v>
      </c>
      <c r="D113" s="28">
        <v>0.9405</v>
      </c>
    </row>
    <row r="114" spans="1:4" x14ac:dyDescent="0.2">
      <c r="A114" s="74">
        <v>22.53</v>
      </c>
      <c r="B114" s="28">
        <v>3.6461000000000001</v>
      </c>
      <c r="C114" s="116">
        <f t="shared" si="1"/>
        <v>0.54107142857142965</v>
      </c>
      <c r="D114" s="28">
        <v>0.76229999999999998</v>
      </c>
    </row>
    <row r="115" spans="1:4" x14ac:dyDescent="0.2">
      <c r="A115" s="74">
        <v>22.74</v>
      </c>
      <c r="B115" s="28">
        <v>3.7673000000000001</v>
      </c>
      <c r="C115" s="116">
        <f t="shared" si="1"/>
        <v>-0.41842857142855766</v>
      </c>
      <c r="D115" s="28">
        <v>0.64349999999999996</v>
      </c>
    </row>
    <row r="116" spans="1:4" x14ac:dyDescent="0.2">
      <c r="A116" s="74">
        <v>22.94</v>
      </c>
      <c r="B116" s="28">
        <v>3.4845000000000002</v>
      </c>
      <c r="C116" s="116">
        <f t="shared" si="1"/>
        <v>-0.61080952380951248</v>
      </c>
      <c r="D116" s="28">
        <v>0.80190000000000006</v>
      </c>
    </row>
    <row r="117" spans="1:4" x14ac:dyDescent="0.2">
      <c r="A117" s="74">
        <v>23.15</v>
      </c>
      <c r="B117" s="28">
        <v>3.5249000000000001</v>
      </c>
      <c r="C117" s="116">
        <f t="shared" si="1"/>
        <v>0.85369047619046645</v>
      </c>
      <c r="D117" s="28">
        <v>0.82169999999999999</v>
      </c>
    </row>
    <row r="118" spans="1:4" x14ac:dyDescent="0.2">
      <c r="A118" s="74">
        <v>23.35</v>
      </c>
      <c r="B118" s="28">
        <v>3.8279000000000001</v>
      </c>
      <c r="C118" s="116">
        <f t="shared" si="1"/>
        <v>0.17674999999998708</v>
      </c>
      <c r="D118" s="28">
        <v>0.69299999999999995</v>
      </c>
    </row>
    <row r="119" spans="1:4" x14ac:dyDescent="0.2">
      <c r="A119" s="74">
        <v>23.55</v>
      </c>
      <c r="B119" s="28">
        <v>3.5956000000000001</v>
      </c>
      <c r="C119" s="116">
        <f t="shared" si="1"/>
        <v>-7.5750000000001427E-2</v>
      </c>
      <c r="D119" s="28">
        <v>0.86129999999999995</v>
      </c>
    </row>
    <row r="120" spans="1:4" x14ac:dyDescent="0.2">
      <c r="A120" s="74">
        <v>23.75</v>
      </c>
      <c r="B120" s="28">
        <v>3.7975999999999996</v>
      </c>
      <c r="C120" s="116">
        <f t="shared" si="1"/>
        <v>1.1706818181818219</v>
      </c>
      <c r="D120" s="28">
        <v>0.87119999999999997</v>
      </c>
    </row>
    <row r="121" spans="1:4" x14ac:dyDescent="0.2">
      <c r="A121" s="74">
        <v>23.97</v>
      </c>
      <c r="B121" s="28">
        <v>4.0904999999999996</v>
      </c>
      <c r="C121" s="116">
        <f t="shared" si="1"/>
        <v>-0.44050865800865002</v>
      </c>
      <c r="D121" s="28">
        <v>0.91080000000000005</v>
      </c>
    </row>
    <row r="122" spans="1:4" x14ac:dyDescent="0.2">
      <c r="A122" s="74">
        <v>24.18</v>
      </c>
      <c r="B122" s="28">
        <v>3.6258999999999997</v>
      </c>
      <c r="C122" s="116">
        <f t="shared" si="1"/>
        <v>-0.47494047619046831</v>
      </c>
      <c r="D122" s="28">
        <v>0.91080000000000005</v>
      </c>
    </row>
    <row r="123" spans="1:4" x14ac:dyDescent="0.2">
      <c r="A123" s="74">
        <v>24.38</v>
      </c>
      <c r="B123" s="28">
        <v>3.8784000000000001</v>
      </c>
      <c r="C123" s="116">
        <f t="shared" si="1"/>
        <v>1.2877500000000053</v>
      </c>
      <c r="D123" s="28">
        <v>0.95039999999999991</v>
      </c>
    </row>
    <row r="124" spans="1:4" x14ac:dyDescent="0.2">
      <c r="A124" s="74">
        <v>24.58</v>
      </c>
      <c r="B124" s="28">
        <v>4.141</v>
      </c>
      <c r="C124" s="116">
        <f t="shared" si="1"/>
        <v>1.1867499999999933</v>
      </c>
      <c r="D124" s="28">
        <v>0.90090000000000003</v>
      </c>
    </row>
    <row r="125" spans="1:4" x14ac:dyDescent="0.2">
      <c r="A125" s="74">
        <v>24.78</v>
      </c>
      <c r="B125" s="28">
        <v>4.3530999999999995</v>
      </c>
      <c r="C125" s="116">
        <f t="shared" si="1"/>
        <v>0.89096428571428254</v>
      </c>
      <c r="D125" s="28">
        <v>0.9405</v>
      </c>
    </row>
    <row r="126" spans="1:4" x14ac:dyDescent="0.2">
      <c r="A126" s="74">
        <v>24.99</v>
      </c>
      <c r="B126" s="28">
        <v>4.5045999999999999</v>
      </c>
      <c r="C126" s="116">
        <f t="shared" si="1"/>
        <v>0.68896428571428547</v>
      </c>
      <c r="D126" s="28">
        <v>0.90090000000000003</v>
      </c>
    </row>
    <row r="127" spans="1:4" x14ac:dyDescent="0.2">
      <c r="A127" s="74">
        <v>25.19</v>
      </c>
      <c r="B127" s="28">
        <v>4.6358999999999995</v>
      </c>
      <c r="C127" s="116">
        <f t="shared" si="1"/>
        <v>0.555499999999996</v>
      </c>
      <c r="D127" s="28">
        <v>0.79200000000000004</v>
      </c>
    </row>
    <row r="128" spans="1:4" x14ac:dyDescent="0.2">
      <c r="A128" s="74">
        <v>25.39</v>
      </c>
      <c r="B128" s="28">
        <v>4.7267999999999999</v>
      </c>
      <c r="C128" s="116">
        <f t="shared" si="1"/>
        <v>0.40400000000000358</v>
      </c>
      <c r="D128" s="28">
        <v>0.75239999999999996</v>
      </c>
    </row>
    <row r="129" spans="1:4" x14ac:dyDescent="0.2">
      <c r="A129" s="74">
        <v>25.59</v>
      </c>
      <c r="B129" s="28">
        <v>4.7975000000000003</v>
      </c>
      <c r="C129" s="116">
        <f t="shared" si="1"/>
        <v>0.32824999999999999</v>
      </c>
      <c r="D129" s="28">
        <v>0.64349999999999996</v>
      </c>
    </row>
    <row r="130" spans="1:4" x14ac:dyDescent="0.2">
      <c r="A130" s="74">
        <v>25.79</v>
      </c>
      <c r="B130" s="28">
        <v>4.8580999999999994</v>
      </c>
      <c r="C130" s="116">
        <f t="shared" si="1"/>
        <v>0.24769047619047407</v>
      </c>
      <c r="D130" s="28">
        <v>0.50490000000000002</v>
      </c>
    </row>
    <row r="131" spans="1:4" x14ac:dyDescent="0.2">
      <c r="A131" s="74">
        <v>26</v>
      </c>
      <c r="B131" s="28">
        <v>4.8984999999999994</v>
      </c>
      <c r="C131" s="116">
        <f t="shared" si="1"/>
        <v>0.19719047619047614</v>
      </c>
      <c r="D131" s="28">
        <v>0.56429999999999991</v>
      </c>
    </row>
    <row r="132" spans="1:4" x14ac:dyDescent="0.2">
      <c r="A132" s="74">
        <v>26.2</v>
      </c>
      <c r="B132" s="28">
        <v>4.9388999999999994</v>
      </c>
      <c r="C132" s="116">
        <f t="shared" si="1"/>
        <v>0.17314285714285824</v>
      </c>
      <c r="D132" s="28">
        <v>0.78210000000000002</v>
      </c>
    </row>
    <row r="133" spans="1:4" x14ac:dyDescent="0.2">
      <c r="A133" s="74">
        <v>26.41</v>
      </c>
      <c r="B133" s="28">
        <v>4.9691999999999998</v>
      </c>
      <c r="C133" s="116">
        <f t="shared" ref="C133:C196" si="2">((B133-B132)/(A133-A132)+(B134-B133)/(A134-A133))/2</f>
        <v>0.12264285714286029</v>
      </c>
      <c r="D133" s="28">
        <v>0.86129999999999995</v>
      </c>
    </row>
    <row r="134" spans="1:4" x14ac:dyDescent="0.2">
      <c r="A134" s="74">
        <v>26.61</v>
      </c>
      <c r="B134" s="28">
        <v>4.9894000000000007</v>
      </c>
      <c r="C134" s="116">
        <f t="shared" si="2"/>
        <v>0.10100000000000034</v>
      </c>
      <c r="D134" s="28">
        <v>0.69299999999999995</v>
      </c>
    </row>
    <row r="135" spans="1:4" x14ac:dyDescent="0.2">
      <c r="A135" s="74">
        <v>26.81</v>
      </c>
      <c r="B135" s="28">
        <v>5.0095999999999998</v>
      </c>
      <c r="C135" s="116">
        <f t="shared" si="2"/>
        <v>7.5749999999996473E-2</v>
      </c>
      <c r="D135" s="28">
        <v>0.82169999999999999</v>
      </c>
    </row>
    <row r="136" spans="1:4" x14ac:dyDescent="0.2">
      <c r="A136" s="74">
        <v>27.01</v>
      </c>
      <c r="B136" s="28">
        <v>5.0196999999999994</v>
      </c>
      <c r="C136" s="116">
        <f t="shared" si="2"/>
        <v>5.0500000000001946E-2</v>
      </c>
      <c r="D136" s="28">
        <v>0.95039999999999991</v>
      </c>
    </row>
    <row r="137" spans="1:4" x14ac:dyDescent="0.2">
      <c r="A137" s="74">
        <v>27.21</v>
      </c>
      <c r="B137" s="28">
        <v>5.0298000000000007</v>
      </c>
      <c r="C137" s="116">
        <f t="shared" si="2"/>
        <v>5.050000000000239E-2</v>
      </c>
      <c r="D137" s="28">
        <v>0.75239999999999996</v>
      </c>
    </row>
    <row r="138" spans="1:4" x14ac:dyDescent="0.2">
      <c r="A138" s="74">
        <v>27.41</v>
      </c>
      <c r="B138" s="28">
        <v>5.0399000000000003</v>
      </c>
      <c r="C138" s="116">
        <f t="shared" si="2"/>
        <v>4.9297619047616863E-2</v>
      </c>
      <c r="D138" s="28">
        <v>0.59399999999999997</v>
      </c>
    </row>
    <row r="139" spans="1:4" x14ac:dyDescent="0.2">
      <c r="A139" s="74">
        <v>27.62</v>
      </c>
      <c r="B139" s="28">
        <v>5.05</v>
      </c>
      <c r="C139" s="116">
        <f t="shared" si="2"/>
        <v>2.4047619047617888E-2</v>
      </c>
      <c r="D139" s="28">
        <v>0.60389999999999999</v>
      </c>
    </row>
    <row r="140" spans="1:4" x14ac:dyDescent="0.2">
      <c r="A140" s="74">
        <v>27.82</v>
      </c>
      <c r="B140" s="28">
        <v>5.05</v>
      </c>
      <c r="C140" s="116">
        <f t="shared" si="2"/>
        <v>2.5250000000001195E-2</v>
      </c>
      <c r="D140" s="28">
        <v>0.75239999999999996</v>
      </c>
    </row>
    <row r="141" spans="1:4" x14ac:dyDescent="0.2">
      <c r="A141" s="74">
        <v>28.02</v>
      </c>
      <c r="B141" s="28">
        <v>5.0601000000000003</v>
      </c>
      <c r="C141" s="116">
        <f t="shared" si="2"/>
        <v>2.5250000000001195E-2</v>
      </c>
      <c r="D141" s="28">
        <v>0.95039999999999991</v>
      </c>
    </row>
    <row r="142" spans="1:4" x14ac:dyDescent="0.2">
      <c r="A142" s="74">
        <v>28.22</v>
      </c>
      <c r="B142" s="28">
        <v>5.0601000000000003</v>
      </c>
      <c r="C142" s="116">
        <f t="shared" si="2"/>
        <v>-0.28857142857142948</v>
      </c>
      <c r="D142" s="28">
        <v>0.87119999999999997</v>
      </c>
    </row>
    <row r="143" spans="1:4" x14ac:dyDescent="0.2">
      <c r="A143" s="74">
        <v>28.43</v>
      </c>
      <c r="B143" s="28">
        <v>4.9388999999999994</v>
      </c>
      <c r="C143" s="116">
        <f t="shared" si="2"/>
        <v>-2.1065714285714354</v>
      </c>
      <c r="D143" s="28">
        <v>0.95039999999999991</v>
      </c>
    </row>
    <row r="144" spans="1:4" x14ac:dyDescent="0.2">
      <c r="A144" s="74">
        <v>28.63</v>
      </c>
      <c r="B144" s="28">
        <v>4.2116999999999996</v>
      </c>
      <c r="C144" s="116">
        <f t="shared" si="2"/>
        <v>-2.8027500000000094</v>
      </c>
      <c r="D144" s="28">
        <v>0.88109999999999999</v>
      </c>
    </row>
    <row r="145" spans="1:4" x14ac:dyDescent="0.2">
      <c r="A145" s="74">
        <v>28.83</v>
      </c>
      <c r="B145" s="28">
        <v>3.8177999999999996</v>
      </c>
      <c r="C145" s="116">
        <f t="shared" si="2"/>
        <v>-0.38355952380952762</v>
      </c>
      <c r="D145" s="28">
        <v>0.83160000000000001</v>
      </c>
    </row>
    <row r="146" spans="1:4" x14ac:dyDescent="0.2">
      <c r="A146" s="74">
        <v>29.04</v>
      </c>
      <c r="B146" s="28">
        <v>4.0703000000000005</v>
      </c>
      <c r="C146" s="116">
        <f t="shared" si="2"/>
        <v>1.1566904761904775</v>
      </c>
      <c r="D146" s="28">
        <v>0.98009999999999997</v>
      </c>
    </row>
    <row r="147" spans="1:4" x14ac:dyDescent="0.2">
      <c r="A147" s="74">
        <v>29.24</v>
      </c>
      <c r="B147" s="28">
        <v>4.2925000000000004</v>
      </c>
      <c r="C147" s="116">
        <f t="shared" si="2"/>
        <v>0.98835714285714071</v>
      </c>
      <c r="D147" s="28">
        <v>0.75239999999999996</v>
      </c>
    </row>
    <row r="148" spans="1:4" x14ac:dyDescent="0.2">
      <c r="A148" s="74">
        <v>29.45</v>
      </c>
      <c r="B148" s="28">
        <v>4.4742999999999995</v>
      </c>
      <c r="C148" s="116">
        <f t="shared" si="2"/>
        <v>-1.7133928571428672</v>
      </c>
      <c r="D148" s="28">
        <v>0.70289999999999997</v>
      </c>
    </row>
    <row r="149" spans="1:4" x14ac:dyDescent="0.2">
      <c r="A149" s="74">
        <v>29.65</v>
      </c>
      <c r="B149" s="28">
        <v>3.6158000000000001</v>
      </c>
      <c r="C149" s="116">
        <f t="shared" si="2"/>
        <v>-1.5691071428571512</v>
      </c>
      <c r="D149" s="28">
        <v>0.75239999999999996</v>
      </c>
    </row>
    <row r="150" spans="1:4" x14ac:dyDescent="0.2">
      <c r="A150" s="74">
        <v>29.86</v>
      </c>
      <c r="B150" s="28">
        <v>3.8582000000000001</v>
      </c>
      <c r="C150" s="116">
        <f t="shared" si="2"/>
        <v>1.2083928571428579</v>
      </c>
      <c r="D150" s="28">
        <v>0.83160000000000001</v>
      </c>
    </row>
    <row r="151" spans="1:4" x14ac:dyDescent="0.2">
      <c r="A151" s="74">
        <v>30.06</v>
      </c>
      <c r="B151" s="28">
        <v>4.1107000000000005</v>
      </c>
      <c r="C151" s="116">
        <f t="shared" si="2"/>
        <v>0.46291666666666953</v>
      </c>
      <c r="D151" s="28">
        <v>0.89100000000000001</v>
      </c>
    </row>
    <row r="152" spans="1:4" x14ac:dyDescent="0.2">
      <c r="A152" s="74">
        <v>30.27</v>
      </c>
      <c r="B152" s="28">
        <v>4.04</v>
      </c>
      <c r="C152" s="116">
        <f t="shared" si="2"/>
        <v>-1.2035833333333383</v>
      </c>
      <c r="D152" s="28">
        <v>0.95039999999999991</v>
      </c>
    </row>
    <row r="153" spans="1:4" x14ac:dyDescent="0.2">
      <c r="A153" s="74">
        <v>30.47</v>
      </c>
      <c r="B153" s="28">
        <v>3.6258999999999997</v>
      </c>
      <c r="C153" s="116">
        <f t="shared" si="2"/>
        <v>-1.0352500000000047</v>
      </c>
      <c r="D153" s="28">
        <v>0.95039999999999991</v>
      </c>
    </row>
    <row r="154" spans="1:4" x14ac:dyDescent="0.2">
      <c r="A154" s="74">
        <v>30.67</v>
      </c>
      <c r="B154" s="28">
        <v>3.6258999999999997</v>
      </c>
      <c r="C154" s="116">
        <f t="shared" si="2"/>
        <v>0</v>
      </c>
      <c r="D154" s="28">
        <v>0.85139999999999993</v>
      </c>
    </row>
    <row r="155" spans="1:4" x14ac:dyDescent="0.2">
      <c r="A155" s="74">
        <v>30.87</v>
      </c>
      <c r="B155" s="28">
        <v>3.6258999999999997</v>
      </c>
      <c r="C155" s="116">
        <f t="shared" si="2"/>
        <v>9.6190476190478463E-2</v>
      </c>
      <c r="D155" s="28">
        <v>0.78210000000000002</v>
      </c>
    </row>
    <row r="156" spans="1:4" x14ac:dyDescent="0.2">
      <c r="A156" s="74">
        <v>31.08</v>
      </c>
      <c r="B156" s="28">
        <v>3.6663000000000001</v>
      </c>
      <c r="C156" s="116">
        <f t="shared" si="2"/>
        <v>0.8176190476190468</v>
      </c>
      <c r="D156" s="28">
        <v>0.74249999999999994</v>
      </c>
    </row>
    <row r="157" spans="1:4" x14ac:dyDescent="0.2">
      <c r="A157" s="74">
        <v>31.29</v>
      </c>
      <c r="B157" s="28">
        <v>3.9693000000000001</v>
      </c>
      <c r="C157" s="116">
        <f t="shared" si="2"/>
        <v>1.3526785714285703</v>
      </c>
      <c r="D157" s="28">
        <v>0.67320000000000002</v>
      </c>
    </row>
    <row r="158" spans="1:4" x14ac:dyDescent="0.2">
      <c r="A158" s="74">
        <v>31.49</v>
      </c>
      <c r="B158" s="28">
        <v>4.2218</v>
      </c>
      <c r="C158" s="116">
        <f t="shared" si="2"/>
        <v>0.10100000000001086</v>
      </c>
      <c r="D158" s="28">
        <v>0.62370000000000003</v>
      </c>
    </row>
    <row r="159" spans="1:4" x14ac:dyDescent="0.2">
      <c r="A159" s="74">
        <v>31.69</v>
      </c>
      <c r="B159" s="28">
        <v>4.0097000000000005</v>
      </c>
      <c r="C159" s="116">
        <f t="shared" si="2"/>
        <v>-2.021202380952392</v>
      </c>
      <c r="D159" s="28">
        <v>0.52470000000000006</v>
      </c>
    </row>
    <row r="160" spans="1:4" x14ac:dyDescent="0.2">
      <c r="A160" s="74">
        <v>31.9</v>
      </c>
      <c r="B160" s="28">
        <v>3.3835000000000002</v>
      </c>
      <c r="C160" s="116">
        <f t="shared" si="2"/>
        <v>-4.8095238095238164</v>
      </c>
      <c r="D160" s="28">
        <v>0.58409999999999995</v>
      </c>
    </row>
    <row r="161" spans="1:4" x14ac:dyDescent="0.2">
      <c r="A161" s="74">
        <v>32.11</v>
      </c>
      <c r="B161" s="28">
        <v>1.9897</v>
      </c>
      <c r="C161" s="116">
        <f t="shared" si="2"/>
        <v>-2.7125714285714242</v>
      </c>
      <c r="D161" s="28">
        <v>0.64349999999999996</v>
      </c>
    </row>
    <row r="162" spans="1:4" x14ac:dyDescent="0.2">
      <c r="A162" s="74">
        <v>32.31</v>
      </c>
      <c r="B162" s="28">
        <v>2.2321</v>
      </c>
      <c r="C162" s="116">
        <f t="shared" si="2"/>
        <v>-2.4240000000000732</v>
      </c>
      <c r="D162" s="28">
        <v>0.76229999999999998</v>
      </c>
    </row>
    <row r="163" spans="1:4" x14ac:dyDescent="0.2">
      <c r="A163" s="74">
        <v>32.51</v>
      </c>
      <c r="B163" s="28">
        <v>1.0201</v>
      </c>
      <c r="C163" s="116">
        <f t="shared" si="2"/>
        <v>-1.641250000000084</v>
      </c>
      <c r="D163" s="28">
        <v>0.89100000000000001</v>
      </c>
    </row>
    <row r="164" spans="1:4" x14ac:dyDescent="0.2">
      <c r="A164" s="74">
        <v>32.71</v>
      </c>
      <c r="B164" s="28">
        <v>1.5756000000000001</v>
      </c>
      <c r="C164" s="116">
        <f t="shared" si="2"/>
        <v>1.9442499999999923</v>
      </c>
      <c r="D164" s="28">
        <v>0.93059999999999998</v>
      </c>
    </row>
    <row r="165" spans="1:4" x14ac:dyDescent="0.2">
      <c r="A165" s="74">
        <v>32.909999999999997</v>
      </c>
      <c r="B165" s="28">
        <v>1.7978000000000001</v>
      </c>
      <c r="C165" s="116">
        <f t="shared" si="2"/>
        <v>1.9021666666666728</v>
      </c>
      <c r="D165" s="28">
        <v>0.81179999999999997</v>
      </c>
    </row>
    <row r="166" spans="1:4" x14ac:dyDescent="0.2">
      <c r="A166" s="74">
        <v>33.119999999999997</v>
      </c>
      <c r="B166" s="28">
        <v>2.3633999999999999</v>
      </c>
      <c r="C166" s="116">
        <f t="shared" si="2"/>
        <v>2.8111666666666397</v>
      </c>
      <c r="D166" s="28">
        <v>0.87119999999999997</v>
      </c>
    </row>
    <row r="167" spans="1:4" x14ac:dyDescent="0.2">
      <c r="A167" s="74">
        <v>33.32</v>
      </c>
      <c r="B167" s="28">
        <v>2.9491999999999998</v>
      </c>
      <c r="C167" s="116">
        <f t="shared" si="2"/>
        <v>2.5706904761904505</v>
      </c>
      <c r="D167" s="28">
        <v>0.98009999999999997</v>
      </c>
    </row>
    <row r="168" spans="1:4" x14ac:dyDescent="0.2">
      <c r="A168" s="74">
        <v>33.53</v>
      </c>
      <c r="B168" s="28">
        <v>3.4137999999999997</v>
      </c>
      <c r="C168" s="116">
        <f t="shared" si="2"/>
        <v>1.8997619047618977</v>
      </c>
      <c r="D168" s="28">
        <v>0.98009999999999997</v>
      </c>
    </row>
    <row r="169" spans="1:4" x14ac:dyDescent="0.2">
      <c r="A169" s="74">
        <v>33.74</v>
      </c>
      <c r="B169" s="28">
        <v>3.7471000000000001</v>
      </c>
      <c r="C169" s="116">
        <f t="shared" si="2"/>
        <v>1.5763214285714429</v>
      </c>
      <c r="D169" s="28">
        <v>0.85139999999999993</v>
      </c>
    </row>
    <row r="170" spans="1:4" x14ac:dyDescent="0.2">
      <c r="A170" s="74">
        <v>33.94</v>
      </c>
      <c r="B170" s="28">
        <v>4.0602</v>
      </c>
      <c r="C170" s="116">
        <f t="shared" si="2"/>
        <v>-0.25129761904759929</v>
      </c>
      <c r="D170" s="28">
        <v>0.69299999999999995</v>
      </c>
    </row>
    <row r="171" spans="1:4" x14ac:dyDescent="0.2">
      <c r="A171" s="74">
        <v>34.15</v>
      </c>
      <c r="B171" s="28">
        <v>3.6258999999999997</v>
      </c>
      <c r="C171" s="116">
        <f t="shared" si="2"/>
        <v>-0.30179761904762525</v>
      </c>
      <c r="D171" s="28">
        <v>0.60389999999999999</v>
      </c>
    </row>
    <row r="172" spans="1:4" x14ac:dyDescent="0.2">
      <c r="A172" s="74">
        <v>34.35</v>
      </c>
      <c r="B172" s="28">
        <v>3.9188000000000001</v>
      </c>
      <c r="C172" s="116">
        <f t="shared" si="2"/>
        <v>1.333440476190463</v>
      </c>
      <c r="D172" s="28">
        <v>0.82169999999999999</v>
      </c>
    </row>
    <row r="173" spans="1:4" x14ac:dyDescent="0.2">
      <c r="A173" s="74">
        <v>34.56</v>
      </c>
      <c r="B173" s="28">
        <v>4.1712999999999996</v>
      </c>
      <c r="C173" s="116">
        <f t="shared" si="2"/>
        <v>1.0809404761904839</v>
      </c>
      <c r="D173" s="28">
        <v>0.87119999999999997</v>
      </c>
    </row>
    <row r="174" spans="1:4" x14ac:dyDescent="0.2">
      <c r="A174" s="74">
        <v>34.76</v>
      </c>
      <c r="B174" s="28">
        <v>4.3632</v>
      </c>
      <c r="C174" s="116">
        <f t="shared" si="2"/>
        <v>0.88375000000000759</v>
      </c>
      <c r="D174" s="28">
        <v>0.6633</v>
      </c>
    </row>
    <row r="175" spans="1:4" x14ac:dyDescent="0.2">
      <c r="A175" s="74">
        <v>34.96</v>
      </c>
      <c r="B175" s="28">
        <v>4.5248000000000008</v>
      </c>
      <c r="C175" s="116">
        <f t="shared" si="2"/>
        <v>0.66852380952380164</v>
      </c>
      <c r="D175" s="28">
        <v>0.70289999999999997</v>
      </c>
    </row>
    <row r="176" spans="1:4" x14ac:dyDescent="0.2">
      <c r="A176" s="74">
        <v>35.17</v>
      </c>
      <c r="B176" s="28">
        <v>4.6358999999999995</v>
      </c>
      <c r="C176" s="116">
        <f t="shared" si="2"/>
        <v>-1.9069761904762397</v>
      </c>
      <c r="D176" s="28">
        <v>0.71279999999999999</v>
      </c>
    </row>
    <row r="177" spans="1:4" x14ac:dyDescent="0.2">
      <c r="A177" s="74">
        <v>35.369999999999997</v>
      </c>
      <c r="B177" s="28">
        <v>3.7673000000000001</v>
      </c>
      <c r="C177" s="116">
        <f t="shared" si="2"/>
        <v>-1.9947500000000484</v>
      </c>
      <c r="D177" s="28">
        <v>0.76229999999999998</v>
      </c>
    </row>
    <row r="178" spans="1:4" x14ac:dyDescent="0.2">
      <c r="A178" s="74">
        <v>35.57</v>
      </c>
      <c r="B178" s="28">
        <v>3.8379999999999996</v>
      </c>
      <c r="C178" s="116">
        <f t="shared" si="2"/>
        <v>0.82603571428570999</v>
      </c>
      <c r="D178" s="28">
        <v>0.76229999999999998</v>
      </c>
    </row>
    <row r="179" spans="1:4" x14ac:dyDescent="0.2">
      <c r="A179" s="74">
        <v>35.78</v>
      </c>
      <c r="B179" s="28">
        <v>4.1107000000000005</v>
      </c>
      <c r="C179" s="116">
        <f t="shared" si="2"/>
        <v>1.1783333333333303</v>
      </c>
      <c r="D179" s="28">
        <v>0.87119999999999997</v>
      </c>
    </row>
    <row r="180" spans="1:4" x14ac:dyDescent="0.2">
      <c r="A180" s="74">
        <v>35.99</v>
      </c>
      <c r="B180" s="28">
        <v>4.3329000000000004</v>
      </c>
      <c r="C180" s="116">
        <f t="shared" si="2"/>
        <v>0.86571428571427989</v>
      </c>
      <c r="D180" s="28">
        <v>0.95039999999999991</v>
      </c>
    </row>
    <row r="181" spans="1:4" x14ac:dyDescent="0.2">
      <c r="A181" s="74">
        <v>36.200000000000003</v>
      </c>
      <c r="B181" s="28">
        <v>4.4742999999999995</v>
      </c>
      <c r="C181" s="116">
        <f t="shared" si="2"/>
        <v>0.41241666666666582</v>
      </c>
      <c r="D181" s="28">
        <v>0.80190000000000006</v>
      </c>
    </row>
    <row r="182" spans="1:4" x14ac:dyDescent="0.2">
      <c r="A182" s="74">
        <v>36.4</v>
      </c>
      <c r="B182" s="28">
        <v>4.5045999999999999</v>
      </c>
      <c r="C182" s="116">
        <f t="shared" si="2"/>
        <v>-1.8432499999999696</v>
      </c>
      <c r="D182" s="28">
        <v>0.76229999999999998</v>
      </c>
    </row>
    <row r="183" spans="1:4" x14ac:dyDescent="0.2">
      <c r="A183" s="74">
        <v>36.6</v>
      </c>
      <c r="B183" s="28">
        <v>3.7370000000000001</v>
      </c>
      <c r="C183" s="116">
        <f t="shared" si="2"/>
        <v>-1.1735238095237861</v>
      </c>
      <c r="D183" s="28">
        <v>0.87119999999999997</v>
      </c>
    </row>
    <row r="184" spans="1:4" x14ac:dyDescent="0.2">
      <c r="A184" s="74">
        <v>36.81</v>
      </c>
      <c r="B184" s="28">
        <v>4.0500999999999996</v>
      </c>
      <c r="C184" s="116">
        <f t="shared" si="2"/>
        <v>1.2504761904761992</v>
      </c>
      <c r="D184" s="28">
        <v>0.91080000000000005</v>
      </c>
    </row>
    <row r="185" spans="1:4" x14ac:dyDescent="0.2">
      <c r="A185" s="74">
        <v>37.01</v>
      </c>
      <c r="B185" s="28">
        <v>4.2521000000000004</v>
      </c>
      <c r="C185" s="116">
        <f t="shared" si="2"/>
        <v>-0.90899999999996794</v>
      </c>
      <c r="D185" s="28">
        <v>0.75239999999999996</v>
      </c>
    </row>
    <row r="186" spans="1:4" x14ac:dyDescent="0.2">
      <c r="A186" s="74">
        <v>37.21</v>
      </c>
      <c r="B186" s="28">
        <v>3.6865000000000001</v>
      </c>
      <c r="C186" s="116">
        <f t="shared" si="2"/>
        <v>-0.95949999999997115</v>
      </c>
      <c r="D186" s="28">
        <v>0.69299999999999995</v>
      </c>
    </row>
    <row r="187" spans="1:4" x14ac:dyDescent="0.2">
      <c r="A187" s="74">
        <v>37.409999999999997</v>
      </c>
      <c r="B187" s="28">
        <v>3.8683000000000001</v>
      </c>
      <c r="C187" s="116">
        <f t="shared" si="2"/>
        <v>1.079738095238101</v>
      </c>
      <c r="D187" s="28">
        <v>0.79200000000000004</v>
      </c>
    </row>
    <row r="188" spans="1:4" x14ac:dyDescent="0.2">
      <c r="A188" s="74">
        <v>37.619999999999997</v>
      </c>
      <c r="B188" s="28">
        <v>4.1308999999999996</v>
      </c>
      <c r="C188" s="116">
        <f t="shared" si="2"/>
        <v>1.1049880952380857</v>
      </c>
      <c r="D188" s="28">
        <v>0.98009999999999997</v>
      </c>
    </row>
    <row r="189" spans="1:4" x14ac:dyDescent="0.2">
      <c r="A189" s="74">
        <v>37.82</v>
      </c>
      <c r="B189" s="28">
        <v>4.3228</v>
      </c>
      <c r="C189" s="116">
        <f t="shared" si="2"/>
        <v>0.90899999999998915</v>
      </c>
      <c r="D189" s="28">
        <v>0.81179999999999997</v>
      </c>
    </row>
    <row r="190" spans="1:4" x14ac:dyDescent="0.2">
      <c r="A190" s="74">
        <v>38.020000000000003</v>
      </c>
      <c r="B190" s="28">
        <v>4.4945000000000004</v>
      </c>
      <c r="C190" s="116">
        <f t="shared" si="2"/>
        <v>0.72765909090908631</v>
      </c>
      <c r="D190" s="28">
        <v>0.87119999999999997</v>
      </c>
    </row>
    <row r="191" spans="1:4" x14ac:dyDescent="0.2">
      <c r="A191" s="74">
        <v>38.24</v>
      </c>
      <c r="B191" s="28">
        <v>4.6257999999999999</v>
      </c>
      <c r="C191" s="116">
        <f t="shared" si="2"/>
        <v>0.51483766233766293</v>
      </c>
      <c r="D191" s="28">
        <v>0.73260000000000003</v>
      </c>
    </row>
    <row r="192" spans="1:4" x14ac:dyDescent="0.2">
      <c r="A192" s="74">
        <v>38.450000000000003</v>
      </c>
      <c r="B192" s="28">
        <v>4.7167000000000003</v>
      </c>
      <c r="C192" s="116">
        <f t="shared" si="2"/>
        <v>0.41842857142857581</v>
      </c>
      <c r="D192" s="28">
        <v>0.62370000000000003</v>
      </c>
    </row>
    <row r="193" spans="1:4" x14ac:dyDescent="0.2">
      <c r="A193" s="74">
        <v>38.65</v>
      </c>
      <c r="B193" s="28">
        <v>4.7975000000000003</v>
      </c>
      <c r="C193" s="116">
        <f t="shared" si="2"/>
        <v>0.35349999999999981</v>
      </c>
      <c r="D193" s="28">
        <v>0.82169999999999999</v>
      </c>
    </row>
    <row r="194" spans="1:4" x14ac:dyDescent="0.2">
      <c r="A194" s="74">
        <v>38.85</v>
      </c>
      <c r="B194" s="28">
        <v>4.8580999999999994</v>
      </c>
      <c r="C194" s="116">
        <f t="shared" si="2"/>
        <v>0.25249999999999773</v>
      </c>
      <c r="D194" s="28">
        <v>0.89100000000000001</v>
      </c>
    </row>
    <row r="195" spans="1:4" x14ac:dyDescent="0.2">
      <c r="A195" s="74">
        <v>39.049999999999997</v>
      </c>
      <c r="B195" s="28">
        <v>4.8984999999999994</v>
      </c>
      <c r="C195" s="116">
        <f t="shared" si="2"/>
        <v>0.19719047619047791</v>
      </c>
      <c r="D195" s="28">
        <v>0.86129999999999995</v>
      </c>
    </row>
    <row r="196" spans="1:4" x14ac:dyDescent="0.2">
      <c r="A196" s="74">
        <v>39.26</v>
      </c>
      <c r="B196" s="28">
        <v>4.9388999999999994</v>
      </c>
      <c r="C196" s="116">
        <f t="shared" si="2"/>
        <v>0.17194047619047581</v>
      </c>
      <c r="D196" s="28">
        <v>0.78210000000000002</v>
      </c>
    </row>
    <row r="197" spans="1:4" x14ac:dyDescent="0.2">
      <c r="A197" s="74">
        <v>39.46</v>
      </c>
      <c r="B197" s="28">
        <v>4.9691999999999998</v>
      </c>
      <c r="C197" s="116">
        <f t="shared" ref="C197:C260" si="3">((B197-B196)/(A197-A196)+(B198-B197)/(A198-A197))/2</f>
        <v>0.1262500000000033</v>
      </c>
      <c r="D197" s="28">
        <v>0.83160000000000001</v>
      </c>
    </row>
    <row r="198" spans="1:4" x14ac:dyDescent="0.2">
      <c r="A198" s="74">
        <v>39.659999999999997</v>
      </c>
      <c r="B198" s="28">
        <v>4.9894000000000007</v>
      </c>
      <c r="C198" s="116">
        <f t="shared" si="3"/>
        <v>0.10100000000000034</v>
      </c>
      <c r="D198" s="28">
        <v>0.74249999999999994</v>
      </c>
    </row>
    <row r="199" spans="1:4" x14ac:dyDescent="0.2">
      <c r="A199" s="74">
        <v>39.86</v>
      </c>
      <c r="B199" s="28">
        <v>5.0095999999999998</v>
      </c>
      <c r="C199" s="116">
        <f t="shared" si="3"/>
        <v>7.5749999999995585E-2</v>
      </c>
      <c r="D199" s="28">
        <v>0.82169999999999999</v>
      </c>
    </row>
    <row r="200" spans="1:4" x14ac:dyDescent="0.2">
      <c r="A200" s="74">
        <v>40.06</v>
      </c>
      <c r="B200" s="28">
        <v>5.0196999999999994</v>
      </c>
      <c r="C200" s="116">
        <f t="shared" si="3"/>
        <v>4.7206521739132153E-2</v>
      </c>
      <c r="D200" s="28">
        <v>0.93059999999999998</v>
      </c>
    </row>
    <row r="201" spans="1:4" x14ac:dyDescent="0.2">
      <c r="A201" s="74">
        <v>40.29</v>
      </c>
      <c r="B201" s="28">
        <v>5.0298000000000007</v>
      </c>
      <c r="C201" s="116">
        <f t="shared" si="3"/>
        <v>4.7206521739132153E-2</v>
      </c>
      <c r="D201" s="28">
        <v>0.86129999999999995</v>
      </c>
    </row>
    <row r="202" spans="1:4" x14ac:dyDescent="0.2">
      <c r="A202" s="74">
        <v>40.49</v>
      </c>
      <c r="B202" s="28">
        <v>5.0399000000000003</v>
      </c>
      <c r="C202" s="116">
        <f t="shared" si="3"/>
        <v>4.9297619047616412E-2</v>
      </c>
      <c r="D202" s="28">
        <v>0.81179999999999997</v>
      </c>
    </row>
    <row r="203" spans="1:4" x14ac:dyDescent="0.2">
      <c r="A203" s="74">
        <v>40.700000000000003</v>
      </c>
      <c r="B203" s="28">
        <v>5.05</v>
      </c>
      <c r="C203" s="116">
        <f t="shared" si="3"/>
        <v>-0.79357142857145391</v>
      </c>
      <c r="D203" s="28">
        <v>0.80190000000000006</v>
      </c>
    </row>
    <row r="204" spans="1:4" x14ac:dyDescent="0.2">
      <c r="A204" s="74">
        <v>40.909999999999997</v>
      </c>
      <c r="B204" s="28">
        <v>4.7065999999999999</v>
      </c>
      <c r="C204" s="116">
        <f t="shared" si="3"/>
        <v>-3.3426190476190354</v>
      </c>
      <c r="D204" s="28">
        <v>0.79200000000000004</v>
      </c>
    </row>
    <row r="205" spans="1:4" x14ac:dyDescent="0.2">
      <c r="A205" s="74">
        <v>41.11</v>
      </c>
      <c r="B205" s="28">
        <v>3.6966000000000001</v>
      </c>
      <c r="C205" s="116">
        <f t="shared" si="3"/>
        <v>-1.8276190476190139</v>
      </c>
      <c r="D205" s="28">
        <v>0.81179999999999997</v>
      </c>
    </row>
    <row r="206" spans="1:4" x14ac:dyDescent="0.2">
      <c r="A206" s="74">
        <v>41.32</v>
      </c>
      <c r="B206" s="28">
        <v>3.9895</v>
      </c>
      <c r="C206" s="116">
        <f t="shared" si="3"/>
        <v>1.3286309523809403</v>
      </c>
      <c r="D206" s="28">
        <v>0.76229999999999998</v>
      </c>
    </row>
    <row r="207" spans="1:4" x14ac:dyDescent="0.2">
      <c r="A207" s="74">
        <v>41.52</v>
      </c>
      <c r="B207" s="28">
        <v>4.242</v>
      </c>
      <c r="C207" s="116">
        <f t="shared" si="3"/>
        <v>-0.9847500000000432</v>
      </c>
      <c r="D207" s="28">
        <v>0.75239999999999996</v>
      </c>
    </row>
    <row r="208" spans="1:4" x14ac:dyDescent="0.2">
      <c r="A208" s="74">
        <v>41.72</v>
      </c>
      <c r="B208" s="28">
        <v>3.5956000000000001</v>
      </c>
      <c r="C208" s="116">
        <f t="shared" si="3"/>
        <v>-0.80800000000004568</v>
      </c>
      <c r="D208" s="28">
        <v>0.75239999999999996</v>
      </c>
    </row>
    <row r="209" spans="1:4" x14ac:dyDescent="0.2">
      <c r="A209" s="74">
        <v>41.92</v>
      </c>
      <c r="B209" s="28">
        <v>3.9188000000000001</v>
      </c>
      <c r="C209" s="116">
        <f t="shared" si="3"/>
        <v>1.433238095238081</v>
      </c>
      <c r="D209" s="28">
        <v>0.72270000000000001</v>
      </c>
    </row>
    <row r="210" spans="1:4" x14ac:dyDescent="0.2">
      <c r="A210" s="74">
        <v>42.13</v>
      </c>
      <c r="B210" s="28">
        <v>4.1814</v>
      </c>
      <c r="C210" s="116">
        <f t="shared" si="3"/>
        <v>1.0797380952381022</v>
      </c>
      <c r="D210" s="28">
        <v>0.72270000000000001</v>
      </c>
    </row>
    <row r="211" spans="1:4" x14ac:dyDescent="0.2">
      <c r="A211" s="74">
        <v>42.33</v>
      </c>
      <c r="B211" s="28">
        <v>4.3632</v>
      </c>
      <c r="C211" s="116">
        <f t="shared" si="3"/>
        <v>-1.3887499999999648</v>
      </c>
      <c r="D211" s="28">
        <v>0.68309999999999993</v>
      </c>
    </row>
    <row r="212" spans="1:4" x14ac:dyDescent="0.2">
      <c r="A212" s="74">
        <v>42.53</v>
      </c>
      <c r="B212" s="28">
        <v>3.6258999999999997</v>
      </c>
      <c r="C212" s="116">
        <f t="shared" si="3"/>
        <v>-1.7951547619047357</v>
      </c>
      <c r="D212" s="28">
        <v>0.68309999999999993</v>
      </c>
    </row>
    <row r="213" spans="1:4" x14ac:dyDescent="0.2">
      <c r="A213" s="74">
        <v>42.74</v>
      </c>
      <c r="B213" s="28">
        <v>3.6461000000000001</v>
      </c>
      <c r="C213" s="116">
        <f t="shared" si="3"/>
        <v>0.55309523809524963</v>
      </c>
      <c r="D213" s="28">
        <v>0.64349999999999996</v>
      </c>
    </row>
    <row r="214" spans="1:4" x14ac:dyDescent="0.2">
      <c r="A214" s="74">
        <v>42.94</v>
      </c>
      <c r="B214" s="28">
        <v>3.8481000000000001</v>
      </c>
      <c r="C214" s="116">
        <f t="shared" si="3"/>
        <v>-0.75749999999997109</v>
      </c>
      <c r="D214" s="28">
        <v>0.67320000000000002</v>
      </c>
    </row>
    <row r="215" spans="1:4" x14ac:dyDescent="0.2">
      <c r="A215" s="74">
        <v>43.14</v>
      </c>
      <c r="B215" s="28">
        <v>3.3431000000000002</v>
      </c>
      <c r="C215" s="116">
        <f t="shared" si="3"/>
        <v>-2.0704999999999703</v>
      </c>
      <c r="D215" s="28">
        <v>0.67320000000000002</v>
      </c>
    </row>
    <row r="216" spans="1:4" x14ac:dyDescent="0.2">
      <c r="A216" s="74">
        <v>43.34</v>
      </c>
      <c r="B216" s="28">
        <v>3.0199000000000003</v>
      </c>
      <c r="C216" s="116">
        <f t="shared" si="3"/>
        <v>-0.3991904761904525</v>
      </c>
      <c r="D216" s="28">
        <v>0.60389999999999999</v>
      </c>
    </row>
    <row r="217" spans="1:4" x14ac:dyDescent="0.2">
      <c r="A217" s="74">
        <v>43.55</v>
      </c>
      <c r="B217" s="28">
        <v>3.1916000000000002</v>
      </c>
      <c r="C217" s="116">
        <f t="shared" si="3"/>
        <v>1.4693095238095206</v>
      </c>
      <c r="D217" s="28">
        <v>0.62370000000000003</v>
      </c>
    </row>
    <row r="218" spans="1:4" x14ac:dyDescent="0.2">
      <c r="A218" s="74">
        <v>43.75</v>
      </c>
      <c r="B218" s="28">
        <v>3.6158000000000001</v>
      </c>
      <c r="C218" s="116">
        <f t="shared" si="3"/>
        <v>1.8179999999999739</v>
      </c>
      <c r="D218" s="28">
        <v>0.57419999999999993</v>
      </c>
    </row>
    <row r="219" spans="1:4" x14ac:dyDescent="0.2">
      <c r="A219" s="74">
        <v>43.95</v>
      </c>
      <c r="B219" s="28">
        <v>3.9188000000000001</v>
      </c>
      <c r="C219" s="116">
        <f t="shared" si="3"/>
        <v>1.3635000000000019</v>
      </c>
      <c r="D219" s="28">
        <v>0.58409999999999995</v>
      </c>
    </row>
    <row r="220" spans="1:4" x14ac:dyDescent="0.2">
      <c r="A220" s="74">
        <v>44.15</v>
      </c>
      <c r="B220" s="28">
        <v>4.1612</v>
      </c>
      <c r="C220" s="116">
        <f t="shared" si="3"/>
        <v>1.1110000000000055</v>
      </c>
      <c r="D220" s="28">
        <v>0.58409999999999995</v>
      </c>
    </row>
    <row r="221" spans="1:4" x14ac:dyDescent="0.2">
      <c r="A221" s="74">
        <v>44.35</v>
      </c>
      <c r="B221" s="28">
        <v>4.3632</v>
      </c>
      <c r="C221" s="116">
        <f t="shared" si="3"/>
        <v>0.83325000000000071</v>
      </c>
      <c r="D221" s="28">
        <v>0.54449999999999998</v>
      </c>
    </row>
    <row r="222" spans="1:4" x14ac:dyDescent="0.2">
      <c r="A222" s="74">
        <v>44.55</v>
      </c>
      <c r="B222" s="28">
        <v>4.4945000000000004</v>
      </c>
      <c r="C222" s="116">
        <f t="shared" si="3"/>
        <v>0.66491666666667115</v>
      </c>
      <c r="D222" s="28">
        <v>0.54449999999999998</v>
      </c>
    </row>
    <row r="223" spans="1:4" x14ac:dyDescent="0.2">
      <c r="A223" s="74">
        <v>44.76</v>
      </c>
      <c r="B223" s="28">
        <v>4.6358999999999995</v>
      </c>
      <c r="C223" s="116">
        <f t="shared" si="3"/>
        <v>0.56391666666666096</v>
      </c>
      <c r="D223" s="28">
        <v>0.83160000000000001</v>
      </c>
    </row>
    <row r="224" spans="1:4" x14ac:dyDescent="0.2">
      <c r="A224" s="74">
        <v>44.96</v>
      </c>
      <c r="B224" s="28">
        <v>4.7267999999999999</v>
      </c>
      <c r="C224" s="116">
        <f t="shared" si="3"/>
        <v>0.41963095238094938</v>
      </c>
      <c r="D224" s="28">
        <v>0.83160000000000001</v>
      </c>
    </row>
    <row r="225" spans="1:4" x14ac:dyDescent="0.2">
      <c r="A225" s="74">
        <v>45.17</v>
      </c>
      <c r="B225" s="28">
        <v>4.8075999999999999</v>
      </c>
      <c r="C225" s="116">
        <f t="shared" si="3"/>
        <v>-1.5149999999999946</v>
      </c>
      <c r="D225" s="28">
        <v>0.86129999999999995</v>
      </c>
    </row>
    <row r="226" spans="1:4" x14ac:dyDescent="0.2">
      <c r="A226" s="74">
        <v>45.38</v>
      </c>
      <c r="B226" s="28">
        <v>4.0904999999999996</v>
      </c>
      <c r="C226" s="116">
        <f t="shared" si="3"/>
        <v>-1.5053809523809421</v>
      </c>
      <c r="D226" s="28">
        <v>0.84150000000000003</v>
      </c>
    </row>
    <row r="227" spans="1:4" x14ac:dyDescent="0.2">
      <c r="A227" s="74">
        <v>45.58</v>
      </c>
      <c r="B227" s="28">
        <v>4.1712999999999996</v>
      </c>
      <c r="C227" s="116">
        <f t="shared" si="3"/>
        <v>-0.87686363636363651</v>
      </c>
      <c r="D227" s="28">
        <v>0.67320000000000002</v>
      </c>
    </row>
    <row r="228" spans="1:4" x14ac:dyDescent="0.2">
      <c r="A228" s="74">
        <v>45.8</v>
      </c>
      <c r="B228" s="28">
        <v>3.6966000000000001</v>
      </c>
      <c r="C228" s="116">
        <f t="shared" si="3"/>
        <v>-0.2708636363636524</v>
      </c>
      <c r="D228" s="28">
        <v>0.74249999999999994</v>
      </c>
    </row>
    <row r="229" spans="1:4" x14ac:dyDescent="0.2">
      <c r="A229" s="74">
        <v>46</v>
      </c>
      <c r="B229" s="28">
        <v>4.0198</v>
      </c>
      <c r="C229" s="116">
        <f t="shared" si="3"/>
        <v>1.3370476190476053</v>
      </c>
      <c r="D229" s="28">
        <v>0.83160000000000001</v>
      </c>
    </row>
    <row r="230" spans="1:4" x14ac:dyDescent="0.2">
      <c r="A230" s="74">
        <v>46.21</v>
      </c>
      <c r="B230" s="28">
        <v>4.242</v>
      </c>
      <c r="C230" s="116">
        <f t="shared" si="3"/>
        <v>0.98354761904762644</v>
      </c>
      <c r="D230" s="28">
        <v>0.87119999999999997</v>
      </c>
    </row>
    <row r="231" spans="1:4" x14ac:dyDescent="0.2">
      <c r="A231" s="74">
        <v>46.41</v>
      </c>
      <c r="B231" s="28">
        <v>4.4238</v>
      </c>
      <c r="C231" s="116">
        <f t="shared" si="3"/>
        <v>-1.237249999999966</v>
      </c>
      <c r="D231" s="28">
        <v>0.90090000000000003</v>
      </c>
    </row>
    <row r="232" spans="1:4" x14ac:dyDescent="0.2">
      <c r="A232" s="74">
        <v>46.61</v>
      </c>
      <c r="B232" s="28">
        <v>3.7471000000000001</v>
      </c>
      <c r="C232" s="116">
        <f t="shared" si="3"/>
        <v>-1.8432499999999734</v>
      </c>
      <c r="D232" s="28">
        <v>0.90090000000000003</v>
      </c>
    </row>
    <row r="233" spans="1:4" x14ac:dyDescent="0.2">
      <c r="A233" s="74">
        <v>46.81</v>
      </c>
      <c r="B233" s="28">
        <v>3.6865000000000001</v>
      </c>
      <c r="C233" s="116">
        <f t="shared" si="3"/>
        <v>0.58075000000001764</v>
      </c>
      <c r="D233" s="28">
        <v>0.91080000000000005</v>
      </c>
    </row>
    <row r="234" spans="1:4" x14ac:dyDescent="0.2">
      <c r="A234" s="74">
        <v>47.01</v>
      </c>
      <c r="B234" s="28">
        <v>3.9794</v>
      </c>
      <c r="C234" s="116">
        <f t="shared" si="3"/>
        <v>1.2120000000000075</v>
      </c>
      <c r="D234" s="28">
        <v>0.96029999999999993</v>
      </c>
    </row>
    <row r="235" spans="1:4" x14ac:dyDescent="0.2">
      <c r="A235" s="74">
        <v>47.21</v>
      </c>
      <c r="B235" s="28">
        <v>4.1712999999999996</v>
      </c>
      <c r="C235" s="116">
        <f t="shared" si="3"/>
        <v>-0.81882142857143103</v>
      </c>
      <c r="D235" s="28">
        <v>0.97019999999999995</v>
      </c>
    </row>
    <row r="236" spans="1:4" x14ac:dyDescent="0.2">
      <c r="A236" s="74">
        <v>47.42</v>
      </c>
      <c r="B236" s="28">
        <v>3.6258999999999997</v>
      </c>
      <c r="C236" s="116">
        <f t="shared" si="3"/>
        <v>-0.76832142857141172</v>
      </c>
      <c r="D236" s="28">
        <v>0.86129999999999995</v>
      </c>
    </row>
    <row r="237" spans="1:4" x14ac:dyDescent="0.2">
      <c r="A237" s="74">
        <v>47.62</v>
      </c>
      <c r="B237" s="28">
        <v>3.8379999999999996</v>
      </c>
      <c r="C237" s="116">
        <f t="shared" si="3"/>
        <v>1.1362500000000035</v>
      </c>
      <c r="D237" s="28">
        <v>0.99</v>
      </c>
    </row>
    <row r="238" spans="1:4" x14ac:dyDescent="0.2">
      <c r="A238" s="74">
        <v>47.82</v>
      </c>
      <c r="B238" s="28">
        <v>4.0804</v>
      </c>
      <c r="C238" s="116">
        <f t="shared" si="3"/>
        <v>1.1614999999999842</v>
      </c>
      <c r="D238" s="28">
        <v>0.9405</v>
      </c>
    </row>
    <row r="239" spans="1:4" x14ac:dyDescent="0.2">
      <c r="A239" s="74">
        <v>48.02</v>
      </c>
      <c r="B239" s="28">
        <v>4.3026</v>
      </c>
      <c r="C239" s="116">
        <f t="shared" si="3"/>
        <v>-1.4645000000000508</v>
      </c>
      <c r="D239" s="28">
        <v>0.88109999999999999</v>
      </c>
    </row>
    <row r="240" spans="1:4" x14ac:dyDescent="0.2">
      <c r="A240" s="74">
        <v>48.22</v>
      </c>
      <c r="B240" s="28">
        <v>3.4946000000000002</v>
      </c>
      <c r="C240" s="116">
        <f t="shared" si="3"/>
        <v>-1.2504761904762374</v>
      </c>
      <c r="D240" s="28">
        <v>0.87119999999999997</v>
      </c>
    </row>
    <row r="241" spans="1:4" x14ac:dyDescent="0.2">
      <c r="A241" s="74">
        <v>48.43</v>
      </c>
      <c r="B241" s="28">
        <v>3.8177999999999996</v>
      </c>
      <c r="C241" s="116">
        <f t="shared" si="3"/>
        <v>1.4260238095237967</v>
      </c>
      <c r="D241" s="28">
        <v>0.93059999999999998</v>
      </c>
    </row>
    <row r="242" spans="1:4" x14ac:dyDescent="0.2">
      <c r="A242" s="74">
        <v>48.63</v>
      </c>
      <c r="B242" s="28">
        <v>4.0804</v>
      </c>
      <c r="C242" s="116">
        <f t="shared" si="3"/>
        <v>1.2120000000000033</v>
      </c>
      <c r="D242" s="28">
        <v>1.0098</v>
      </c>
    </row>
    <row r="243" spans="1:4" x14ac:dyDescent="0.2">
      <c r="A243" s="74">
        <v>48.83</v>
      </c>
      <c r="B243" s="28">
        <v>4.3026</v>
      </c>
      <c r="C243" s="116">
        <f t="shared" si="3"/>
        <v>0.96430952380953272</v>
      </c>
      <c r="D243" s="28">
        <v>0.87119999999999997</v>
      </c>
    </row>
    <row r="244" spans="1:4" x14ac:dyDescent="0.2">
      <c r="A244" s="74">
        <v>49.04</v>
      </c>
      <c r="B244" s="28">
        <v>4.4742999999999995</v>
      </c>
      <c r="C244" s="116">
        <f t="shared" si="3"/>
        <v>0.71180952380951656</v>
      </c>
      <c r="D244" s="28">
        <v>0.82169999999999999</v>
      </c>
    </row>
    <row r="245" spans="1:4" x14ac:dyDescent="0.2">
      <c r="A245" s="74">
        <v>49.24</v>
      </c>
      <c r="B245" s="28">
        <v>4.5954999999999995</v>
      </c>
      <c r="C245" s="116">
        <f t="shared" si="3"/>
        <v>0.58075000000000254</v>
      </c>
      <c r="D245" s="28">
        <v>0.82169999999999999</v>
      </c>
    </row>
    <row r="246" spans="1:4" x14ac:dyDescent="0.2">
      <c r="A246" s="74">
        <v>49.44</v>
      </c>
      <c r="B246" s="28">
        <v>4.7065999999999999</v>
      </c>
      <c r="C246" s="116">
        <f t="shared" si="3"/>
        <v>0.44608333333334066</v>
      </c>
      <c r="D246" s="28">
        <v>0.71279999999999999</v>
      </c>
    </row>
    <row r="247" spans="1:4" x14ac:dyDescent="0.2">
      <c r="A247" s="74">
        <v>49.65</v>
      </c>
      <c r="B247" s="28">
        <v>4.7773000000000003</v>
      </c>
      <c r="C247" s="116">
        <f t="shared" si="3"/>
        <v>0.31983333333333147</v>
      </c>
      <c r="D247" s="28">
        <v>0.69299999999999995</v>
      </c>
    </row>
    <row r="248" spans="1:4" x14ac:dyDescent="0.2">
      <c r="A248" s="74">
        <v>49.85</v>
      </c>
      <c r="B248" s="28">
        <v>4.8379000000000003</v>
      </c>
      <c r="C248" s="116">
        <f t="shared" si="3"/>
        <v>0.29578571428570932</v>
      </c>
      <c r="D248" s="28">
        <v>0.6633</v>
      </c>
    </row>
    <row r="249" spans="1:4" x14ac:dyDescent="0.2">
      <c r="A249" s="74">
        <v>50.06</v>
      </c>
      <c r="B249" s="28">
        <v>4.8984999999999994</v>
      </c>
      <c r="C249" s="116">
        <f t="shared" si="3"/>
        <v>0.24528571428571366</v>
      </c>
      <c r="D249" s="28">
        <v>0.93059999999999998</v>
      </c>
    </row>
    <row r="250" spans="1:4" x14ac:dyDescent="0.2">
      <c r="A250" s="74">
        <v>50.26</v>
      </c>
      <c r="B250" s="28">
        <v>4.9388999999999994</v>
      </c>
      <c r="C250" s="116">
        <f t="shared" si="3"/>
        <v>0.15150000000000363</v>
      </c>
      <c r="D250" s="28">
        <v>1.0098</v>
      </c>
    </row>
    <row r="251" spans="1:4" x14ac:dyDescent="0.2">
      <c r="A251" s="74">
        <v>50.46</v>
      </c>
      <c r="B251" s="28">
        <v>4.9591000000000003</v>
      </c>
      <c r="C251" s="116">
        <f t="shared" si="3"/>
        <v>-2.5755000000000554</v>
      </c>
      <c r="D251" s="28">
        <v>0.87119999999999997</v>
      </c>
    </row>
    <row r="252" spans="1:4" x14ac:dyDescent="0.2">
      <c r="A252" s="74">
        <v>50.66</v>
      </c>
      <c r="B252" s="28">
        <v>3.9087000000000001</v>
      </c>
      <c r="C252" s="116">
        <f t="shared" si="3"/>
        <v>-3.3330000000000477</v>
      </c>
      <c r="D252" s="28">
        <v>0.82169999999999999</v>
      </c>
    </row>
    <row r="253" spans="1:4" x14ac:dyDescent="0.2">
      <c r="A253" s="74">
        <v>50.86</v>
      </c>
      <c r="B253" s="28">
        <v>3.6258999999999997</v>
      </c>
      <c r="C253" s="116">
        <f t="shared" si="3"/>
        <v>2.5249999999999551E-2</v>
      </c>
      <c r="D253" s="28">
        <v>0.82169999999999999</v>
      </c>
    </row>
    <row r="254" spans="1:4" x14ac:dyDescent="0.2">
      <c r="A254" s="74">
        <v>51.06</v>
      </c>
      <c r="B254" s="28">
        <v>3.9188000000000001</v>
      </c>
      <c r="C254" s="116">
        <f t="shared" si="3"/>
        <v>1.3382500000000033</v>
      </c>
      <c r="D254" s="28">
        <v>0.495</v>
      </c>
    </row>
    <row r="255" spans="1:4" x14ac:dyDescent="0.2">
      <c r="A255" s="74">
        <v>51.26</v>
      </c>
      <c r="B255" s="28">
        <v>4.1612</v>
      </c>
      <c r="C255" s="116">
        <f t="shared" si="3"/>
        <v>1.1110000000000055</v>
      </c>
      <c r="D255" s="28">
        <v>0.46529999999999999</v>
      </c>
    </row>
    <row r="256" spans="1:4" x14ac:dyDescent="0.2">
      <c r="A256" s="74">
        <v>51.46</v>
      </c>
      <c r="B256" s="28">
        <v>4.3632</v>
      </c>
      <c r="C256" s="116">
        <f t="shared" si="3"/>
        <v>0.88374999999999959</v>
      </c>
      <c r="D256" s="28">
        <v>0.43559999999999999</v>
      </c>
    </row>
    <row r="257" spans="1:4" x14ac:dyDescent="0.2">
      <c r="A257" s="74">
        <v>51.66</v>
      </c>
      <c r="B257" s="28">
        <v>4.5146999999999995</v>
      </c>
      <c r="C257" s="116">
        <f t="shared" si="3"/>
        <v>-1.8684999999999596</v>
      </c>
      <c r="D257" s="28">
        <v>0.40589999999999998</v>
      </c>
    </row>
    <row r="258" spans="1:4" x14ac:dyDescent="0.2">
      <c r="A258" s="74">
        <v>51.86</v>
      </c>
      <c r="B258" s="28">
        <v>3.6158000000000001</v>
      </c>
      <c r="C258" s="116">
        <f t="shared" si="3"/>
        <v>-1.4392499999999782</v>
      </c>
      <c r="D258" s="28">
        <v>0.3861</v>
      </c>
    </row>
    <row r="259" spans="1:4" x14ac:dyDescent="0.2">
      <c r="A259" s="74">
        <v>52.06</v>
      </c>
      <c r="B259" s="28">
        <v>3.9390000000000001</v>
      </c>
      <c r="C259" s="116">
        <f t="shared" si="3"/>
        <v>1.414000000000001</v>
      </c>
      <c r="D259" s="28">
        <v>0.35639999999999999</v>
      </c>
    </row>
    <row r="260" spans="1:4" x14ac:dyDescent="0.2">
      <c r="A260" s="74">
        <v>52.26</v>
      </c>
      <c r="B260" s="28">
        <v>4.1814</v>
      </c>
      <c r="C260" s="116">
        <f t="shared" si="3"/>
        <v>0.47975000000001344</v>
      </c>
      <c r="D260" s="28">
        <v>0.32669999999999999</v>
      </c>
    </row>
    <row r="261" spans="1:4" x14ac:dyDescent="0.2">
      <c r="A261" s="74">
        <v>52.46</v>
      </c>
      <c r="B261" s="28">
        <v>4.1308999999999996</v>
      </c>
      <c r="C261" s="116">
        <f t="shared" ref="C261:C317" si="4">((B261-B260)/(A261-A260)+(B262-B261)/(A262-A261))/2</f>
        <v>-1.4140000000000255</v>
      </c>
      <c r="D261" s="28">
        <v>0.29699999999999999</v>
      </c>
    </row>
    <row r="262" spans="1:4" x14ac:dyDescent="0.2">
      <c r="A262" s="74">
        <v>52.66</v>
      </c>
      <c r="B262" s="28">
        <v>3.6158000000000001</v>
      </c>
      <c r="C262" s="116">
        <f t="shared" si="4"/>
        <v>-0.58075000000003629</v>
      </c>
      <c r="D262" s="28">
        <v>0.96029999999999993</v>
      </c>
    </row>
    <row r="263" spans="1:4" x14ac:dyDescent="0.2">
      <c r="A263" s="74">
        <v>52.86</v>
      </c>
      <c r="B263" s="28">
        <v>3.8986000000000001</v>
      </c>
      <c r="C263" s="116">
        <f t="shared" si="4"/>
        <v>-2.5250000000000661E-2</v>
      </c>
      <c r="D263" s="28">
        <v>0.98009999999999997</v>
      </c>
    </row>
    <row r="264" spans="1:4" x14ac:dyDescent="0.2">
      <c r="A264" s="74">
        <v>53.06</v>
      </c>
      <c r="B264" s="28">
        <v>3.6056999999999997</v>
      </c>
      <c r="C264" s="116">
        <f t="shared" si="4"/>
        <v>-2.524999999997446E-2</v>
      </c>
      <c r="D264" s="28">
        <v>0.93059999999999998</v>
      </c>
    </row>
    <row r="265" spans="1:4" x14ac:dyDescent="0.2">
      <c r="A265" s="74">
        <v>53.26</v>
      </c>
      <c r="B265" s="28">
        <v>3.8885000000000001</v>
      </c>
      <c r="C265" s="116">
        <f t="shared" si="4"/>
        <v>0.58075000000001675</v>
      </c>
      <c r="D265" s="28">
        <v>0.97019999999999995</v>
      </c>
    </row>
    <row r="266" spans="1:4" x14ac:dyDescent="0.2">
      <c r="A266" s="74">
        <v>53.46</v>
      </c>
      <c r="B266" s="28">
        <v>3.8379999999999996</v>
      </c>
      <c r="C266" s="116">
        <f t="shared" si="4"/>
        <v>-0.75750000000001261</v>
      </c>
      <c r="D266" s="28">
        <v>0.96029999999999993</v>
      </c>
    </row>
    <row r="267" spans="1:4" x14ac:dyDescent="0.2">
      <c r="A267" s="74">
        <v>53.66</v>
      </c>
      <c r="B267" s="28">
        <v>3.5854999999999997</v>
      </c>
      <c r="C267" s="116">
        <f t="shared" si="4"/>
        <v>0.12624999999997688</v>
      </c>
      <c r="D267" s="28">
        <v>0.91080000000000005</v>
      </c>
    </row>
    <row r="268" spans="1:4" x14ac:dyDescent="0.2">
      <c r="A268" s="74">
        <v>53.86</v>
      </c>
      <c r="B268" s="28">
        <v>3.8885000000000001</v>
      </c>
      <c r="C268" s="116">
        <f t="shared" si="4"/>
        <v>5.0499999999999212E-2</v>
      </c>
      <c r="D268" s="28">
        <v>0.87119999999999997</v>
      </c>
    </row>
    <row r="269" spans="1:4" x14ac:dyDescent="0.2">
      <c r="A269" s="74">
        <v>54.06</v>
      </c>
      <c r="B269" s="28">
        <v>3.6056999999999997</v>
      </c>
      <c r="C269" s="116">
        <f t="shared" si="4"/>
        <v>-0.50499999999998557</v>
      </c>
      <c r="D269" s="28">
        <v>7.9200000000000007E-2</v>
      </c>
    </row>
    <row r="270" spans="1:4" x14ac:dyDescent="0.2">
      <c r="A270" s="74">
        <v>54.26</v>
      </c>
      <c r="B270" s="28">
        <v>3.6865000000000001</v>
      </c>
      <c r="C270" s="116">
        <f t="shared" si="4"/>
        <v>1.7169999999999845</v>
      </c>
      <c r="D270" s="28">
        <v>0.86129999999999995</v>
      </c>
    </row>
    <row r="271" spans="1:4" x14ac:dyDescent="0.2">
      <c r="A271" s="74">
        <v>54.46</v>
      </c>
      <c r="B271" s="28">
        <v>4.2925000000000004</v>
      </c>
      <c r="C271" s="116">
        <f t="shared" si="4"/>
        <v>1.9694999999999867</v>
      </c>
      <c r="D271" s="28">
        <v>0.87119999999999997</v>
      </c>
    </row>
    <row r="272" spans="1:4" x14ac:dyDescent="0.2">
      <c r="A272" s="74">
        <v>54.66</v>
      </c>
      <c r="B272" s="28">
        <v>4.4742999999999995</v>
      </c>
      <c r="C272" s="116">
        <f t="shared" si="4"/>
        <v>-1.6917499999999603</v>
      </c>
      <c r="D272" s="28">
        <v>0.86129999999999995</v>
      </c>
    </row>
    <row r="273" spans="1:4" x14ac:dyDescent="0.2">
      <c r="A273" s="74">
        <v>54.86</v>
      </c>
      <c r="B273" s="28">
        <v>3.6158000000000001</v>
      </c>
      <c r="C273" s="116">
        <f t="shared" si="4"/>
        <v>-1.5402499999999766</v>
      </c>
      <c r="D273" s="28">
        <v>0.82169999999999999</v>
      </c>
    </row>
    <row r="274" spans="1:4" x14ac:dyDescent="0.2">
      <c r="A274" s="74">
        <v>55.06</v>
      </c>
      <c r="B274" s="28">
        <v>3.8582000000000001</v>
      </c>
      <c r="C274" s="116">
        <f t="shared" si="4"/>
        <v>1.2372500000000057</v>
      </c>
      <c r="D274" s="28">
        <v>0.82169999999999999</v>
      </c>
    </row>
    <row r="275" spans="1:4" x14ac:dyDescent="0.2">
      <c r="A275" s="74">
        <v>55.26</v>
      </c>
      <c r="B275" s="28">
        <v>4.1107000000000005</v>
      </c>
      <c r="C275" s="116">
        <f t="shared" si="4"/>
        <v>-0.42924999999997138</v>
      </c>
      <c r="D275" s="28">
        <v>0.82169999999999999</v>
      </c>
    </row>
    <row r="276" spans="1:4" x14ac:dyDescent="0.2">
      <c r="A276" s="74">
        <v>55.46</v>
      </c>
      <c r="B276" s="28">
        <v>3.6865000000000001</v>
      </c>
      <c r="C276" s="116">
        <f t="shared" si="4"/>
        <v>-0.60599999999997611</v>
      </c>
      <c r="D276" s="28">
        <v>0.76229999999999998</v>
      </c>
    </row>
    <row r="277" spans="1:4" x14ac:dyDescent="0.2">
      <c r="A277" s="74">
        <v>55.66</v>
      </c>
      <c r="B277" s="28">
        <v>3.8683000000000001</v>
      </c>
      <c r="C277" s="116">
        <f t="shared" si="4"/>
        <v>1.1109999999999991</v>
      </c>
      <c r="D277" s="28">
        <v>0.75239999999999996</v>
      </c>
    </row>
    <row r="278" spans="1:4" x14ac:dyDescent="0.2">
      <c r="A278" s="74">
        <v>55.86</v>
      </c>
      <c r="B278" s="28">
        <v>4.1308999999999996</v>
      </c>
      <c r="C278" s="116">
        <f t="shared" si="4"/>
        <v>1.1362499999999836</v>
      </c>
      <c r="D278" s="28">
        <v>0.75239999999999996</v>
      </c>
    </row>
    <row r="279" spans="1:4" x14ac:dyDescent="0.2">
      <c r="A279" s="74">
        <v>56.06</v>
      </c>
      <c r="B279" s="28">
        <v>4.3228</v>
      </c>
      <c r="C279" s="116">
        <f t="shared" si="4"/>
        <v>0.90900000000000436</v>
      </c>
      <c r="D279" s="28">
        <v>0.78210000000000002</v>
      </c>
    </row>
    <row r="280" spans="1:4" x14ac:dyDescent="0.2">
      <c r="A280" s="74">
        <v>56.26</v>
      </c>
      <c r="B280" s="28">
        <v>4.4945000000000004</v>
      </c>
      <c r="C280" s="116">
        <f t="shared" si="4"/>
        <v>0.75750000000000428</v>
      </c>
      <c r="D280" s="28">
        <v>0.89100000000000001</v>
      </c>
    </row>
    <row r="281" spans="1:4" x14ac:dyDescent="0.2">
      <c r="A281" s="74">
        <v>56.46</v>
      </c>
      <c r="B281" s="28">
        <v>4.6257999999999999</v>
      </c>
      <c r="C281" s="116">
        <f t="shared" si="4"/>
        <v>0.5555000000000001</v>
      </c>
      <c r="D281" s="28">
        <v>0.83160000000000001</v>
      </c>
    </row>
    <row r="282" spans="1:4" x14ac:dyDescent="0.2">
      <c r="A282" s="74">
        <v>56.66</v>
      </c>
      <c r="B282" s="28">
        <v>4.7167000000000003</v>
      </c>
      <c r="C282" s="116">
        <f t="shared" si="4"/>
        <v>0.42925000000000302</v>
      </c>
      <c r="D282" s="28">
        <v>0.58409999999999995</v>
      </c>
    </row>
    <row r="283" spans="1:4" x14ac:dyDescent="0.2">
      <c r="A283" s="74">
        <v>56.86</v>
      </c>
      <c r="B283" s="28">
        <v>4.7975000000000003</v>
      </c>
      <c r="C283" s="116">
        <f t="shared" si="4"/>
        <v>0.35349999999999271</v>
      </c>
      <c r="D283" s="28">
        <v>0.70289999999999997</v>
      </c>
    </row>
    <row r="284" spans="1:4" x14ac:dyDescent="0.2">
      <c r="A284" s="74">
        <v>57.06</v>
      </c>
      <c r="B284" s="28">
        <v>4.8580999999999994</v>
      </c>
      <c r="C284" s="116">
        <f t="shared" si="4"/>
        <v>0.25249999999999773</v>
      </c>
      <c r="D284" s="28">
        <v>0.97019999999999995</v>
      </c>
    </row>
    <row r="285" spans="1:4" x14ac:dyDescent="0.2">
      <c r="A285" s="74">
        <v>57.26</v>
      </c>
      <c r="B285" s="28">
        <v>4.8984999999999994</v>
      </c>
      <c r="C285" s="116">
        <f t="shared" si="4"/>
        <v>0.20200000000000068</v>
      </c>
      <c r="D285" s="28">
        <v>0.91080000000000005</v>
      </c>
    </row>
    <row r="286" spans="1:4" x14ac:dyDescent="0.2">
      <c r="A286" s="74">
        <v>57.46</v>
      </c>
      <c r="B286" s="28">
        <v>4.9388999999999994</v>
      </c>
      <c r="C286" s="116">
        <f t="shared" si="4"/>
        <v>0.17675000000000124</v>
      </c>
      <c r="D286" s="28">
        <v>0.96029999999999993</v>
      </c>
    </row>
    <row r="287" spans="1:4" x14ac:dyDescent="0.2">
      <c r="A287" s="74">
        <v>57.66</v>
      </c>
      <c r="B287" s="28">
        <v>4.9691999999999998</v>
      </c>
      <c r="C287" s="116">
        <f t="shared" si="4"/>
        <v>0.12625000000000419</v>
      </c>
      <c r="D287" s="28">
        <v>0.96029999999999993</v>
      </c>
    </row>
    <row r="288" spans="1:4" x14ac:dyDescent="0.2">
      <c r="A288" s="74">
        <v>57.86</v>
      </c>
      <c r="B288" s="28">
        <v>4.9894000000000007</v>
      </c>
      <c r="C288" s="116">
        <f t="shared" si="4"/>
        <v>0.10099999999999855</v>
      </c>
      <c r="D288" s="28">
        <v>0.95039999999999991</v>
      </c>
    </row>
    <row r="289" spans="1:4" x14ac:dyDescent="0.2">
      <c r="A289" s="74">
        <v>58.06</v>
      </c>
      <c r="B289" s="28">
        <v>5.0095999999999998</v>
      </c>
      <c r="C289" s="116">
        <f t="shared" si="4"/>
        <v>7.5749999999996473E-2</v>
      </c>
      <c r="D289" s="28">
        <v>0.82169999999999999</v>
      </c>
    </row>
    <row r="290" spans="1:4" x14ac:dyDescent="0.2">
      <c r="A290" s="74">
        <v>58.26</v>
      </c>
      <c r="B290" s="28">
        <v>5.0196999999999994</v>
      </c>
      <c r="C290" s="116">
        <f t="shared" si="4"/>
        <v>5.050000000000239E-2</v>
      </c>
      <c r="D290" s="28">
        <v>0.85139999999999993</v>
      </c>
    </row>
    <row r="291" spans="1:4" x14ac:dyDescent="0.2">
      <c r="A291" s="74">
        <v>58.46</v>
      </c>
      <c r="B291" s="28">
        <v>5.0298000000000007</v>
      </c>
      <c r="C291" s="116">
        <f t="shared" si="4"/>
        <v>5.050000000000239E-2</v>
      </c>
      <c r="D291" s="28">
        <v>0.87119999999999997</v>
      </c>
    </row>
    <row r="292" spans="1:4" x14ac:dyDescent="0.2">
      <c r="A292" s="74">
        <v>58.66</v>
      </c>
      <c r="B292" s="28">
        <v>5.0399000000000003</v>
      </c>
      <c r="C292" s="116">
        <f t="shared" si="4"/>
        <v>5.0499999999997949E-2</v>
      </c>
      <c r="D292" s="28">
        <v>0.82169999999999999</v>
      </c>
    </row>
    <row r="293" spans="1:4" x14ac:dyDescent="0.2">
      <c r="A293" s="74">
        <v>58.86</v>
      </c>
      <c r="B293" s="28">
        <v>5.05</v>
      </c>
      <c r="C293" s="116">
        <f t="shared" si="4"/>
        <v>-0.83324999999998905</v>
      </c>
      <c r="D293" s="28">
        <v>0.90090000000000003</v>
      </c>
    </row>
    <row r="294" spans="1:4" x14ac:dyDescent="0.2">
      <c r="A294" s="74">
        <v>59.06</v>
      </c>
      <c r="B294" s="28">
        <v>4.7065999999999999</v>
      </c>
      <c r="C294" s="116">
        <f t="shared" si="4"/>
        <v>-3.3835000000000406</v>
      </c>
      <c r="D294" s="28">
        <v>0.86129999999999995</v>
      </c>
    </row>
    <row r="295" spans="1:4" x14ac:dyDescent="0.2">
      <c r="A295" s="116">
        <v>59.26</v>
      </c>
      <c r="B295" s="28">
        <v>3.6966000000000001</v>
      </c>
      <c r="C295" s="116">
        <f t="shared" si="4"/>
        <v>-1.7927500000000638</v>
      </c>
      <c r="D295" s="28">
        <v>0.9405</v>
      </c>
    </row>
    <row r="296" spans="1:4" x14ac:dyDescent="0.2">
      <c r="A296" s="116">
        <v>59.46</v>
      </c>
      <c r="B296" s="28">
        <v>3.9895</v>
      </c>
      <c r="C296" s="116">
        <f t="shared" si="4"/>
        <v>1.3635000000000028</v>
      </c>
      <c r="D296" s="28">
        <v>0.76229999999999998</v>
      </c>
    </row>
    <row r="297" spans="1:4" x14ac:dyDescent="0.2">
      <c r="A297" s="116">
        <v>59.66</v>
      </c>
      <c r="B297" s="28">
        <v>4.242</v>
      </c>
      <c r="C297" s="116">
        <f t="shared" si="4"/>
        <v>0.93425000000000891</v>
      </c>
      <c r="D297" s="28">
        <v>0.93059999999999998</v>
      </c>
    </row>
    <row r="298" spans="1:4" x14ac:dyDescent="0.2">
      <c r="A298" s="116">
        <v>59.86</v>
      </c>
      <c r="B298" s="28">
        <v>4.3632</v>
      </c>
      <c r="C298" s="116">
        <f t="shared" si="4"/>
        <v>0.30299999999999561</v>
      </c>
      <c r="D298" s="28">
        <v>0.97019999999999995</v>
      </c>
    </row>
    <row r="299" spans="1:4" x14ac:dyDescent="0.2">
      <c r="A299" s="116">
        <v>60.06</v>
      </c>
      <c r="B299" s="28">
        <v>4.3632</v>
      </c>
      <c r="C299" s="116">
        <f t="shared" si="4"/>
        <v>0.40400000000001074</v>
      </c>
      <c r="D299" s="28">
        <v>0.96029999999999993</v>
      </c>
    </row>
    <row r="300" spans="1:4" x14ac:dyDescent="0.2">
      <c r="A300" s="116">
        <v>60.26</v>
      </c>
      <c r="B300" s="28">
        <v>4.5248000000000008</v>
      </c>
      <c r="C300" s="116">
        <f t="shared" si="4"/>
        <v>0.68175000000000341</v>
      </c>
      <c r="D300" s="28">
        <v>0.91080000000000005</v>
      </c>
    </row>
    <row r="301" spans="1:4" x14ac:dyDescent="0.2">
      <c r="A301" s="116">
        <v>60.46</v>
      </c>
      <c r="B301" s="28">
        <v>4.6358999999999995</v>
      </c>
      <c r="C301" s="116">
        <f t="shared" si="4"/>
        <v>-1.8937500000000522</v>
      </c>
      <c r="D301" s="28">
        <v>0.87119999999999997</v>
      </c>
    </row>
    <row r="302" spans="1:4" x14ac:dyDescent="0.2">
      <c r="A302" s="116">
        <v>60.66</v>
      </c>
      <c r="B302" s="28">
        <v>3.7673000000000001</v>
      </c>
      <c r="C302" s="116">
        <f t="shared" si="4"/>
        <v>-1.9947500000000484</v>
      </c>
      <c r="D302" s="28">
        <v>7.9200000000000007E-2</v>
      </c>
    </row>
    <row r="303" spans="1:4" x14ac:dyDescent="0.2">
      <c r="A303" s="116">
        <v>60.86</v>
      </c>
      <c r="B303" s="28">
        <v>3.8379999999999996</v>
      </c>
      <c r="C303" s="116">
        <f t="shared" si="4"/>
        <v>0.85849999999998872</v>
      </c>
      <c r="D303" s="28">
        <v>0.86129999999999995</v>
      </c>
    </row>
    <row r="304" spans="1:4" x14ac:dyDescent="0.2">
      <c r="A304" s="116">
        <v>61.06</v>
      </c>
      <c r="B304" s="28">
        <v>4.1107000000000005</v>
      </c>
      <c r="C304" s="116">
        <f t="shared" si="4"/>
        <v>1.3761250000000071</v>
      </c>
      <c r="D304" s="28">
        <v>0.87119999999999997</v>
      </c>
    </row>
    <row r="305" spans="1:4" x14ac:dyDescent="0.2">
      <c r="A305" s="116">
        <v>61.22</v>
      </c>
      <c r="B305" s="28">
        <v>4.3329000000000004</v>
      </c>
      <c r="C305" s="116">
        <f t="shared" si="4"/>
        <v>0.5027928321678462</v>
      </c>
      <c r="D305" s="28">
        <v>0.86129999999999995</v>
      </c>
    </row>
    <row r="306" spans="1:4" x14ac:dyDescent="0.2">
      <c r="A306" s="116">
        <v>61.427999999999997</v>
      </c>
      <c r="B306" s="28">
        <v>4.253201818181819</v>
      </c>
      <c r="C306" s="116">
        <f t="shared" si="4"/>
        <v>-0.15523747086247519</v>
      </c>
      <c r="D306" s="28">
        <v>0.82169999999999999</v>
      </c>
    </row>
    <row r="307" spans="1:4" x14ac:dyDescent="0.2">
      <c r="A307" s="116">
        <v>61.62</v>
      </c>
      <c r="B307" s="28">
        <v>4.2671581818181812</v>
      </c>
      <c r="C307" s="116">
        <f t="shared" si="4"/>
        <v>7.2689393939384145E-2</v>
      </c>
      <c r="D307" s="28">
        <v>0.82169999999999999</v>
      </c>
    </row>
    <row r="308" spans="1:4" x14ac:dyDescent="0.2">
      <c r="A308" s="116">
        <v>61.811999999999998</v>
      </c>
      <c r="B308" s="28">
        <v>4.2811145454545425</v>
      </c>
      <c r="C308" s="116">
        <f t="shared" si="4"/>
        <v>7.2689393939384145E-2</v>
      </c>
      <c r="D308" s="28">
        <v>0.82169999999999999</v>
      </c>
    </row>
    <row r="309" spans="1:4" x14ac:dyDescent="0.2">
      <c r="A309" s="116">
        <v>62.003999999999998</v>
      </c>
      <c r="B309" s="28">
        <v>4.2950709090909047</v>
      </c>
      <c r="C309" s="116">
        <f t="shared" si="4"/>
        <v>7.26893939394119E-2</v>
      </c>
      <c r="D309" s="28">
        <v>0.76229999999999998</v>
      </c>
    </row>
    <row r="310" spans="1:4" x14ac:dyDescent="0.2">
      <c r="A310" s="116">
        <v>62.195999999999998</v>
      </c>
      <c r="B310" s="28">
        <v>4.3090272727272767</v>
      </c>
      <c r="C310" s="116">
        <f t="shared" si="4"/>
        <v>7.2689393939409583E-2</v>
      </c>
      <c r="D310" s="28">
        <v>0.75239999999999996</v>
      </c>
    </row>
    <row r="311" spans="1:4" x14ac:dyDescent="0.2">
      <c r="A311" s="116">
        <v>62.387999999999998</v>
      </c>
      <c r="B311" s="28">
        <v>4.322983636363638</v>
      </c>
      <c r="C311" s="116">
        <f t="shared" si="4"/>
        <v>7.2689393939381827E-2</v>
      </c>
      <c r="D311" s="28">
        <v>0.75239999999999996</v>
      </c>
    </row>
    <row r="312" spans="1:4" x14ac:dyDescent="0.2">
      <c r="A312" s="116">
        <v>62.58</v>
      </c>
      <c r="B312" s="28">
        <v>4.3369399999999994</v>
      </c>
      <c r="C312" s="116">
        <f t="shared" si="4"/>
        <v>7.2689393939386449E-2</v>
      </c>
      <c r="D312" s="28">
        <v>0.78210000000000002</v>
      </c>
    </row>
    <row r="313" spans="1:4" x14ac:dyDescent="0.2">
      <c r="A313" s="116">
        <v>62.771999999999998</v>
      </c>
      <c r="B313" s="28">
        <v>4.3508963636363625</v>
      </c>
      <c r="C313" s="116">
        <f t="shared" si="4"/>
        <v>7.2689393939386449E-2</v>
      </c>
      <c r="D313" s="28">
        <v>0.89100000000000001</v>
      </c>
    </row>
    <row r="314" spans="1:4" x14ac:dyDescent="0.2">
      <c r="A314" s="116">
        <v>62.963999999999999</v>
      </c>
      <c r="B314" s="28">
        <v>4.3648527272727238</v>
      </c>
      <c r="C314" s="116">
        <f t="shared" si="4"/>
        <v>7.2689393939409583E-2</v>
      </c>
      <c r="D314" s="28">
        <v>0.83160000000000001</v>
      </c>
    </row>
    <row r="315" spans="1:4" x14ac:dyDescent="0.2">
      <c r="A315" s="116">
        <v>63.155999999999999</v>
      </c>
      <c r="B315" s="28">
        <v>4.3788090909090958</v>
      </c>
      <c r="C315" s="116">
        <f t="shared" si="4"/>
        <v>7.2689393939409583E-2</v>
      </c>
      <c r="D315" s="28">
        <v>0.58409999999999995</v>
      </c>
    </row>
    <row r="316" spans="1:4" x14ac:dyDescent="0.2">
      <c r="A316" s="116">
        <v>63.347999999999999</v>
      </c>
      <c r="B316" s="28">
        <v>4.3927654545454571</v>
      </c>
      <c r="C316" s="116">
        <f t="shared" si="4"/>
        <v>0.1488960166177776</v>
      </c>
      <c r="D316" s="28">
        <v>0.70289999999999997</v>
      </c>
    </row>
    <row r="317" spans="1:4" x14ac:dyDescent="0.2">
      <c r="A317" s="116">
        <v>63.41</v>
      </c>
      <c r="B317" s="28">
        <v>4.4067218181818193</v>
      </c>
      <c r="C317" s="116">
        <f t="shared" si="4"/>
        <v>0.14729916555710593</v>
      </c>
      <c r="D317" s="28">
        <v>0.72270000000000001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0.75999000000000005</v>
      </c>
      <c r="E3" s="32">
        <v>2.98</v>
      </c>
      <c r="F3" s="31">
        <v>1.21</v>
      </c>
      <c r="G3" s="31">
        <v>-0.96</v>
      </c>
      <c r="H3" s="31">
        <v>4.51</v>
      </c>
      <c r="I3" s="31">
        <v>-1.62</v>
      </c>
      <c r="J3" s="30">
        <v>0.78</v>
      </c>
    </row>
    <row r="4" spans="1:10" x14ac:dyDescent="0.2">
      <c r="A4" s="74">
        <v>0.21</v>
      </c>
      <c r="B4" s="28">
        <v>0.87870000000000004</v>
      </c>
      <c r="C4" s="116">
        <f>((B4-B3)/(A4-A3)+(B5-B4)/(A5-A4))/2</f>
        <v>3.9858928571428578</v>
      </c>
      <c r="D4" s="28">
        <v>0.77973000000000003</v>
      </c>
    </row>
    <row r="5" spans="1:10" x14ac:dyDescent="0.2">
      <c r="A5" s="74">
        <v>0.41</v>
      </c>
      <c r="B5" s="28">
        <v>1.6362000000000001</v>
      </c>
      <c r="C5" s="116">
        <f t="shared" ref="C5:C18" si="0">((B5-B4)/(A5-A4)+(B6-B5)/(A6-A5))/2</f>
        <v>3.4844999999999997</v>
      </c>
      <c r="D5" s="28">
        <v>0.68102999999999991</v>
      </c>
    </row>
    <row r="6" spans="1:10" x14ac:dyDescent="0.2">
      <c r="A6" s="74">
        <v>0.61</v>
      </c>
      <c r="B6" s="28">
        <v>2.2725</v>
      </c>
      <c r="C6" s="116">
        <f t="shared" si="0"/>
        <v>2.3362261904761903</v>
      </c>
      <c r="D6" s="28">
        <v>0.63168000000000002</v>
      </c>
    </row>
    <row r="7" spans="1:10" x14ac:dyDescent="0.2">
      <c r="A7" s="74">
        <v>0.82</v>
      </c>
      <c r="B7" s="28">
        <v>2.5855999999999999</v>
      </c>
      <c r="C7" s="116">
        <f t="shared" si="0"/>
        <v>2.2099761904761905</v>
      </c>
      <c r="D7" s="28">
        <v>0.77973000000000003</v>
      </c>
    </row>
    <row r="8" spans="1:10" x14ac:dyDescent="0.2">
      <c r="A8" s="74">
        <v>1.02</v>
      </c>
      <c r="B8" s="28">
        <v>3.1714000000000002</v>
      </c>
      <c r="C8" s="116">
        <f t="shared" si="0"/>
        <v>2.3735000000000004</v>
      </c>
      <c r="D8" s="28">
        <v>0.62181000000000008</v>
      </c>
    </row>
    <row r="9" spans="1:10" x14ac:dyDescent="0.2">
      <c r="A9" s="74">
        <v>1.22</v>
      </c>
      <c r="B9" s="28">
        <v>3.5350000000000001</v>
      </c>
      <c r="C9" s="116">
        <f t="shared" si="0"/>
        <v>0.95950000000000002</v>
      </c>
      <c r="D9" s="28">
        <v>0.63168000000000002</v>
      </c>
    </row>
    <row r="10" spans="1:10" x14ac:dyDescent="0.2">
      <c r="A10" s="74">
        <v>1.42</v>
      </c>
      <c r="B10" s="28">
        <v>3.5552000000000001</v>
      </c>
      <c r="C10" s="116">
        <f t="shared" si="0"/>
        <v>7.4547619047617988E-2</v>
      </c>
      <c r="D10" s="28">
        <v>0.81920999999999988</v>
      </c>
    </row>
    <row r="11" spans="1:10" x14ac:dyDescent="0.2">
      <c r="A11" s="74">
        <v>1.63</v>
      </c>
      <c r="B11" s="28">
        <v>3.5652999999999997</v>
      </c>
      <c r="C11" s="116">
        <f t="shared" si="0"/>
        <v>0.50379761904761855</v>
      </c>
      <c r="D11" s="28">
        <v>0.84882000000000002</v>
      </c>
    </row>
    <row r="12" spans="1:10" x14ac:dyDescent="0.2">
      <c r="A12" s="74">
        <v>1.83</v>
      </c>
      <c r="B12" s="28">
        <v>3.7572000000000001</v>
      </c>
      <c r="C12" s="116">
        <f t="shared" si="0"/>
        <v>1.1110000000000024</v>
      </c>
      <c r="D12" s="28">
        <v>0.92777999999999994</v>
      </c>
    </row>
    <row r="13" spans="1:10" x14ac:dyDescent="0.2">
      <c r="A13" s="74">
        <v>2.0299999999999998</v>
      </c>
      <c r="B13" s="28">
        <v>4.0097000000000005</v>
      </c>
      <c r="C13" s="116">
        <f t="shared" si="0"/>
        <v>-0.30660714285714008</v>
      </c>
      <c r="D13" s="28">
        <v>0.91791000000000011</v>
      </c>
    </row>
    <row r="14" spans="1:10" x14ac:dyDescent="0.2">
      <c r="A14" s="74">
        <v>2.2400000000000002</v>
      </c>
      <c r="B14" s="28">
        <v>3.6158000000000001</v>
      </c>
      <c r="C14" s="116">
        <f t="shared" si="0"/>
        <v>-0.73585714285714166</v>
      </c>
      <c r="D14" s="28">
        <v>0.77973000000000003</v>
      </c>
    </row>
    <row r="15" spans="1:10" x14ac:dyDescent="0.2">
      <c r="A15" s="74">
        <v>2.44</v>
      </c>
      <c r="B15" s="28">
        <v>3.6966000000000001</v>
      </c>
      <c r="C15" s="116">
        <f t="shared" si="0"/>
        <v>0.95949999999999935</v>
      </c>
      <c r="D15" s="28">
        <v>0.83894999999999986</v>
      </c>
    </row>
    <row r="16" spans="1:10" x14ac:dyDescent="0.2">
      <c r="A16" s="74">
        <v>2.64</v>
      </c>
      <c r="B16" s="28">
        <v>3.9996</v>
      </c>
      <c r="C16" s="116">
        <f t="shared" si="0"/>
        <v>1.2865476190476182</v>
      </c>
      <c r="D16" s="28">
        <v>0.88829999999999998</v>
      </c>
    </row>
    <row r="17" spans="1:4" x14ac:dyDescent="0.2">
      <c r="A17" s="74">
        <v>2.85</v>
      </c>
      <c r="B17" s="28">
        <v>4.2218</v>
      </c>
      <c r="C17" s="116">
        <f t="shared" si="0"/>
        <v>1.4067399267399281</v>
      </c>
      <c r="D17" s="28">
        <v>0.78960000000000008</v>
      </c>
    </row>
    <row r="18" spans="1:4" x14ac:dyDescent="0.2">
      <c r="A18" s="74">
        <v>2.98</v>
      </c>
      <c r="B18" s="28">
        <v>4.45</v>
      </c>
      <c r="C18" s="116">
        <f t="shared" si="0"/>
        <v>1.6243366029943225</v>
      </c>
      <c r="D18" s="28">
        <v>0.77079999999999993</v>
      </c>
    </row>
    <row r="19" spans="1:4" x14ac:dyDescent="0.2">
      <c r="A19" s="74"/>
      <c r="C19" s="116"/>
      <c r="D19" s="28"/>
    </row>
    <row r="20" spans="1:4" x14ac:dyDescent="0.2">
      <c r="A20" s="74"/>
      <c r="C20" s="116"/>
      <c r="D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General Results</vt:lpstr>
      <vt:lpstr>Training</vt:lpstr>
      <vt:lpstr>H1 + H2</vt:lpstr>
      <vt:lpstr>H3</vt:lpstr>
      <vt:lpstr>H4</vt:lpstr>
      <vt:lpstr>Wall Following RedBull</vt:lpstr>
      <vt:lpstr>Wall Following Monaco</vt:lpstr>
      <vt:lpstr>Wall Following Silverstone</vt:lpstr>
      <vt:lpstr>Wall Following Oval</vt:lpstr>
      <vt:lpstr>CNNRW1 RedBull </vt:lpstr>
      <vt:lpstr>CNNRW1 Monaco </vt:lpstr>
      <vt:lpstr>CNNRW1 Silverstone</vt:lpstr>
      <vt:lpstr>CNNRW1 Oval</vt:lpstr>
      <vt:lpstr>CNNRW2 RedBull</vt:lpstr>
      <vt:lpstr>CNNRW2 Monaco</vt:lpstr>
      <vt:lpstr>CNNRW2 Silverstone</vt:lpstr>
      <vt:lpstr>CNNRW2 Oval</vt:lpstr>
      <vt:lpstr>CNNRW3 RedBull</vt:lpstr>
      <vt:lpstr>CNNRW3 Monaco</vt:lpstr>
      <vt:lpstr>CNNRW3 Silverstone</vt:lpstr>
      <vt:lpstr>CNNRW3 Oval</vt:lpstr>
      <vt:lpstr>NNRW1 RedBull</vt:lpstr>
      <vt:lpstr>NNRW1 Monaco</vt:lpstr>
      <vt:lpstr>NNRW1 Silverstone</vt:lpstr>
      <vt:lpstr>NNRW1 Oval</vt:lpstr>
      <vt:lpstr>NNRW2 RedBull</vt:lpstr>
      <vt:lpstr>NNRW2 Monaco</vt:lpstr>
      <vt:lpstr>NNRW2 Silverstone</vt:lpstr>
      <vt:lpstr>NNRW2 Oval</vt:lpstr>
      <vt:lpstr>NNRW3 RedBull</vt:lpstr>
      <vt:lpstr>NNRW3 Monaco</vt:lpstr>
      <vt:lpstr>NNRW3 Silverstone</vt:lpstr>
      <vt:lpstr>NNRW3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2022-08-08T20:14:29Z</dcterms:modified>
</cp:coreProperties>
</file>