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mhaske/Repositories/hl7-davinci-pr/test-data/"/>
    </mc:Choice>
  </mc:AlternateContent>
  <xr:revisionPtr revIDLastSave="0" documentId="13_ncr:1_{A40244C2-32D9-DA4E-968D-F767CF5B79B5}" xr6:coauthVersionLast="47" xr6:coauthVersionMax="47" xr10:uidLastSave="{00000000-0000-0000-0000-000000000000}"/>
  <bookViews>
    <workbookView xWindow="42640" yWindow="4840" windowWidth="48420" windowHeight="23900" xr2:uid="{2778282F-DD2E-9745-BDC4-0769A09CC95F}"/>
  </bookViews>
  <sheets>
    <sheet name="Test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H47" i="2"/>
  <c r="H48" i="2"/>
  <c r="G39" i="2"/>
  <c r="G40" i="2"/>
  <c r="G41" i="2"/>
  <c r="F26" i="2"/>
  <c r="F27" i="2"/>
  <c r="E10" i="2"/>
  <c r="E9" i="2"/>
  <c r="E21" i="2"/>
  <c r="F15" i="2"/>
  <c r="N34" i="2"/>
  <c r="N33" i="2"/>
  <c r="N32" i="2"/>
  <c r="E20" i="2"/>
  <c r="F14" i="2"/>
</calcChain>
</file>

<file path=xl/sharedStrings.xml><?xml version="1.0" encoding="utf-8"?>
<sst xmlns="http://schemas.openxmlformats.org/spreadsheetml/2006/main" count="164" uniqueCount="79">
  <si>
    <t>provider</t>
  </si>
  <si>
    <t>id</t>
  </si>
  <si>
    <t>provider_npi</t>
  </si>
  <si>
    <t>tin</t>
  </si>
  <si>
    <t>patient</t>
  </si>
  <si>
    <t>first_name</t>
  </si>
  <si>
    <t>last_name</t>
  </si>
  <si>
    <t>date_of_birth</t>
  </si>
  <si>
    <t>Doe</t>
  </si>
  <si>
    <t>payer</t>
  </si>
  <si>
    <t>payer_name</t>
  </si>
  <si>
    <t>payer_identity</t>
  </si>
  <si>
    <t>subscriber_patient</t>
  </si>
  <si>
    <t>patient_id</t>
  </si>
  <si>
    <t>payer_id</t>
  </si>
  <si>
    <t>subscriber_patient_id</t>
  </si>
  <si>
    <t>claim_query</t>
  </si>
  <si>
    <t>received_dt</t>
  </si>
  <si>
    <t>provider_tin</t>
  </si>
  <si>
    <t>provider_claimID</t>
  </si>
  <si>
    <t>payer_claimID</t>
  </si>
  <si>
    <t>claim_charge_amt</t>
  </si>
  <si>
    <t>provider_id</t>
  </si>
  <si>
    <t>payment</t>
  </si>
  <si>
    <t>claim_id</t>
  </si>
  <si>
    <t>payment_number</t>
  </si>
  <si>
    <t>amount</t>
  </si>
  <si>
    <t>payment_issue_dt</t>
  </si>
  <si>
    <t>remittance</t>
  </si>
  <si>
    <t>remittance_adviceID</t>
  </si>
  <si>
    <t>remittance_advice_type</t>
  </si>
  <si>
    <t>remittance_advice_dt</t>
  </si>
  <si>
    <t>remittance_advice_file_size</t>
  </si>
  <si>
    <t>Query</t>
  </si>
  <si>
    <t>dos_dt</t>
  </si>
  <si>
    <t>PB654</t>
  </si>
  <si>
    <t>QWERT</t>
  </si>
  <si>
    <t>ZXCVB</t>
  </si>
  <si>
    <t>2000-11-05</t>
  </si>
  <si>
    <t>ABCDE</t>
  </si>
  <si>
    <t>M12345678901</t>
  </si>
  <si>
    <t>2023-09-02</t>
  </si>
  <si>
    <t>12345V12345</t>
  </si>
  <si>
    <t>2023-08-11</t>
  </si>
  <si>
    <t>A123456</t>
  </si>
  <si>
    <t>2023-10-02</t>
  </si>
  <si>
    <t>A123456BCD</t>
  </si>
  <si>
    <t>20.00</t>
  </si>
  <si>
    <t>3</t>
  </si>
  <si>
    <t>2023-10-05</t>
  </si>
  <si>
    <t>TYU7894562</t>
  </si>
  <si>
    <t>2</t>
  </si>
  <si>
    <t>2023-11-02</t>
  </si>
  <si>
    <t>1536</t>
  </si>
  <si>
    <t>A123456BCDEF</t>
  </si>
  <si>
    <t>835</t>
  </si>
  <si>
    <t>1</t>
  </si>
  <si>
    <t>Scenario 1</t>
  </si>
  <si>
    <t>Scenario 2</t>
  </si>
  <si>
    <t>PB655</t>
  </si>
  <si>
    <t>123485858</t>
  </si>
  <si>
    <t>Jane</t>
  </si>
  <si>
    <t>PayerAB</t>
  </si>
  <si>
    <t>52415</t>
  </si>
  <si>
    <t>M12345513215</t>
  </si>
  <si>
    <t>12345V54321</t>
  </si>
  <si>
    <t>30.00</t>
  </si>
  <si>
    <t>2023-10-04</t>
  </si>
  <si>
    <t>2023-08-12</t>
  </si>
  <si>
    <t>A12385858</t>
  </si>
  <si>
    <t>A12385859</t>
  </si>
  <si>
    <t>2023-11-03</t>
  </si>
  <si>
    <t>A123456BCDXY</t>
  </si>
  <si>
    <t>2048</t>
  </si>
  <si>
    <t>TYU7894566</t>
  </si>
  <si>
    <t>Scenarios</t>
  </si>
  <si>
    <t>Description</t>
  </si>
  <si>
    <t>Multiple claims/payment/remittance results</t>
  </si>
  <si>
    <t>Ideal 1:1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</si>
</sst>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2" borderId="0" xfId="0" applyNumberFormat="1" applyFont="1" applyFill="1"/>
    <xf numFmtId="49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1CA5CC3-CE18-7949-9C77-6226D6B03EA6}" name="Table151" displayName="Table151" ref="B8:E9" totalsRowShown="0" headerRowDxfId="57" dataDxfId="56">
  <autoFilter ref="B8:E9" xr:uid="{71CA5CC3-CE18-7949-9C77-6226D6B03EA6}"/>
  <tableColumns count="4">
    <tableColumn id="1" xr3:uid="{2CA2ED96-F1F1-2846-97AD-98C2A9BB0D74}" name="id" dataDxfId="55"/>
    <tableColumn id="2" xr3:uid="{4A18D903-7258-DA4A-A3D6-B6A4F3738587}" name="provider_npi" dataDxfId="54"/>
    <tableColumn id="3" xr3:uid="{B244A140-FAC1-014C-942E-D156B9028CAD}" name="tin" dataDxfId="53"/>
    <tableColumn id="5" xr3:uid="{781C4DED-AFA8-DA43-9A0C-BA3D3082B536}" name="Query" dataDxfId="52">
      <calculatedColumnFormula>_xlfn.CONCAT( "INSERT INTO provider (id, provider_npi, tin) VALUES (", B9,", '", C9,"', '", D9,"');")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24D2257-0528-6A43-AD71-187D11C1159E}" name="Table252" displayName="Table252" ref="B13:F15" totalsRowShown="0" headerRowDxfId="51" dataDxfId="50">
  <autoFilter ref="B13:F15" xr:uid="{724D2257-0528-6A43-AD71-187D11C1159E}"/>
  <tableColumns count="5">
    <tableColumn id="1" xr3:uid="{27DBA7CF-AF32-E248-8DC4-994CDC58EE74}" name="id" dataDxfId="49"/>
    <tableColumn id="2" xr3:uid="{74F7D55D-5941-9B46-9E60-6A5C830109E8}" name="first_name" dataDxfId="48"/>
    <tableColumn id="3" xr3:uid="{286F2C83-410C-4C43-9BBE-83496279208D}" name="last_name" dataDxfId="47"/>
    <tableColumn id="4" xr3:uid="{D30C046D-A06F-054D-90E1-EEB5C57596DC}" name="date_of_birth" dataDxfId="46"/>
    <tableColumn id="5" xr3:uid="{FC0667FC-5ACE-1C4A-802D-BA07C0FAE067}" name="Query" dataDxfId="45">
      <calculatedColumnFormula>_xlfn.CONCAT("INSERT INTO patient (id, first_name, last_name, date_of_birth) VALUES (",B14,", '",C14,"', '",D14,"', '",E14,"');")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BD26E78-7BC0-354A-AB85-561296C5C055}" name="Table353" displayName="Table353" ref="B19:E21" totalsRowShown="0" headerRowDxfId="44" dataDxfId="43">
  <autoFilter ref="B19:E21" xr:uid="{5BD26E78-7BC0-354A-AB85-561296C5C055}"/>
  <tableColumns count="4">
    <tableColumn id="1" xr3:uid="{E12033D6-6668-2742-8AEC-456C01C8D1FC}" name="id" dataDxfId="42"/>
    <tableColumn id="2" xr3:uid="{A5C11146-DCD4-EE4D-922F-D94C96DEBDE0}" name="payer_name" dataDxfId="41"/>
    <tableColumn id="3" xr3:uid="{800DF4E6-3644-6A4D-BCCE-177C23A858AF}" name="payer_identity" dataDxfId="40"/>
    <tableColumn id="4" xr3:uid="{7EA989B3-F1F9-BA48-8B09-21D863F555BD}" name="Query" dataDxfId="39">
      <calculatedColumnFormula>_xlfn.CONCAT("INSERT INTO payer (id, payer_name, payer_identity) VALUES (",B20,", '",C20,"', '",D20,"');")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853C29F-273E-9540-82CF-C4C9F5BED519}" name="Table454" displayName="Table454" ref="B25:F27" totalsRowShown="0" headerRowDxfId="38" dataDxfId="37">
  <autoFilter ref="B25:F27" xr:uid="{C853C29F-273E-9540-82CF-C4C9F5BED519}"/>
  <tableColumns count="5">
    <tableColumn id="5" xr3:uid="{C357CC2D-4A2B-2C40-93EA-2DF471F75F48}" name="id" dataDxfId="5"/>
    <tableColumn id="1" xr3:uid="{04F6DE39-7522-9A4E-925B-0B936CE410F9}" name="patient_id" dataDxfId="36"/>
    <tableColumn id="2" xr3:uid="{9C2AAC01-ADD7-6141-B787-51DB7A9A989B}" name="payer_id" dataDxfId="35"/>
    <tableColumn id="3" xr3:uid="{D72859B4-6564-EE49-AC61-D21CD3AB32B7}" name="subscriber_patient_id" dataDxfId="34"/>
    <tableColumn id="4" xr3:uid="{11B81DA4-A919-9441-9518-EDBA7B3CF2C6}" name="Query" dataDxfId="4">
      <calculatedColumnFormula>_xlfn.CONCAT("INSERT INTO subscriber_patient (id, patient_id, payer_id, subscriber_patient_id) VALUES (",B26,", ",C26,", ",D26,", '",E26,"');")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E8B241A-9A09-8148-B336-0201664E5D6F}" name="Table555" displayName="Table555" ref="B31:N34" totalsRowShown="0" headerRowDxfId="33" dataDxfId="32">
  <autoFilter ref="B31:N34" xr:uid="{9E8B241A-9A09-8148-B336-0201664E5D6F}"/>
  <tableColumns count="13">
    <tableColumn id="1" xr3:uid="{207A742E-61D0-F044-9C85-757C01A68F2F}" name="id" dataDxfId="31"/>
    <tableColumn id="2" xr3:uid="{E5B0D51E-0587-6041-8B36-1B7C3A655142}" name="received_dt" dataDxfId="30"/>
    <tableColumn id="3" xr3:uid="{BDCF5823-A80E-4C46-915B-B10CBDCBD8F1}" name="provider_tin" dataDxfId="29"/>
    <tableColumn id="4" xr3:uid="{CA545A89-E390-CE42-8BDF-A6893CD8BDDA}" name="provider_claimID" dataDxfId="28"/>
    <tableColumn id="5" xr3:uid="{D3DBA6AD-C660-8843-8841-EFE61F30BB34}" name="provider_npi" dataDxfId="27"/>
    <tableColumn id="6" xr3:uid="{C2CC1E35-6BA6-CA44-9B70-E75BF5F41F97}" name="payer_claimID" dataDxfId="26"/>
    <tableColumn id="7" xr3:uid="{284FE521-F75E-A748-8757-3C92C0632225}" name="subscriber_patient_id" dataDxfId="25"/>
    <tableColumn id="8" xr3:uid="{754B6A09-A2A1-C74A-A3A8-B2AE36E5A428}" name="dos_dt" dataDxfId="24"/>
    <tableColumn id="9" xr3:uid="{C02B2380-1564-1040-9792-90DD15D0B156}" name="claim_charge_amt" dataDxfId="23"/>
    <tableColumn id="10" xr3:uid="{645C3A26-AF8C-6140-8ADA-DE862AB9F90F}" name="patient_id" dataDxfId="22"/>
    <tableColumn id="11" xr3:uid="{15C2BCB3-DEF1-204F-83BA-FC6C9DB446F4}" name="provider_id" dataDxfId="21"/>
    <tableColumn id="12" xr3:uid="{76E8BCCB-EB38-6640-9F03-EA900165804E}" name="payer_id" dataDxfId="20"/>
    <tableColumn id="13" xr3:uid="{93424C75-34D7-FE4E-93E9-49AE523CA0BF}" name="Query" dataDxfId="19">
      <calculatedColumnFormula>_xlfn.CONCAT("INSERT INTO claim_query (id, received_dt, provider_tin, provider_claimID, provider_npi, payer_claimID, subscriber_patient_id, dos_dt, claim_charge_amt, patient_id, provider_id, payer_id) VALUES (",B32,", '",C32,"', '",D32,"', '",E32,"', '",F32,"', '",G32,"', '",H32,"', '",I32,"', ",J32,", ",K32,", ",L32,", ",M32,");")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24A80CA-3FB2-D341-9B3E-B0CF0E4600B1}" name="Table656" displayName="Table656" ref="B38:G41" totalsRowShown="0" headerRowDxfId="18" dataDxfId="17">
  <autoFilter ref="B38:G41" xr:uid="{824A80CA-3FB2-D341-9B3E-B0CF0E4600B1}"/>
  <tableColumns count="6">
    <tableColumn id="6" xr3:uid="{6C0DAC8A-6355-A54C-8EC4-452B540C2F6A}" name="id" dataDxfId="3"/>
    <tableColumn id="1" xr3:uid="{3E718CE5-E6FC-234A-9D76-12F3FC6DBF22}" name="claim_id" dataDxfId="16"/>
    <tableColumn id="2" xr3:uid="{F63E3678-8361-0342-89F1-FB64EAC6137F}" name="payment_number" dataDxfId="15"/>
    <tableColumn id="3" xr3:uid="{C78A98E2-D7D8-D645-86DF-0ACB95A7C419}" name="amount" dataDxfId="14"/>
    <tableColumn id="4" xr3:uid="{13B231F6-81DC-F544-868C-4B2EC95208EC}" name="payment_issue_dt" dataDxfId="13"/>
    <tableColumn id="5" xr3:uid="{AF7B7F29-3FC5-3E42-92B4-BE74B66D479E}" name="Query" dataDxfId="1">
      <calculatedColumnFormula>_xlfn.CONCAT("INSERT INTO payment (id, claim_id, payment_number, amount, payment_issue_dt) VALUES (",B39,", ",C39,", '",D39,"', ",E39,", '",F39,"');")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65A5118-05A3-CF41-9E4E-CBFB776F3693}" name="Table757" displayName="Table757" ref="B45:H48" totalsRowShown="0" headerRowDxfId="12" dataDxfId="11">
  <autoFilter ref="B45:H48" xr:uid="{B65A5118-05A3-CF41-9E4E-CBFB776F3693}"/>
  <tableColumns count="7">
    <tableColumn id="7" xr3:uid="{751FDD35-153A-AE49-95D4-74CD4783DCA2}" name="id" dataDxfId="2"/>
    <tableColumn id="1" xr3:uid="{97E06704-A08A-484B-9754-13CA51D05754}" name="claim_id" dataDxfId="10"/>
    <tableColumn id="2" xr3:uid="{E1EE0A25-7EA1-104C-BC87-8F0DF71233D3}" name="remittance_adviceID" dataDxfId="9"/>
    <tableColumn id="3" xr3:uid="{5F03FB95-3655-9F40-BC88-AFD9C16F909F}" name="remittance_advice_type" dataDxfId="8"/>
    <tableColumn id="4" xr3:uid="{5878958F-8045-5F41-9D25-B998F07BE04F}" name="remittance_advice_dt" dataDxfId="7"/>
    <tableColumn id="5" xr3:uid="{12A5BB50-1004-AB44-A80C-7DE899FF5804}" name="remittance_advice_file_size" dataDxfId="6"/>
    <tableColumn id="6" xr3:uid="{75189044-FA03-B145-AA51-BDEA06B6A1BD}" name="Query" dataDxfId="0">
      <calculatedColumnFormula>_xlfn.CONCAT("INSERT INTO remittance (id, claim_id, remittance_adviceID, remittance_advice_type, remittance_advice_dt, remittance_advice_file_size) VALUES (",B46,", ",C46,", '",D46,"', '",E46,"', '",F46,"', ",G46,");")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4C9-6F11-AB49-BABC-9E1E0F8A0BCB}">
  <dimension ref="A2:N48"/>
  <sheetViews>
    <sheetView tabSelected="1" topLeftCell="A17" zoomScale="130" zoomScaleNormal="130" workbookViewId="0">
      <selection activeCell="I51" sqref="I51"/>
    </sheetView>
  </sheetViews>
  <sheetFormatPr baseColWidth="10" defaultRowHeight="16" x14ac:dyDescent="0.2"/>
  <cols>
    <col min="1" max="1" width="10.83203125" style="1"/>
    <col min="2" max="2" width="11" style="1" customWidth="1"/>
    <col min="3" max="3" width="20.1640625" style="1" customWidth="1"/>
    <col min="4" max="4" width="22.83203125" style="1" customWidth="1"/>
    <col min="5" max="5" width="20.83203125" style="1" customWidth="1"/>
    <col min="6" max="6" width="25.83203125" style="1" customWidth="1"/>
    <col min="7" max="7" width="14.6640625" style="1" customWidth="1"/>
    <col min="8" max="8" width="20.6640625" style="1" customWidth="1"/>
    <col min="9" max="9" width="11.6640625" style="1" customWidth="1"/>
    <col min="10" max="10" width="18.1640625" style="1" customWidth="1"/>
    <col min="11" max="11" width="11" style="1" customWidth="1"/>
    <col min="12" max="12" width="12.33203125" style="1" customWidth="1"/>
    <col min="13" max="16384" width="10.83203125" style="1"/>
  </cols>
  <sheetData>
    <row r="2" spans="1:6" x14ac:dyDescent="0.2">
      <c r="B2" s="3" t="s">
        <v>75</v>
      </c>
      <c r="C2" s="3" t="s">
        <v>76</v>
      </c>
    </row>
    <row r="3" spans="1:6" x14ac:dyDescent="0.2">
      <c r="B3" s="1" t="s">
        <v>57</v>
      </c>
      <c r="C3" s="1" t="s">
        <v>78</v>
      </c>
    </row>
    <row r="4" spans="1:6" x14ac:dyDescent="0.2">
      <c r="B4" s="1" t="s">
        <v>58</v>
      </c>
      <c r="C4" s="1" t="s">
        <v>77</v>
      </c>
    </row>
    <row r="7" spans="1:6" x14ac:dyDescent="0.2">
      <c r="B7" s="2" t="s">
        <v>0</v>
      </c>
      <c r="C7" s="2"/>
      <c r="D7" s="2"/>
      <c r="E7" s="2"/>
    </row>
    <row r="8" spans="1:6" x14ac:dyDescent="0.2">
      <c r="B8" s="3" t="s">
        <v>1</v>
      </c>
      <c r="C8" s="3" t="s">
        <v>2</v>
      </c>
      <c r="D8" s="3" t="s">
        <v>3</v>
      </c>
      <c r="E8" s="3" t="s">
        <v>33</v>
      </c>
    </row>
    <row r="9" spans="1:6" x14ac:dyDescent="0.2">
      <c r="A9" s="1" t="s">
        <v>57</v>
      </c>
      <c r="B9" s="1" t="s">
        <v>56</v>
      </c>
      <c r="C9" s="1" t="s">
        <v>35</v>
      </c>
      <c r="D9" s="1">
        <v>123456789</v>
      </c>
      <c r="E9" t="str">
        <f>_xlfn.CONCAT( "INSERT INTO provider (id, provider_npi, tin) VALUES (", B9,", '", C9,"', '", D9,"');")</f>
        <v>INSERT INTO provider (id, provider_npi, tin) VALUES (1, 'PB654', '123456789');</v>
      </c>
    </row>
    <row r="10" spans="1:6" x14ac:dyDescent="0.2">
      <c r="A10" s="1" t="s">
        <v>58</v>
      </c>
      <c r="B10" s="1" t="s">
        <v>51</v>
      </c>
      <c r="C10" s="1" t="s">
        <v>59</v>
      </c>
      <c r="D10" s="1" t="s">
        <v>60</v>
      </c>
      <c r="E10" t="str">
        <f>_xlfn.CONCAT( "INSERT INTO provider (id, provider_npi, tin) VALUES (", B10,", '", C10,"', '", D10,"');")</f>
        <v>INSERT INTO provider (id, provider_npi, tin) VALUES (2, 'PB655', '123485858');</v>
      </c>
    </row>
    <row r="12" spans="1:6" x14ac:dyDescent="0.2">
      <c r="B12" s="2" t="s">
        <v>4</v>
      </c>
      <c r="C12" s="2"/>
      <c r="D12" s="2"/>
      <c r="E12" s="2"/>
      <c r="F12" s="2"/>
    </row>
    <row r="13" spans="1:6" x14ac:dyDescent="0.2">
      <c r="B13" s="3" t="s">
        <v>1</v>
      </c>
      <c r="C13" s="3" t="s">
        <v>5</v>
      </c>
      <c r="D13" s="3" t="s">
        <v>6</v>
      </c>
      <c r="E13" s="3" t="s">
        <v>7</v>
      </c>
      <c r="F13" s="3" t="s">
        <v>33</v>
      </c>
    </row>
    <row r="14" spans="1:6" x14ac:dyDescent="0.2">
      <c r="A14" s="1" t="s">
        <v>57</v>
      </c>
      <c r="B14" s="1" t="s">
        <v>56</v>
      </c>
      <c r="C14" s="1" t="s">
        <v>36</v>
      </c>
      <c r="D14" s="1" t="s">
        <v>37</v>
      </c>
      <c r="E14" s="1" t="s">
        <v>38</v>
      </c>
      <c r="F14" s="1" t="str">
        <f>_xlfn.CONCAT("INSERT INTO patient (id, first_name, last_name, date_of_birth) VALUES (",B14,", '",C14,"', '",D14,"', '",E14,"');")</f>
        <v>INSERT INTO patient (id, first_name, last_name, date_of_birth) VALUES (1, 'QWERT', 'ZXCVB', '2000-11-05');</v>
      </c>
    </row>
    <row r="15" spans="1:6" x14ac:dyDescent="0.2">
      <c r="A15" s="1" t="s">
        <v>58</v>
      </c>
      <c r="B15" s="1" t="s">
        <v>51</v>
      </c>
      <c r="C15" s="1" t="s">
        <v>61</v>
      </c>
      <c r="D15" s="1" t="s">
        <v>8</v>
      </c>
      <c r="E15" s="1" t="s">
        <v>38</v>
      </c>
      <c r="F15" s="1" t="str">
        <f>_xlfn.CONCAT("INSERT INTO patient (id, first_name, last_name, date_of_birth) VALUES (",B15,", '",C15,"', '",D15,"', '",E15,"');")</f>
        <v>INSERT INTO patient (id, first_name, last_name, date_of_birth) VALUES (2, 'Jane', 'Doe', '2000-11-05');</v>
      </c>
    </row>
    <row r="18" spans="1:14" x14ac:dyDescent="0.2">
      <c r="B18" s="2" t="s">
        <v>9</v>
      </c>
      <c r="C18" s="2"/>
      <c r="D18" s="2"/>
      <c r="E18" s="2"/>
    </row>
    <row r="19" spans="1:14" x14ac:dyDescent="0.2">
      <c r="B19" s="3" t="s">
        <v>1</v>
      </c>
      <c r="C19" s="3" t="s">
        <v>10</v>
      </c>
      <c r="D19" s="3" t="s">
        <v>11</v>
      </c>
      <c r="E19" s="3" t="s">
        <v>33</v>
      </c>
    </row>
    <row r="20" spans="1:14" x14ac:dyDescent="0.2">
      <c r="A20" s="1" t="s">
        <v>57</v>
      </c>
      <c r="B20" s="1" t="s">
        <v>56</v>
      </c>
      <c r="C20" s="1" t="s">
        <v>39</v>
      </c>
      <c r="D20" s="1">
        <v>12345</v>
      </c>
      <c r="E20" s="1" t="str">
        <f>_xlfn.CONCAT("INSERT INTO payer (id, payer_name, payer_identity) VALUES (",B20,", '",C20,"', '",D20,"');")</f>
        <v>INSERT INTO payer (id, payer_name, payer_identity) VALUES (1, 'ABCDE', '12345');</v>
      </c>
    </row>
    <row r="21" spans="1:14" x14ac:dyDescent="0.2">
      <c r="A21" s="1" t="s">
        <v>58</v>
      </c>
      <c r="B21" s="1" t="s">
        <v>51</v>
      </c>
      <c r="C21" s="1" t="s">
        <v>62</v>
      </c>
      <c r="D21" s="1" t="s">
        <v>63</v>
      </c>
      <c r="E21" s="1" t="str">
        <f>_xlfn.CONCAT("INSERT INTO payer (id, payer_name, payer_identity) VALUES (",B21,", '",C21,"', '",D21,"');")</f>
        <v>INSERT INTO payer (id, payer_name, payer_identity) VALUES (2, 'PayerAB', '52415');</v>
      </c>
    </row>
    <row r="24" spans="1:14" x14ac:dyDescent="0.2">
      <c r="B24" s="2" t="s">
        <v>12</v>
      </c>
      <c r="C24" s="2"/>
      <c r="D24" s="2"/>
      <c r="E24" s="2"/>
    </row>
    <row r="25" spans="1:14" x14ac:dyDescent="0.2">
      <c r="B25" s="3" t="s">
        <v>1</v>
      </c>
      <c r="C25" s="3" t="s">
        <v>13</v>
      </c>
      <c r="D25" s="3" t="s">
        <v>14</v>
      </c>
      <c r="E25" s="3" t="s">
        <v>15</v>
      </c>
      <c r="F25" s="3" t="s">
        <v>33</v>
      </c>
    </row>
    <row r="26" spans="1:14" x14ac:dyDescent="0.2">
      <c r="A26" s="1" t="s">
        <v>57</v>
      </c>
      <c r="B26" s="1" t="s">
        <v>56</v>
      </c>
      <c r="C26" s="1" t="s">
        <v>56</v>
      </c>
      <c r="D26" s="1" t="s">
        <v>56</v>
      </c>
      <c r="E26" s="1" t="s">
        <v>40</v>
      </c>
      <c r="F26" s="5" t="str">
        <f t="shared" ref="F26:F27" si="0">_xlfn.CONCAT("INSERT INTO subscriber_patient (id, patient_id, payer_id, subscriber_patient_id) VALUES (",B26,", ",C26,", ",D26,", '",E26,"');")</f>
        <v>INSERT INTO subscriber_patient (id, patient_id, payer_id, subscriber_patient_id) VALUES (1, 1, 1, 'M12345678901');</v>
      </c>
    </row>
    <row r="27" spans="1:14" x14ac:dyDescent="0.2">
      <c r="A27" s="1" t="s">
        <v>58</v>
      </c>
      <c r="B27" s="1" t="s">
        <v>51</v>
      </c>
      <c r="C27" s="1" t="s">
        <v>51</v>
      </c>
      <c r="D27" s="1" t="s">
        <v>51</v>
      </c>
      <c r="E27" s="1" t="s">
        <v>64</v>
      </c>
      <c r="F27" s="5" t="str">
        <f t="shared" si="0"/>
        <v>INSERT INTO subscriber_patient (id, patient_id, payer_id, subscriber_patient_id) VALUES (2, 2, 2, 'M12345513215');</v>
      </c>
    </row>
    <row r="30" spans="1:14" x14ac:dyDescent="0.2">
      <c r="B30" s="2" t="s">
        <v>16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B31" s="3" t="s">
        <v>1</v>
      </c>
      <c r="C31" s="3" t="s">
        <v>17</v>
      </c>
      <c r="D31" s="3" t="s">
        <v>18</v>
      </c>
      <c r="E31" s="3" t="s">
        <v>19</v>
      </c>
      <c r="F31" s="3" t="s">
        <v>2</v>
      </c>
      <c r="G31" s="3" t="s">
        <v>20</v>
      </c>
      <c r="H31" s="3" t="s">
        <v>15</v>
      </c>
      <c r="I31" s="3" t="s">
        <v>34</v>
      </c>
      <c r="J31" s="3" t="s">
        <v>21</v>
      </c>
      <c r="K31" s="3" t="s">
        <v>13</v>
      </c>
      <c r="L31" s="3" t="s">
        <v>22</v>
      </c>
      <c r="M31" s="3" t="s">
        <v>14</v>
      </c>
      <c r="N31" s="3" t="s">
        <v>33</v>
      </c>
    </row>
    <row r="32" spans="1:14" x14ac:dyDescent="0.2">
      <c r="A32" s="1" t="s">
        <v>57</v>
      </c>
      <c r="B32" s="1" t="s">
        <v>56</v>
      </c>
      <c r="C32" s="1" t="s">
        <v>41</v>
      </c>
      <c r="D32" s="1">
        <v>123456789</v>
      </c>
      <c r="E32" s="1" t="s">
        <v>42</v>
      </c>
      <c r="F32" s="1" t="s">
        <v>35</v>
      </c>
      <c r="G32" s="1">
        <v>4567891236</v>
      </c>
      <c r="H32" s="1" t="s">
        <v>40</v>
      </c>
      <c r="I32" s="1" t="s">
        <v>43</v>
      </c>
      <c r="J32" s="1" t="s">
        <v>47</v>
      </c>
      <c r="K32" s="1" t="s">
        <v>56</v>
      </c>
      <c r="L32" s="1" t="s">
        <v>56</v>
      </c>
      <c r="M32" s="1" t="s">
        <v>56</v>
      </c>
      <c r="N32" s="1" t="str">
        <f>_xlfn.CONCAT("INSERT INTO claim_query (id, received_dt, provider_tin, provider_claimID, provider_npi, payer_claimID, subscriber_patient_id, dos_dt, claim_charge_amt, patient_id, provider_id, payer_id) VALUES (",B32,", '",C32,"', '",D32,"', '",E32,"', '",F32,"', '",G32,"', '",H32,"', '",I32,"', ",J32,", ",K32,", ",L32,", ",M32,");")</f>
        <v>INSERT INTO claim_query (id, received_dt, provider_tin, provider_claimID, provider_npi, payer_claimID, subscriber_patient_id, dos_dt, claim_charge_amt, patient_id, provider_id, payer_id) VALUES (1, '2023-09-02', '123456789', '12345V12345', 'PB654', '4567891236', 'M12345678901', '2023-08-11', 20.00, 1, 1, 1);</v>
      </c>
    </row>
    <row r="33" spans="1:14" x14ac:dyDescent="0.2">
      <c r="A33" s="1" t="s">
        <v>58</v>
      </c>
      <c r="B33" s="1" t="s">
        <v>51</v>
      </c>
      <c r="C33" s="1" t="s">
        <v>49</v>
      </c>
      <c r="D33" s="1" t="s">
        <v>60</v>
      </c>
      <c r="E33" s="1" t="s">
        <v>65</v>
      </c>
      <c r="F33" s="1" t="s">
        <v>59</v>
      </c>
      <c r="G33" s="1" t="s">
        <v>50</v>
      </c>
      <c r="H33" s="4" t="s">
        <v>64</v>
      </c>
      <c r="I33" s="1" t="s">
        <v>43</v>
      </c>
      <c r="J33" s="1" t="s">
        <v>66</v>
      </c>
      <c r="K33" s="1" t="s">
        <v>51</v>
      </c>
      <c r="L33" s="1" t="s">
        <v>51</v>
      </c>
      <c r="M33" s="1" t="s">
        <v>51</v>
      </c>
      <c r="N33" s="1" t="str">
        <f>_xlfn.CONCAT("INSERT INTO claim_query (id, received_dt, provider_tin, provider_claimID, provider_npi, payer_claimID, subscriber_patient_id, dos_dt, claim_charge_amt, patient_id, provider_id, payer_id) VALUES (",B33,", '",C33,"', '",D33,"', '",E33,"', '",F33,"', '",G33,"', '",H33,"', '",I33,"', ",J33,", ",K33,", ",L33,", ",M33,");")</f>
        <v>INSERT INTO claim_query (id, received_dt, provider_tin, provider_claimID, provider_npi, payer_claimID, subscriber_patient_id, dos_dt, claim_charge_amt, patient_id, provider_id, payer_id) VALUES (2, '2023-10-05', '123485858', '12345V54321', 'PB655', 'TYU7894562', 'M12345513215', '2023-08-11', 30.00, 2, 2, 2);</v>
      </c>
    </row>
    <row r="34" spans="1:14" x14ac:dyDescent="0.2">
      <c r="A34" s="1" t="s">
        <v>58</v>
      </c>
      <c r="B34" s="1" t="s">
        <v>48</v>
      </c>
      <c r="C34" s="1" t="s">
        <v>67</v>
      </c>
      <c r="D34" s="1" t="s">
        <v>60</v>
      </c>
      <c r="E34" s="1" t="s">
        <v>65</v>
      </c>
      <c r="F34" s="1" t="s">
        <v>59</v>
      </c>
      <c r="G34" s="1" t="s">
        <v>74</v>
      </c>
      <c r="H34" s="4" t="s">
        <v>64</v>
      </c>
      <c r="I34" s="1" t="s">
        <v>68</v>
      </c>
      <c r="J34" s="1" t="s">
        <v>66</v>
      </c>
      <c r="K34" s="1" t="s">
        <v>51</v>
      </c>
      <c r="L34" s="1" t="s">
        <v>51</v>
      </c>
      <c r="M34" s="1" t="s">
        <v>51</v>
      </c>
      <c r="N34" s="1" t="str">
        <f>_xlfn.CONCAT("INSERT INTO claim_query (id, received_dt, provider_tin, provider_claimID, provider_npi, payer_claimID, subscriber_patient_id, dos_dt, claim_charge_amt, patient_id, provider_id, payer_id) VALUES (",B34,", '",C34,"', '",D34,"', '",E34,"', '",F34,"', '",G34,"', '",H34,"', '",I34,"', ",J34,", ",K34,", ",L34,", ",M34,");")</f>
        <v>INSERT INTO claim_query (id, received_dt, provider_tin, provider_claimID, provider_npi, payer_claimID, subscriber_patient_id, dos_dt, claim_charge_amt, patient_id, provider_id, payer_id) VALUES (3, '2023-10-04', '123485858', '12345V54321', 'PB655', 'TYU7894566', 'M12345513215', '2023-08-12', 30.00, 2, 2, 2);</v>
      </c>
    </row>
    <row r="37" spans="1:14" x14ac:dyDescent="0.2">
      <c r="B37" s="2" t="s">
        <v>23</v>
      </c>
      <c r="C37" s="2"/>
      <c r="D37" s="2"/>
      <c r="E37" s="2"/>
      <c r="F37" s="2"/>
    </row>
    <row r="38" spans="1:14" x14ac:dyDescent="0.2">
      <c r="B38" s="3" t="s">
        <v>1</v>
      </c>
      <c r="C38" s="3" t="s">
        <v>24</v>
      </c>
      <c r="D38" s="3" t="s">
        <v>25</v>
      </c>
      <c r="E38" s="3" t="s">
        <v>26</v>
      </c>
      <c r="F38" s="3" t="s">
        <v>27</v>
      </c>
      <c r="G38" s="3" t="s">
        <v>33</v>
      </c>
    </row>
    <row r="39" spans="1:14" x14ac:dyDescent="0.2">
      <c r="A39" s="1" t="s">
        <v>57</v>
      </c>
      <c r="B39" s="1" t="s">
        <v>56</v>
      </c>
      <c r="C39" s="1" t="s">
        <v>56</v>
      </c>
      <c r="D39" s="1" t="s">
        <v>44</v>
      </c>
      <c r="E39" s="1" t="s">
        <v>47</v>
      </c>
      <c r="F39" s="1" t="s">
        <v>45</v>
      </c>
      <c r="G39" s="5" t="str">
        <f t="shared" ref="G39:G41" si="1">_xlfn.CONCAT("INSERT INTO payment (id, claim_id, payment_number, amount, payment_issue_dt) VALUES (",B39,", ",C39,", '",D39,"', ",E39,", '",F39,"');")</f>
        <v>INSERT INTO payment (id, claim_id, payment_number, amount, payment_issue_dt) VALUES (1, 1, 'A123456', 20.00, '2023-10-02');</v>
      </c>
    </row>
    <row r="40" spans="1:14" x14ac:dyDescent="0.2">
      <c r="A40" s="1" t="s">
        <v>58</v>
      </c>
      <c r="B40" s="1" t="s">
        <v>51</v>
      </c>
      <c r="C40" s="1" t="s">
        <v>51</v>
      </c>
      <c r="D40" s="1" t="s">
        <v>69</v>
      </c>
      <c r="E40" s="1" t="s">
        <v>66</v>
      </c>
      <c r="F40" s="1" t="s">
        <v>52</v>
      </c>
      <c r="G40" s="5" t="str">
        <f t="shared" si="1"/>
        <v>INSERT INTO payment (id, claim_id, payment_number, amount, payment_issue_dt) VALUES (2, 2, 'A12385858', 30.00, '2023-11-02');</v>
      </c>
    </row>
    <row r="41" spans="1:14" x14ac:dyDescent="0.2">
      <c r="A41" s="1" t="s">
        <v>58</v>
      </c>
      <c r="B41" s="1" t="s">
        <v>48</v>
      </c>
      <c r="C41" s="1" t="s">
        <v>48</v>
      </c>
      <c r="D41" s="1" t="s">
        <v>70</v>
      </c>
      <c r="E41" s="1" t="s">
        <v>66</v>
      </c>
      <c r="F41" s="1" t="s">
        <v>71</v>
      </c>
      <c r="G41" s="5" t="str">
        <f t="shared" si="1"/>
        <v>INSERT INTO payment (id, claim_id, payment_number, amount, payment_issue_dt) VALUES (3, 3, 'A12385859', 30.00, '2023-11-03');</v>
      </c>
    </row>
    <row r="44" spans="1:14" x14ac:dyDescent="0.2">
      <c r="B44" s="2" t="s">
        <v>28</v>
      </c>
      <c r="C44" s="2"/>
      <c r="D44" s="2"/>
      <c r="E44" s="2"/>
      <c r="F44" s="2"/>
      <c r="G44" s="2"/>
    </row>
    <row r="45" spans="1:14" x14ac:dyDescent="0.2">
      <c r="B45" s="3" t="s">
        <v>1</v>
      </c>
      <c r="C45" s="3" t="s">
        <v>24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</row>
    <row r="46" spans="1:14" x14ac:dyDescent="0.2">
      <c r="A46" s="1" t="s">
        <v>57</v>
      </c>
      <c r="B46" s="1" t="s">
        <v>56</v>
      </c>
      <c r="C46" s="1" t="s">
        <v>56</v>
      </c>
      <c r="D46" s="1" t="s">
        <v>46</v>
      </c>
      <c r="E46" s="1">
        <v>835</v>
      </c>
      <c r="F46" s="1" t="s">
        <v>45</v>
      </c>
      <c r="G46" s="1">
        <v>1024</v>
      </c>
      <c r="H46" s="5" t="str">
        <f t="shared" ref="H46:H48" si="2">_xlfn.CONCAT("INSERT INTO remittance (id, claim_id, remittance_adviceID, remittance_advice_type, remittance_advice_dt, remittance_advice_file_size) VALUES (",B46,", ",C46,", '",D46,"', '",E46,"', '",F46,"', ",G46,");")</f>
        <v>INSERT INTO remittance (id, claim_id, remittance_adviceID, remittance_advice_type, remittance_advice_dt, remittance_advice_file_size) VALUES (1, 1, 'A123456BCD', '835', '2023-10-02', 1024);</v>
      </c>
    </row>
    <row r="47" spans="1:14" x14ac:dyDescent="0.2">
      <c r="A47" s="1" t="s">
        <v>58</v>
      </c>
      <c r="B47" s="1" t="s">
        <v>51</v>
      </c>
      <c r="C47" s="1" t="s">
        <v>51</v>
      </c>
      <c r="D47" s="1" t="s">
        <v>54</v>
      </c>
      <c r="E47" s="1" t="s">
        <v>55</v>
      </c>
      <c r="F47" s="1" t="s">
        <v>52</v>
      </c>
      <c r="G47" s="1" t="s">
        <v>53</v>
      </c>
      <c r="H47" s="5" t="str">
        <f t="shared" si="2"/>
        <v>INSERT INTO remittance (id, claim_id, remittance_adviceID, remittance_advice_type, remittance_advice_dt, remittance_advice_file_size) VALUES (2, 2, 'A123456BCDEF', '835', '2023-11-02', 1536);</v>
      </c>
    </row>
    <row r="48" spans="1:14" x14ac:dyDescent="0.2">
      <c r="A48" s="1" t="s">
        <v>58</v>
      </c>
      <c r="B48" s="1" t="s">
        <v>48</v>
      </c>
      <c r="C48" s="1" t="s">
        <v>48</v>
      </c>
      <c r="D48" s="1" t="s">
        <v>72</v>
      </c>
      <c r="E48" s="1">
        <v>835</v>
      </c>
      <c r="F48" s="1" t="s">
        <v>71</v>
      </c>
      <c r="G48" s="1" t="s">
        <v>73</v>
      </c>
      <c r="H48" s="5" t="str">
        <f t="shared" si="2"/>
        <v>INSERT INTO remittance (id, claim_id, remittance_adviceID, remittance_advice_type, remittance_advice_dt, remittance_advice_file_size) VALUES (3, 3, 'A123456BCDXY', '835', '2023-11-03', 2048);</v>
      </c>
    </row>
  </sheetData>
  <pageMargins left="0.7" right="0.7" top="0.75" bottom="0.75" header="0.3" footer="0.3"/>
  <pageSetup orientation="portrait" horizontalDpi="0" verticalDpi="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Kunjan Mhaske</dc:creator>
  <cp:lastModifiedBy>Kunjan Mhaske</cp:lastModifiedBy>
  <dcterms:created xsi:type="dcterms:W3CDTF">2024-09-03T16:10:04Z</dcterms:created>
  <dcterms:modified xsi:type="dcterms:W3CDTF">2024-09-16T18:31:08Z</dcterms:modified>
</cp:coreProperties>
</file>