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812D082-1B4D-1F4B-AAD0-4EC24EE75A6E}" xr6:coauthVersionLast="47" xr6:coauthVersionMax="47" xr10:uidLastSave="{00000000-0000-0000-0000-000000000000}"/>
  <bookViews>
    <workbookView xWindow="53720" yWindow="500" windowWidth="2644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<sst xmlns="http://schemas.openxmlformats.org/spreadsheetml/2006/main" count="2813" uniqueCount="740">
  <si>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</si>
  <si>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</si>
  <si>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</si>
  <si>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</si>
  <si>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</si>
  <si>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</si>
  <si>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</si>
  <si>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</si>
  <si>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</si>
  <si>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</si>
  <si>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</si>
  <si>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</si>
  <si>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</si>
  <si>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</si>
  <si>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</si>
  <si>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</si>
  <si>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</si>
  <si>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</si>
  <si>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</si>
  <si>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</si>
  <si>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</si>
  <si>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</si>
  <si>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</si>
  <si>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</si>
  <si>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</si>
  <si>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</si>
  <si>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</si>
  <si>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</si>
  <si>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</si>
  <si>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</si>
  <si>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</si>
  <si>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</si>
  <si>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</si>
  <si>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</si>
  <si>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</si>
  <si>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</si>
  <si>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</si>
  <si>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</si>
  <si>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</si>
  <si>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</si>
  <si>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</si>
  <si>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</si>
  <si>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</si>
  <si>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</si>
  <si>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</si>
  <si>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</si>
  <si>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</si>
  <si>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</si>
  <si>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</si>
  <si>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</si>
  <si>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</si>
  <si>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</si>
  <si>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</si>
  <si>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</si>
  <si>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</si>
  <si>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</si>
  <si>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</si>
  <si>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</si>
  <si>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</si>
  <si>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</si>
  <si>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</si>
  <si>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</si>
  <si>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</si>
  <si>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</si>
  <si>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</si>
  <si>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</si>
  <si>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</si>
  <si>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</si>
  <si>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</si>
  <si>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</si>
  <si>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</si>
  <si>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</si>
  <si>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</si>
  <si>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</si>
  <si>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</si>
  <si>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</si>
  <si>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</si>
  <si>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</si>
  <si>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</si>
  <si>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</si>
  <si>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</si>
  <si>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</si>
  <si>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</si>
  <si>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</si>
  <si>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</si>
  <si>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</si>
  <si>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</si>
  <si>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</si>
  <si>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</si>
  <si>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</si>
  <si>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</si>
  <si>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</si>
  <si>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</si>
  <si>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</si>
  <si>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</si>
  <si>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</si>
  <si>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</si>
  <si>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</si>
  <si>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</si>
  <si>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</si>
  <si>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</si>
  <si>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</si>
  <si>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</si>
  <si>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</si>
  <si>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</si>
  <si>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</si>
  <si>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</si>
  <si>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</si>
  <si>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</si>
  <si>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</si>
  <si>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</si>
  <si>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</si>
  <si>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</si>
  <si>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</si>
  <si>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</si>
  <si>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</si>
  <si>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</si>
  <si>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</si>
  <si>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</si>
  <si>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</si>
  <si>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</si>
  <si>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</si>
  <si>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</si>
  <si>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</si>
  <si>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</si>
  <si>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</si>
  <si>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</si>
  <si>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</si>
  <si>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</si>
  <si>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</si>
  <si>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</si>
  <si>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</si>
  <si>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</si>
  <si>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</si>
  <si>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</si>
  <si>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</si>
  <si>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</si>
  <si>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</si>
  <si>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</si>
  <si>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</si>
  <si>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</si>
  <si>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</si>
  <si>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</si>
  <si>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</si>
  <si>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</si>
  <si>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</si>
  <si>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</si>
  <si>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</si>
  <si>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</si>
  <si>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</si>
  <si>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</si>
  <si>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</si>
  <si>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</si>
  <si>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</si>
  <si>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</si>
  <si>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</si>
  <si>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</si>
  <si>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</si>
  <si>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</si>
  <si>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</si>
  <si>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</si>
  <si>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</si>
  <si>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</si>
  <si>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</si>
  <si>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</si>
  <si>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</si>
  <si>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</si>
  <si>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</si>
  <si>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</si>
  <si>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</si>
  <si>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</si>
  <si>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</si>
  <si>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</si>
  <si>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</si>
  <si>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</si>
  <si>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</si>
  <si>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</si>
  <si>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</si>
  <si>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</si>
  <si>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</si>
  <si>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</si>
  <si>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</si>
  <si>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</si>
  <si>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</si>
  <si>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</si>
  <si>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</si>
  <si>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</si>
  <si>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</si>
  <si>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</si>
  <si>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</si>
  <si>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</si>
  <si>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</si>
  <si>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</si>
  <si>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</si>
  <si>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</si>
  <si>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</si>
  <si>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</si>
  <si>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</si>
  <si>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</si>
  <si>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</si>
  <si>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</si>
  <si>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</si>
  <si>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</si>
  <si>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</si>
  <si>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</si>
  <si>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</si>
  <si>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</si>
  <si>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</si>
  <si>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</si>
  <si>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</si>
  <si>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</si>
  <si>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</si>
  <si>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</si>
  <si>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</si>
  <si>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</si>
  <si>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</si>
  <si>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</si>
  <si>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</si>
  <si>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</si>
  <si>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</si>
  <si>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</si>
  <si>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</si>
  <si>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</si>
  <si>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</si>
  <si>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</si>
  <si>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</si>
  <si>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</si>
  <si>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</si>
  <si>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</si>
  <si>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</si>
  <si>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</si>
  <si>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</si>
  <si>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</si>
  <si>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</si>
  <si>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</si>
  <si>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</si>
  <si>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</si>
  <si>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</si>
  <si>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</si>
  <si>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</si>
  <si>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</si>
  <si>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</si>
  <si>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</si>
  <si>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</si>
  <si>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</si>
  <si>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</si>
  <si>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</si>
  <si>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</si>
  <si>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</si>
  <si>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</si>
  <si>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</si>
  <si>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</si>
  <si>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</si>
  <si>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</si>
  <si>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</si>
  <si>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</si>
  <si>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</si>
  <si>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</si>
  <si>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</si>
  <si>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</si>
  <si>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</si>
  <si>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</si>
  <si>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</si>
  <si>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</si>
  <si>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</si>
  <si>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</si>
  <si>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</si>
  <si>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</si>
  <si>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</si>
  <si>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</si>
  <si>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</si>
  <si>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</si>
  <si>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</si>
  <si>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</si>
  <si>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</si>
  <si>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</si>
  <si>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</si>
  <si>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</si>
  <si>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</si>
  <si>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</si>
  <si>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</si>
  <si>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</si>
  <si>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</si>
  <si>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</si>
  <si>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</si>
  <si>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</si>
  <si>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</si>
  <si>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</si>
  <si>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</si>
  <si>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</si>
  <si>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</si>
  <si>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</si>
  <si>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</si>
  <si>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</si>
  <si>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</si>
  <si>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</si>
  <si>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</si>
  <si>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</si>
  <si>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</si>
  <si>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</si>
  <si>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</si>
  <si>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</si>
  <si>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</si>
  <si>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</si>
  <si>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</si>
  <si>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</si>
  <si>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</si>
  <si>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</si>
  <si>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</si>
  <si>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</si>
  <si>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</si>
  <si>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</si>
  <si>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</si>
  <si>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</si>
  <si>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</si>
  <si>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</si>
  <si>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</si>
  <si>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</si>
  <si>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</si>
  <si>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</si>
  <si>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</si>
  <si>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</si>
  <si>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</si>
  <si>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</si>
  <si>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</si>
  <si>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</si>
  <si>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</si>
  <si>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</si>
  <si>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</si>
  <si>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</si>
  <si>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</si>
  <si>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</si>
  <si>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</si>
  <si>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</si>
  <si>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</si>
  <si>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</si>
  <si>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</si>
  <si>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</si>
  <si>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</si>
  <si>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</si>
  <si>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</si>
  <si>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</si>
  <si>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</si>
  <si>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</si>
  <si>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</si>
  <si>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</si>
  <si>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</si>
  <si>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</si>
  <si>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</si>
  <si>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</si>
  <si>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</si>
  <si>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</si>
  <si>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</si>
  <si>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</si>
  <si>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</si>
  <si>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</si>
  <si>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</si>
  <si>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</si>
  <si>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</si>
  <si>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</si>
  <si>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</si>
  <si>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</si>
  <si>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</si>
  <si>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</si>
  <si>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</si>
  <si>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</si>
  <si>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</si>
  <si>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</si>
  <si>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</si>
  <si>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</si>
  <si>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</si>
  <si>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</si>
  <si>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</si>
  <si>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</si>
  <si>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</si>
  <si>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</si>
  <si>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</si>
  <si>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</si>
  <si>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</si>
  <si>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</si>
  <si>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</si>
  <si>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</si>
  <si>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</si>
  <si>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</si>
  <si>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</si>
  <si>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</si>
  <si>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</si>
  <si>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</si>
  <si>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</si>
  <si>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</si>
  <si>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</si>
  <si>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</si>
  <si>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</si>
  <si>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</si>
  <si>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</si>
  <si>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</si>
  <si>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</si>
  <si>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</si>
  <si>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</si>
  <si>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</si>
  <si>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</si>
  <si>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</si>
  <si>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</si>
  <si>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</si>
  <si>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</si>
  <si>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</si>
  <si>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</si>
  <si>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</si>
  <si>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</si>
  <si>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</si>
  <si>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</si>
  <si>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</si>
  <si>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</si>
  <si>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</si>
  <si>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</si>
  <si>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</si>
  <si>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</si>
  <si>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</si>
  <si>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</si>
  <si>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</si>
  <si>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</si>
  <si>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</si>
  <si>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</si>
  <si>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</si>
  <si>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</si>
  <si>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</si>
  <si>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</si>
  <si>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</si>
  <si>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</si>
  <si>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</si>
  <si>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</si>
  <si>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</si>
  <si>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</si>
  <si>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</si>
  <si>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</si>
  <si>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</si>
  <si>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</si>
  <si>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</si>
  <si>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</si>
  <si>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</si>
  <si>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</si>
  <si>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</si>
  <si>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</si>
  <si>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</si>
  <si>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</si>
  <si>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</si>
  <si>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</si>
  <si>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</si>
  <si>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</si>
  <si>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</si>
  <si>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</si>
  <si>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</si>
  <si>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</si>
  <si>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</si>
  <si>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</si>
  <si>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</si>
  <si>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</si>
  <si>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</si>
  <si>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</si>
  <si>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</si>
  <si>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</si>
  <si>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</si>
  <si>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</si>
  <si>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</si>
  <si>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</si>
  <si>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</si>
  <si>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</si>
  <si>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</si>
  <si>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</si>
  <si>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</si>
  <si>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</si>
  <si>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</si>
  <si>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</si>
  <si>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</si>
  <si>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</si>
  <si>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</si>
  <si>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</si>
  <si>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</si>
  <si>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</si>
  <si>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</si>
  <si>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</si>
  <si>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</si>
  <si>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</si>
  <si>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</si>
  <si>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</si>
  <si>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</si>
  <si>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</si>
  <si>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</si>
  <si>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</si>
  <si>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</si>
  <si>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</si>
  <si>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</si>
  <si>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</si>
  <si>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</si>
  <si>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</si>
  <si>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</si>
  <si>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</si>
  <si>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</si>
  <si>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</si>
  <si>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</si>
  <si>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</si>
  <si>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</si>
  <si>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</si>
  <si>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</si>
  <si>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</si>
  <si>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</si>
  <si>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</si>
  <si>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</si>
  <si>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</si>
  <si>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</si>
  <si>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</si>
  <si>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</si>
  <si>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</si>
  <si>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</si>
  <si>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</si>
  <si>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</si>
  <si>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</si>
  <si>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</si>
  <si>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</si>
  <si>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</si>
  <si>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</si>
  <si>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</si>
  <si>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</si>
  <si>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</si>
  <si>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</si>
  <si>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</si>
  <si>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</si>
  <si>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</si>
  <si>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</si>
  <si>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</si>
  <si>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</si>
  <si>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</si>
  <si>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</si>
  <si>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</si>
  <si>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</si>
  <si>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</si>
  <si>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</si>
  <si>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</si>
  <si>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</si>
  <si>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</si>
  <si>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</si>
  <si>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</si>
  <si>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</si>
  <si>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</si>
  <si>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</si>
  <si>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</si>
  <si>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</si>
  <si>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</si>
  <si>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</si>
  <si>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</si>
  <si>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</si>
  <si>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</si>
  <si>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</si>
  <si>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</si>
  <si>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</si>
  <si>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</si>
  <si>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</si>
  <si>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</si>
  <si>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</si>
  <si>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</si>
  <si>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</si>
  <si>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</si>
  <si>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</si>
  <si>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</si>
  <si>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</si>
  <si>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</si>
  <si>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</si>
  <si>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</si>
  <si>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</si>
  <si>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</si>
  <si>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</si>
  <si>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</si>
  <si>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</si>
  <si>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</si>
  <si>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</si>
  <si>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</si>
  <si>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</si>
  <si>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</si>
  <si>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</si>
  <si>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</si>
  <si>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</si>
  <si>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</si>
  <si>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</si>
  <si>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</si>
  <si>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</si>
  <si>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</si>
  <si>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</si>
  <si>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</si>
  <si>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</si>
  <si>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</si>
  <si>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</si>
  <si>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</si>
  <si>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</si>
  <si>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</si>
  <si>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</si>
  <si>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</si>
  <si>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</si>
  <si>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</si>
  <si>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</si>
  <si>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</si>
  <si>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</si>
  <si>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</si>
  <si>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</si>
  <si>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</si>
  <si>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</si>
  <si>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</si>
  <si>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</si>
  <si>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</si>
  <si>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</si>
  <si>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</si>
  <si>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</si>
  <si>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</si>
  <si>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</si>
  <si>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</si>
  <si>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</si>
  <si>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</si>
  <si>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</si>
  <si>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</si>
  <si>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</si>
  <si>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</si>
  <si>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</si>
  <si>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</si>
  <si>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</si>
  <si>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</si>
  <si>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</si>
  <si>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</si>
  <si>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</si>
  <si>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</si>
  <si>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</si>
  <si>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</si>
  <si>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</si>
  <si>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</si>
  <si>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</si>
  <si>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</si>
  <si>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</si>
  <si>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</si>
  <si>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</si>
  <si>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</si>
  <si>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</si>
  <si>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</si>
  <si>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</si>
  <si>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</si>
  <si>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</si>
  <si>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</si>
  <si>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</si>
  <si>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</si>
  <si>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</si>
  <si>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</si>
  <si>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</si>
  <si>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</si>
  <si>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</si>
  <si>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</si>
  <si>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</si>
  <si>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</si>
  <si>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</si>
  <si>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</si>
  <si>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</si>
  <si>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</si>
  <si>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</si>
  <si>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</si>
  <si>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</si>
  <si>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</si>
  <si>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</si>
  <si>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</si>
  <si>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</si>
  <si>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</si>
  <si>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</si>
  <si>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</si>
  <si>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</si>
  <si>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</si>
  <si>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</si>
  <si>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</si>
  <si>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</si>
  <si>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</si>
  <si>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</si>
  <si>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</si>
  <si>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</si>
  <si>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</si>
  <si>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</si>
  <si>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</si>
  <si>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</si>
  <si>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</si>
  <si>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</si>
  <si>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</si>
  <si>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</si>
  <si>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</si>
  <si>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</si>
  <si>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</si>
  <si>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</si>
  <si>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</si>
  <si>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</si>
  <si>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</si>
  <si>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</si>
  <si>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</si>
  <si>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</si>
  <si>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</si>
  <si>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</si>
  <si>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</si>
  <si>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</si>
  <si>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</si>
  <si>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</si>
  <si>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</si>
  <si>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</si>
  <si>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</si>
  <si>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</si>
  <si>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</si>
  <si>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</si>
  <si>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</si>
  <si>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</si>
  <si>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</si>
  <si>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</si>
  <si>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</si>
  <si>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</si>
  <si>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</si>
  <si>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</si>
  <si>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</si>
  <si>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</si>
  <si>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</si>
  <si>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</si>
  <si>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</si>
  <si>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</si>
  <si>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</si>
  <si>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</si>
  <si>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</si>
  <si>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</si>
  <si>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</si>
  <si>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</si>
  <si>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</si>
  <si>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</si>
  <si>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</si>
  <si>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</si>
  <si>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</si>
  <si>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</si>
  <si>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</si>
  <si>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</si>
  <si>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</si>
  <si>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</si>
  <si>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</si>
  <si>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</si>
  <si>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 xml:space="preserve">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</si>
</sst>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379</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354</v>
      </c>
    </row>
    <row r="7" spans="1:2" x14ac:dyDescent="0.2">
      <c r="A7" t="s">
        <v>272</v>
      </c>
      <c r="B7" t="s">
        <v>59</v>
      </c>
    </row>
    <row r="8" spans="1:2" x14ac:dyDescent="0.2">
      <c r="A8" t="s">
        <v>273</v>
      </c>
      <c r="B8" t="s">
        <v>355</v>
      </c>
    </row>
    <row r="9" spans="1:2" x14ac:dyDescent="0.2">
      <c r="A9" t="s">
        <v>322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333</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418</v>
      </c>
      <c r="C2" t="s">
        <v>55</v>
      </c>
      <c r="D2" t="s">
        <v>30</v>
      </c>
      <c r="E2" t="b">
        <v>0</v>
      </c>
      <c r="G2" t="str">
        <f t="shared" ref="G2:G33" si="0">"http://hl7.org/fhir/us/core/StructureDefinition/us-core-"&amp;LOWER(B2)</f>
        <v>http://hl7.org/fhir/us/core/StructureDefinition/us-core-!!questionnaire</v>
      </c>
      <c r="H2" t="s">
        <v>56</v>
      </c>
      <c r="J2" t="s">
        <v>56</v>
      </c>
      <c r="K2" t="s">
        <v>57</v>
      </c>
      <c r="L2" t="s">
        <v>419</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305</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302</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405</v>
      </c>
      <c r="C15" t="s">
        <v>406</v>
      </c>
      <c r="D15" t="s">
        <v>30</v>
      </c>
      <c r="E15" t="b">
        <v>0</v>
      </c>
      <c r="F15" s="1" t="s">
        <v>303</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303</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302</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305</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408</v>
      </c>
      <c r="D24" t="s">
        <v>30</v>
      </c>
      <c r="E24" t="b">
        <v>0</v>
      </c>
      <c r="G24" t="str">
        <f t="shared" si="0"/>
        <v>http://hl7.org/fhir/us/core/StructureDefinition/us-core-!patient</v>
      </c>
      <c r="H24" t="s">
        <v>58</v>
      </c>
      <c r="J24" t="s">
        <v>56</v>
      </c>
      <c r="K24" t="s">
        <v>57</v>
      </c>
      <c r="L24" t="s">
        <v>409</v>
      </c>
      <c r="M24" t="s">
        <v>56</v>
      </c>
      <c r="O24" t="s">
        <v>56</v>
      </c>
      <c r="Y24" s="4" t="s">
        <v>410</v>
      </c>
      <c r="Z24" t="s">
        <v>411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442</v>
      </c>
      <c r="C25" t="s">
        <v>377</v>
      </c>
      <c r="D25" t="s">
        <v>30</v>
      </c>
      <c r="E25" t="b">
        <v>0</v>
      </c>
      <c r="F25" s="1" t="s">
        <v>305</v>
      </c>
      <c r="G25" t="str">
        <f t="shared" si="0"/>
        <v>http://hl7.org/fhir/us/core/StructureDefinition/us-core-!questionnaireresponse</v>
      </c>
      <c r="H25" t="s">
        <v>56</v>
      </c>
      <c r="J25" t="s">
        <v>56</v>
      </c>
      <c r="K25" t="s">
        <v>57</v>
      </c>
      <c r="L25" t="s">
        <v>422</v>
      </c>
      <c r="M25" t="s">
        <v>56</v>
      </c>
      <c r="O25" t="s">
        <v>56</v>
      </c>
      <c r="Y25" s="18" t="s">
        <v>423</v>
      </c>
      <c r="AB25" t="str">
        <f t="shared" si="1"/>
        <v>SearchParameter-us-core-!questionnaireresponse-tag.html</v>
      </c>
    </row>
    <row r="26" spans="1:28" ht="19" customHeight="1" x14ac:dyDescent="0.2">
      <c r="A26">
        <v>25</v>
      </c>
      <c r="B26" t="s">
        <v>20</v>
      </c>
      <c r="C26" t="s">
        <v>94</v>
      </c>
      <c r="D26" t="s">
        <v>30</v>
      </c>
      <c r="E26" t="b">
        <v>0</v>
      </c>
      <c r="F26" s="1" t="s">
        <v>305</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302</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305</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303</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302</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305</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302</v>
      </c>
      <c r="G32" t="str">
        <f t="shared" si="0"/>
        <v>http://hl7.org/fhir/us/core/StructureDefinition/us-core-careteam</v>
      </c>
      <c r="H32" t="s">
        <v>56</v>
      </c>
      <c r="J32" t="s">
        <v>56</v>
      </c>
      <c r="K32" t="s">
        <v>89</v>
      </c>
      <c r="L32" t="str">
        <f t="shared" si="3"/>
        <v>CareTeam.patient</v>
      </c>
      <c r="M32" t="s">
        <v>56</v>
      </c>
      <c r="O32" t="s">
        <v>56</v>
      </c>
      <c r="X32" t="s">
        <v>338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336</v>
      </c>
      <c r="D33" t="s">
        <v>69</v>
      </c>
      <c r="E33" t="b">
        <v>0</v>
      </c>
      <c r="F33" s="1" t="s">
        <v>305</v>
      </c>
      <c r="G33" t="str">
        <f t="shared" si="0"/>
        <v>http://hl7.org/fhir/us/core/StructureDefinition/us-core-careteam</v>
      </c>
      <c r="H33" t="s">
        <v>58</v>
      </c>
      <c r="J33" t="s">
        <v>56</v>
      </c>
      <c r="K33" t="s">
        <v>57</v>
      </c>
      <c r="L33" t="str">
        <f t="shared" si="3"/>
        <v>CareTeam.role</v>
      </c>
      <c r="M33" t="s">
        <v>56</v>
      </c>
      <c r="N33" t="s">
        <v>69</v>
      </c>
      <c r="O33" t="s">
        <v>56</v>
      </c>
      <c r="Y33" s="4" t="s">
        <v>337</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305</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331</v>
      </c>
      <c r="D35" t="s">
        <v>30</v>
      </c>
      <c r="E35" t="b">
        <v>0</v>
      </c>
      <c r="F35" s="1" t="s">
        <v>303</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329</v>
      </c>
      <c r="D36" t="s">
        <v>30</v>
      </c>
      <c r="E36" t="b">
        <v>0</v>
      </c>
      <c r="F36" s="1" t="s">
        <v>303</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305</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305</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305</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302</v>
      </c>
      <c r="G40" t="str">
        <f t="shared" si="4"/>
        <v>http://hl7.org/fhir/us/core/StructureDefinition/us-core-condition</v>
      </c>
      <c r="H40" t="s">
        <v>56</v>
      </c>
      <c r="J40" t="s">
        <v>56</v>
      </c>
      <c r="K40" t="s">
        <v>89</v>
      </c>
      <c r="L40" t="str">
        <f t="shared" si="3"/>
        <v>Condition.encounter</v>
      </c>
      <c r="M40" t="s">
        <v>56</v>
      </c>
      <c r="O40" t="s">
        <v>56</v>
      </c>
      <c r="Y40" t="s">
        <v>332</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303</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302</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330</v>
      </c>
      <c r="D43" t="s">
        <v>30</v>
      </c>
      <c r="E43" t="b">
        <v>0</v>
      </c>
      <c r="F43" s="1" t="s">
        <v>303</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460</v>
      </c>
      <c r="D44" t="s">
        <v>30</v>
      </c>
      <c r="E44" t="b">
        <v>0</v>
      </c>
      <c r="F44" s="1" t="s">
        <v>476</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387</v>
      </c>
      <c r="C45" t="s">
        <v>88</v>
      </c>
      <c r="D45" t="s">
        <v>12</v>
      </c>
      <c r="E45" t="b">
        <v>1</v>
      </c>
      <c r="F45" s="1" t="s">
        <v>302</v>
      </c>
      <c r="G45" t="str">
        <f t="shared" si="4"/>
        <v>http://hl7.org/fhir/us/core/StructureDefinition/us-core-coverage</v>
      </c>
      <c r="H45" t="s">
        <v>56</v>
      </c>
      <c r="J45" t="s">
        <v>56</v>
      </c>
      <c r="K45" t="s">
        <v>89</v>
      </c>
      <c r="L45" t="str">
        <f t="shared" si="3"/>
        <v>Coverage.patient</v>
      </c>
      <c r="M45" t="s">
        <v>56</v>
      </c>
      <c r="O45" t="s">
        <v>56</v>
      </c>
      <c r="Y45" t="s">
        <v>389</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302</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305</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305</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305</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305</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303</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460</v>
      </c>
      <c r="D52" t="s">
        <v>30</v>
      </c>
      <c r="E52" t="b">
        <v>0</v>
      </c>
      <c r="F52" s="1" t="s">
        <v>476</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302</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305</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305</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303</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302</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303</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305</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305</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305</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303</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460</v>
      </c>
      <c r="D65" t="s">
        <v>30</v>
      </c>
      <c r="E65" t="b">
        <v>0</v>
      </c>
      <c r="F65" s="1" t="s">
        <v>476</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335</v>
      </c>
      <c r="D66" t="s">
        <v>30</v>
      </c>
      <c r="E66" t="b">
        <v>0</v>
      </c>
      <c r="F66" s="1" t="s">
        <v>305</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305</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334</v>
      </c>
      <c r="D68" t="s">
        <v>30</v>
      </c>
      <c r="E68" t="b">
        <v>0</v>
      </c>
      <c r="F68" s="1" t="s">
        <v>302</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302</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305</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305</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305</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302</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304</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303</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302</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305</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402</v>
      </c>
      <c r="C84" t="s">
        <v>88</v>
      </c>
      <c r="D84" t="s">
        <v>12</v>
      </c>
      <c r="E84" t="b">
        <v>1</v>
      </c>
      <c r="F84" s="1" t="s">
        <v>302</v>
      </c>
      <c r="G84" t="str">
        <f t="shared" si="10"/>
        <v>http://hl7.org/fhir/us/core/StructureDefinition/us-core-medicationdispense</v>
      </c>
      <c r="H84" t="s">
        <v>56</v>
      </c>
      <c r="J84" t="s">
        <v>56</v>
      </c>
      <c r="K84" t="s">
        <v>89</v>
      </c>
      <c r="L84" t="str">
        <f t="shared" si="9"/>
        <v>MedicationDispense.patient</v>
      </c>
      <c r="M84" t="s">
        <v>56</v>
      </c>
      <c r="O84" t="s">
        <v>56</v>
      </c>
      <c r="X84" s="6" t="s">
        <v>403</v>
      </c>
      <c r="Z84" s="8" t="s">
        <v>407</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402</v>
      </c>
      <c r="C85" t="s">
        <v>61</v>
      </c>
      <c r="D85" t="s">
        <v>30</v>
      </c>
      <c r="E85" t="b">
        <v>0</v>
      </c>
      <c r="F85" s="1" t="s">
        <v>305</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402</v>
      </c>
      <c r="C86" t="s">
        <v>13</v>
      </c>
      <c r="D86" t="s">
        <v>30</v>
      </c>
      <c r="E86" t="b">
        <v>0</v>
      </c>
      <c r="F86" s="1" t="s">
        <v>305</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303</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302</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305</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302</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305</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305</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305</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303</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460</v>
      </c>
      <c r="D95" t="s">
        <v>30</v>
      </c>
      <c r="E95" t="b">
        <v>0</v>
      </c>
      <c r="F95" s="1" t="s">
        <v>476</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302</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305</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304</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412</v>
      </c>
      <c r="D102" t="s">
        <v>30</v>
      </c>
      <c r="E102" t="b">
        <v>0</v>
      </c>
      <c r="F102" s="1" t="s">
        <v>304</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323</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305</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305</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415</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305</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302</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305</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305</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303</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302</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305</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368</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420</v>
      </c>
      <c r="AB117" t="str">
        <f t="shared" si="8"/>
        <v>SearchParameter-us-core-questionnaireresponse-id.html</v>
      </c>
    </row>
    <row r="118" spans="1:28" ht="19" customHeight="1" x14ac:dyDescent="0.2">
      <c r="A118">
        <v>117</v>
      </c>
      <c r="B118" t="s">
        <v>368</v>
      </c>
      <c r="C118" t="s">
        <v>342</v>
      </c>
      <c r="D118" t="s">
        <v>30</v>
      </c>
      <c r="E118" t="b">
        <v>0</v>
      </c>
      <c r="F118" s="1" t="s">
        <v>303</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424</v>
      </c>
      <c r="AB118" t="str">
        <f t="shared" si="8"/>
        <v>SearchParameter-us-core-questionnaireresponse-authored.html</v>
      </c>
    </row>
    <row r="119" spans="1:28" ht="19" customHeight="1" x14ac:dyDescent="0.2">
      <c r="A119">
        <v>118</v>
      </c>
      <c r="B119" t="s">
        <v>368</v>
      </c>
      <c r="C119" t="s">
        <v>88</v>
      </c>
      <c r="D119" t="s">
        <v>12</v>
      </c>
      <c r="E119" t="b">
        <v>1</v>
      </c>
      <c r="F119" s="1" t="s">
        <v>302</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368</v>
      </c>
      <c r="C120" t="s">
        <v>378</v>
      </c>
      <c r="D120" t="s">
        <v>30</v>
      </c>
      <c r="E120" t="b">
        <v>0</v>
      </c>
      <c r="F120" s="1" t="s">
        <v>302</v>
      </c>
      <c r="G120" t="str">
        <f t="shared" si="14"/>
        <v>http://hl7.org/fhir/us/core/StructureDefinition/us-core-questionnaireresponse</v>
      </c>
      <c r="H120" t="s">
        <v>56</v>
      </c>
      <c r="J120" t="s">
        <v>56</v>
      </c>
      <c r="K120" t="s">
        <v>89</v>
      </c>
      <c r="L120" t="str">
        <f t="shared" si="15"/>
        <v>QuestionnaireResponse.questionnaire</v>
      </c>
      <c r="M120" t="s">
        <v>56</v>
      </c>
      <c r="O120" t="s">
        <v>56</v>
      </c>
      <c r="Y120" s="18" t="s">
        <v>425</v>
      </c>
      <c r="AB120" t="str">
        <f t="shared" si="8"/>
        <v>SearchParameter-us-core-questionnaireresponse-questionnaire.html</v>
      </c>
    </row>
    <row r="121" spans="1:28" ht="19" customHeight="1" x14ac:dyDescent="0.2">
      <c r="A121">
        <v>120</v>
      </c>
      <c r="B121" t="s">
        <v>368</v>
      </c>
      <c r="C121" t="s">
        <v>61</v>
      </c>
      <c r="D121" t="s">
        <v>30</v>
      </c>
      <c r="E121" t="b">
        <v>0</v>
      </c>
      <c r="F121" s="1" t="s">
        <v>305</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421</v>
      </c>
      <c r="AB121" t="str">
        <f t="shared" si="8"/>
        <v>SearchParameter-us-core-questionnaireresponse-status.html</v>
      </c>
    </row>
    <row r="122" spans="1:28" ht="19" customHeight="1" x14ac:dyDescent="0.2">
      <c r="A122">
        <v>121</v>
      </c>
      <c r="B122" t="s">
        <v>349</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353</v>
      </c>
      <c r="AA122" s="8"/>
      <c r="AB122" t="str">
        <f t="shared" ref="AB122:AB132" si="16">"SearchParameter-us-core-"&amp;LOWER((B122)&amp;"-"&amp;SUBSTITUTE(C122,"_","")&amp;".html")</f>
        <v>SearchParameter-us-core-relatedperson-id.html</v>
      </c>
    </row>
    <row r="123" spans="1:28" ht="19" customHeight="1" x14ac:dyDescent="0.2">
      <c r="A123">
        <v>122</v>
      </c>
      <c r="B123" t="s">
        <v>349</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415</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349</v>
      </c>
      <c r="C124" t="s">
        <v>88</v>
      </c>
      <c r="D124" t="s">
        <v>69</v>
      </c>
      <c r="E124" t="b">
        <v>1</v>
      </c>
      <c r="F124" s="1" t="s">
        <v>302</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340</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341</v>
      </c>
      <c r="AB125" t="str">
        <f t="shared" si="16"/>
        <v>SearchParameter-us-core-servicerequest-id.html</v>
      </c>
    </row>
    <row r="126" spans="1:28" ht="19" customHeight="1" x14ac:dyDescent="0.2">
      <c r="A126">
        <v>125</v>
      </c>
      <c r="B126" t="s">
        <v>340</v>
      </c>
      <c r="C126" t="s">
        <v>342</v>
      </c>
      <c r="D126" t="s">
        <v>30</v>
      </c>
      <c r="E126" t="b">
        <v>0</v>
      </c>
      <c r="F126" s="1" t="s">
        <v>303</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340</v>
      </c>
      <c r="C127" t="s">
        <v>95</v>
      </c>
      <c r="D127" t="s">
        <v>30</v>
      </c>
      <c r="E127" t="b">
        <v>0</v>
      </c>
      <c r="F127" s="1" t="s">
        <v>305</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340</v>
      </c>
      <c r="C128" t="s">
        <v>26</v>
      </c>
      <c r="D128" t="s">
        <v>30</v>
      </c>
      <c r="E128" t="b">
        <v>0</v>
      </c>
      <c r="F128" s="1" t="s">
        <v>305</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340</v>
      </c>
      <c r="C129" t="s">
        <v>88</v>
      </c>
      <c r="D129" t="s">
        <v>12</v>
      </c>
      <c r="E129" t="b">
        <v>1</v>
      </c>
      <c r="F129" s="1" t="s">
        <v>302</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340</v>
      </c>
      <c r="C130" t="s">
        <v>61</v>
      </c>
      <c r="D130" t="s">
        <v>30</v>
      </c>
      <c r="E130" t="b">
        <v>0</v>
      </c>
      <c r="F130" s="1" t="s">
        <v>305</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398</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398</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477</v>
      </c>
      <c r="B1" s="3" t="s">
        <v>37</v>
      </c>
      <c r="C1" s="3" t="s">
        <v>39</v>
      </c>
      <c r="D1" s="3" t="s">
        <v>478</v>
      </c>
      <c r="E1" s="3" t="s">
        <v>333</v>
      </c>
      <c r="F1" s="3" t="s">
        <v>479</v>
      </c>
      <c r="G1" s="3" t="s">
        <v>480</v>
      </c>
      <c r="H1" s="3" t="s">
        <v>481</v>
      </c>
      <c r="I1" s="3" t="s">
        <v>3</v>
      </c>
      <c r="J1" s="3" t="s">
        <v>53</v>
      </c>
      <c r="K1" s="3" t="s">
        <v>54</v>
      </c>
    </row>
    <row r="2" spans="1:11" ht="16" thickTop="1" x14ac:dyDescent="0.2">
      <c r="A2">
        <v>1</v>
      </c>
      <c r="B2" t="s">
        <v>482</v>
      </c>
      <c r="C2" t="str">
        <f t="shared" ref="C2:C49" si="0">"http://hl7.org/fhir/us/core/StructureDefinition/us-core-"&amp;LOWER(B2)</f>
        <v>http://hl7.org/fhir/us/core/StructureDefinition/us-core-!encounter</v>
      </c>
      <c r="D2" t="s">
        <v>483</v>
      </c>
      <c r="F2" t="s">
        <v>69</v>
      </c>
      <c r="G2" t="s">
        <v>484</v>
      </c>
      <c r="K2" s="4" t="str">
        <f t="shared" ref="K2:K17" si="1">"Fetches a bundle of all "&amp;B2&amp;" resources matching the specified "&amp;SUBSTITUTE(D2,","," and ")</f>
        <v>Fetches a bundle of all !Encounter resources matching the specified class and date</v>
      </c>
    </row>
    <row r="3" spans="1:11" x14ac:dyDescent="0.2">
      <c r="A3">
        <v>2</v>
      </c>
      <c r="B3" t="s">
        <v>482</v>
      </c>
      <c r="C3" t="str">
        <f t="shared" si="0"/>
        <v>http://hl7.org/fhir/us/core/StructureDefinition/us-core-!encounter</v>
      </c>
      <c r="D3" t="s">
        <v>485</v>
      </c>
      <c r="F3" t="s">
        <v>69</v>
      </c>
      <c r="G3" t="s">
        <v>486</v>
      </c>
      <c r="K3" s="4" t="str">
        <f t="shared" si="1"/>
        <v>Fetches a bundle of all !Encounter resources matching the specified class and date and patient</v>
      </c>
    </row>
    <row r="4" spans="1:11" x14ac:dyDescent="0.2">
      <c r="A4">
        <v>3</v>
      </c>
      <c r="B4" t="s">
        <v>482</v>
      </c>
      <c r="C4" t="str">
        <f t="shared" si="0"/>
        <v>http://hl7.org/fhir/us/core/StructureDefinition/us-core-!encounter</v>
      </c>
      <c r="D4" t="s">
        <v>487</v>
      </c>
      <c r="F4" t="s">
        <v>69</v>
      </c>
      <c r="G4" t="s">
        <v>486</v>
      </c>
      <c r="K4" s="4" t="str">
        <f t="shared" si="1"/>
        <v>Fetches a bundle of all !Encounter resources matching the specified class and date and patient and type</v>
      </c>
    </row>
    <row r="5" spans="1:11" x14ac:dyDescent="0.2">
      <c r="A5">
        <v>4</v>
      </c>
      <c r="B5" t="s">
        <v>482</v>
      </c>
      <c r="C5" t="str">
        <f t="shared" si="0"/>
        <v>http://hl7.org/fhir/us/core/StructureDefinition/us-core-!encounter</v>
      </c>
      <c r="D5" t="s">
        <v>488</v>
      </c>
      <c r="F5" t="s">
        <v>69</v>
      </c>
      <c r="G5" t="s">
        <v>484</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489</v>
      </c>
      <c r="F6" t="s">
        <v>69</v>
      </c>
      <c r="G6" t="s">
        <v>490</v>
      </c>
      <c r="I6" t="s">
        <v>491</v>
      </c>
      <c r="J6" t="s">
        <v>492</v>
      </c>
      <c r="K6" s="4" t="str">
        <f t="shared" si="1"/>
        <v>Fetches a bundle of all Encounter resources matching the specified class and patient</v>
      </c>
    </row>
    <row r="7" spans="1:11" x14ac:dyDescent="0.2">
      <c r="A7">
        <v>6</v>
      </c>
      <c r="B7" t="s">
        <v>482</v>
      </c>
      <c r="C7" t="str">
        <f t="shared" si="0"/>
        <v>http://hl7.org/fhir/us/core/StructureDefinition/us-core-!encounter</v>
      </c>
      <c r="D7" t="s">
        <v>493</v>
      </c>
      <c r="F7" t="s">
        <v>69</v>
      </c>
      <c r="G7" t="s">
        <v>490</v>
      </c>
      <c r="K7" s="4" t="str">
        <f t="shared" si="1"/>
        <v>Fetches a bundle of all !Encounter resources matching the specified class and patient and status</v>
      </c>
    </row>
    <row r="8" spans="1:11" x14ac:dyDescent="0.2">
      <c r="A8">
        <v>7</v>
      </c>
      <c r="B8" t="s">
        <v>482</v>
      </c>
      <c r="C8" t="str">
        <f t="shared" si="0"/>
        <v>http://hl7.org/fhir/us/core/StructureDefinition/us-core-!encounter</v>
      </c>
      <c r="D8" t="s">
        <v>494</v>
      </c>
      <c r="F8" t="s">
        <v>69</v>
      </c>
      <c r="G8" t="s">
        <v>490</v>
      </c>
      <c r="K8" s="4" t="str">
        <f t="shared" si="1"/>
        <v>Fetches a bundle of all !Encounter resources matching the specified class and patient and status and type</v>
      </c>
    </row>
    <row r="9" spans="1:11" x14ac:dyDescent="0.2">
      <c r="A9">
        <v>8</v>
      </c>
      <c r="B9" t="s">
        <v>482</v>
      </c>
      <c r="C9" t="str">
        <f t="shared" si="0"/>
        <v>http://hl7.org/fhir/us/core/StructureDefinition/us-core-!encounter</v>
      </c>
      <c r="D9" t="s">
        <v>495</v>
      </c>
      <c r="F9" t="s">
        <v>69</v>
      </c>
      <c r="G9" t="s">
        <v>490</v>
      </c>
      <c r="J9" s="4"/>
      <c r="K9" s="4" t="str">
        <f t="shared" si="1"/>
        <v>Fetches a bundle of all !Encounter resources matching the specified class and patient and type</v>
      </c>
    </row>
    <row r="10" spans="1:11" x14ac:dyDescent="0.2">
      <c r="A10">
        <v>9</v>
      </c>
      <c r="B10" t="s">
        <v>482</v>
      </c>
      <c r="C10" t="str">
        <f t="shared" si="0"/>
        <v>http://hl7.org/fhir/us/core/StructureDefinition/us-core-!encounter</v>
      </c>
      <c r="D10" t="s">
        <v>496</v>
      </c>
      <c r="F10" t="s">
        <v>69</v>
      </c>
      <c r="G10" t="s">
        <v>57</v>
      </c>
      <c r="I10" s="4"/>
      <c r="J10" s="4"/>
      <c r="K10" s="4" t="str">
        <f t="shared" si="1"/>
        <v>Fetches a bundle of all !Encounter resources matching the specified class and status</v>
      </c>
    </row>
    <row r="11" spans="1:11" x14ac:dyDescent="0.2">
      <c r="A11">
        <v>10</v>
      </c>
      <c r="B11" t="s">
        <v>482</v>
      </c>
      <c r="C11" t="str">
        <f t="shared" si="0"/>
        <v>http://hl7.org/fhir/us/core/StructureDefinition/us-core-!encounter</v>
      </c>
      <c r="D11" t="s">
        <v>497</v>
      </c>
      <c r="F11" t="s">
        <v>69</v>
      </c>
      <c r="G11" t="s">
        <v>57</v>
      </c>
      <c r="I11" s="4"/>
      <c r="K11" s="4" t="str">
        <f t="shared" si="1"/>
        <v>Fetches a bundle of all !Encounter resources matching the specified class and status and type</v>
      </c>
    </row>
    <row r="12" spans="1:11" x14ac:dyDescent="0.2">
      <c r="A12">
        <v>11</v>
      </c>
      <c r="B12" t="s">
        <v>482</v>
      </c>
      <c r="C12" t="str">
        <f t="shared" si="0"/>
        <v>http://hl7.org/fhir/us/core/StructureDefinition/us-core-!encounter</v>
      </c>
      <c r="D12" t="s">
        <v>498</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499</v>
      </c>
      <c r="F13" t="s">
        <v>12</v>
      </c>
      <c r="G13" t="s">
        <v>500</v>
      </c>
      <c r="I13" s="4" t="s">
        <v>501</v>
      </c>
      <c r="J13" t="s">
        <v>502</v>
      </c>
      <c r="K13" s="4" t="str">
        <f t="shared" si="1"/>
        <v>Fetches a bundle of all Encounter resources matching the specified date and patient</v>
      </c>
    </row>
    <row r="14" spans="1:11" x14ac:dyDescent="0.2">
      <c r="A14">
        <v>13</v>
      </c>
      <c r="B14" t="s">
        <v>482</v>
      </c>
      <c r="C14" t="str">
        <f t="shared" si="0"/>
        <v>http://hl7.org/fhir/us/core/StructureDefinition/us-core-!encounter</v>
      </c>
      <c r="D14" t="s">
        <v>503</v>
      </c>
      <c r="F14" t="s">
        <v>69</v>
      </c>
      <c r="G14" t="s">
        <v>486</v>
      </c>
      <c r="K14" s="4" t="str">
        <f t="shared" si="1"/>
        <v>Fetches a bundle of all !Encounter resources matching the specified date and patient and type</v>
      </c>
    </row>
    <row r="15" spans="1:11" x14ac:dyDescent="0.2">
      <c r="A15">
        <v>14</v>
      </c>
      <c r="B15" t="s">
        <v>482</v>
      </c>
      <c r="C15" t="str">
        <f t="shared" si="0"/>
        <v>http://hl7.org/fhir/us/core/StructureDefinition/us-core-!encounter</v>
      </c>
      <c r="D15" t="s">
        <v>504</v>
      </c>
      <c r="F15" t="s">
        <v>69</v>
      </c>
      <c r="G15" t="s">
        <v>484</v>
      </c>
      <c r="K15" s="4" t="str">
        <f t="shared" si="1"/>
        <v>Fetches a bundle of all !Encounter resources matching the specified date and type</v>
      </c>
    </row>
    <row r="16" spans="1:11" x14ac:dyDescent="0.2">
      <c r="A16">
        <v>15</v>
      </c>
      <c r="B16" t="s">
        <v>22</v>
      </c>
      <c r="C16" t="str">
        <f t="shared" si="0"/>
        <v>http://hl7.org/fhir/us/core/StructureDefinition/us-core-encounter</v>
      </c>
      <c r="D16" t="s">
        <v>505</v>
      </c>
      <c r="F16" t="s">
        <v>69</v>
      </c>
      <c r="G16" t="s">
        <v>490</v>
      </c>
      <c r="I16" t="s">
        <v>506</v>
      </c>
      <c r="J16" t="s">
        <v>507</v>
      </c>
      <c r="K16" s="4" t="str">
        <f t="shared" si="1"/>
        <v>Fetches a bundle of all Encounter resources matching the specified patient and type</v>
      </c>
    </row>
    <row r="17" spans="1:11" x14ac:dyDescent="0.2">
      <c r="A17">
        <v>16</v>
      </c>
      <c r="B17" t="s">
        <v>22</v>
      </c>
      <c r="C17" t="str">
        <f t="shared" si="0"/>
        <v>http://hl7.org/fhir/us/core/StructureDefinition/us-core-encounter</v>
      </c>
      <c r="D17" t="s">
        <v>508</v>
      </c>
      <c r="F17" t="s">
        <v>69</v>
      </c>
      <c r="G17" t="s">
        <v>89</v>
      </c>
      <c r="I17" t="s">
        <v>506</v>
      </c>
      <c r="J17" t="s">
        <v>509</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510</v>
      </c>
      <c r="F18" t="s">
        <v>69</v>
      </c>
      <c r="G18" t="s">
        <v>511</v>
      </c>
      <c r="I18" s="4"/>
      <c r="J18" s="24" t="s">
        <v>512</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482</v>
      </c>
      <c r="C19" t="str">
        <f t="shared" si="0"/>
        <v>http://hl7.org/fhir/us/core/StructureDefinition/us-core-!encounter</v>
      </c>
      <c r="D19" t="s">
        <v>513</v>
      </c>
      <c r="F19" t="s">
        <v>69</v>
      </c>
      <c r="G19" t="s">
        <v>490</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22</v>
      </c>
      <c r="C20" t="str">
        <f t="shared" si="0"/>
        <v>http://hl7.org/fhir/us/core/StructureDefinition/us-core-encounter</v>
      </c>
      <c r="D20" t="s">
        <v>514</v>
      </c>
      <c r="F20" t="s">
        <v>69</v>
      </c>
      <c r="G20" t="s">
        <v>490</v>
      </c>
      <c r="I20" t="s">
        <v>515</v>
      </c>
      <c r="J20" t="s">
        <v>516</v>
      </c>
      <c r="K20" s="4" t="str">
        <f t="shared" si="2"/>
        <v>Fetches a bundle of all Encounter resources matching the specified patient and status</v>
      </c>
    </row>
    <row r="21" spans="1:11" x14ac:dyDescent="0.2">
      <c r="A21">
        <v>20</v>
      </c>
      <c r="B21" t="s">
        <v>22</v>
      </c>
      <c r="C21" t="str">
        <f t="shared" si="0"/>
        <v>http://hl7.org/fhir/us/core/StructureDefinition/us-core-encounter</v>
      </c>
      <c r="D21" t="s">
        <v>517</v>
      </c>
      <c r="F21" t="s">
        <v>69</v>
      </c>
      <c r="G21" t="s">
        <v>490</v>
      </c>
      <c r="I21" t="s">
        <v>515</v>
      </c>
      <c r="J21" t="s">
        <v>518</v>
      </c>
      <c r="K21" s="4" t="str">
        <f t="shared" si="2"/>
        <v>Fetches a bundle of all Encounter resources matching the specified patient and discharge-disposition</v>
      </c>
    </row>
    <row r="22" spans="1:11" x14ac:dyDescent="0.2">
      <c r="A22">
        <v>21</v>
      </c>
      <c r="B22" t="s">
        <v>482</v>
      </c>
      <c r="C22" t="str">
        <f t="shared" si="0"/>
        <v>http://hl7.org/fhir/us/core/StructureDefinition/us-core-!encounter</v>
      </c>
      <c r="D22" t="s">
        <v>519</v>
      </c>
      <c r="F22" t="s">
        <v>69</v>
      </c>
      <c r="G22" t="s">
        <v>57</v>
      </c>
      <c r="I22" s="4"/>
      <c r="J22" s="4"/>
      <c r="K22" s="4" t="str">
        <f t="shared" si="2"/>
        <v>Fetches a bundle of all !Encounter resources matching the specified status and type</v>
      </c>
    </row>
    <row r="23" spans="1:11" x14ac:dyDescent="0.2">
      <c r="A23">
        <v>22</v>
      </c>
      <c r="B23" t="s">
        <v>520</v>
      </c>
      <c r="C23" t="str">
        <f t="shared" si="0"/>
        <v>http://hl7.org/fhir/us/core/StructureDefinition/us-core-!questionnaire</v>
      </c>
      <c r="D23" t="s">
        <v>521</v>
      </c>
      <c r="F23" t="s">
        <v>69</v>
      </c>
      <c r="G23" t="s">
        <v>522</v>
      </c>
      <c r="J23" s="4"/>
      <c r="K23" s="4" t="str">
        <f t="shared" si="2"/>
        <v>Fetches a bundle of all !Questionnaire resources matching the specified context-type-value and publisher</v>
      </c>
    </row>
    <row r="24" spans="1:11" x14ac:dyDescent="0.2">
      <c r="A24">
        <v>23</v>
      </c>
      <c r="B24" t="s">
        <v>520</v>
      </c>
      <c r="C24" t="str">
        <f t="shared" si="0"/>
        <v>http://hl7.org/fhir/us/core/StructureDefinition/us-core-!questionnaire</v>
      </c>
      <c r="D24" t="s">
        <v>523</v>
      </c>
      <c r="F24" t="s">
        <v>69</v>
      </c>
      <c r="G24" t="s">
        <v>524</v>
      </c>
      <c r="K24" s="4" t="str">
        <f t="shared" si="2"/>
        <v>Fetches a bundle of all !Questionnaire resources matching the specified context-type-value and publisher and status</v>
      </c>
    </row>
    <row r="25" spans="1:11" x14ac:dyDescent="0.2">
      <c r="A25">
        <v>24</v>
      </c>
      <c r="B25" t="s">
        <v>520</v>
      </c>
      <c r="C25" t="str">
        <f t="shared" si="0"/>
        <v>http://hl7.org/fhir/us/core/StructureDefinition/us-core-!questionnaire</v>
      </c>
      <c r="D25" t="s">
        <v>525</v>
      </c>
      <c r="F25" t="s">
        <v>69</v>
      </c>
      <c r="G25" t="s">
        <v>526</v>
      </c>
      <c r="I25" s="4"/>
      <c r="K25" s="4" t="str">
        <f t="shared" si="2"/>
        <v>Fetches a bundle of all !Questionnaire resources matching the specified context-type-value and status</v>
      </c>
    </row>
    <row r="26" spans="1:11" x14ac:dyDescent="0.2">
      <c r="A26">
        <v>25</v>
      </c>
      <c r="B26" t="s">
        <v>520</v>
      </c>
      <c r="C26" t="str">
        <f t="shared" si="0"/>
        <v>http://hl7.org/fhir/us/core/StructureDefinition/us-core-!questionnaire</v>
      </c>
      <c r="D26" t="s">
        <v>527</v>
      </c>
      <c r="F26" t="s">
        <v>12</v>
      </c>
      <c r="G26" t="s">
        <v>528</v>
      </c>
      <c r="I26" s="4"/>
      <c r="J26" s="4"/>
      <c r="K26" s="4" t="str">
        <f t="shared" si="2"/>
        <v>Fetches a bundle of all !Questionnaire resources matching the specified publisher and status</v>
      </c>
    </row>
    <row r="27" spans="1:11" x14ac:dyDescent="0.2">
      <c r="A27">
        <v>26</v>
      </c>
      <c r="B27" t="s">
        <v>520</v>
      </c>
      <c r="C27" t="str">
        <f t="shared" si="0"/>
        <v>http://hl7.org/fhir/us/core/StructureDefinition/us-core-!questionnaire</v>
      </c>
      <c r="D27" t="s">
        <v>529</v>
      </c>
      <c r="F27" t="s">
        <v>69</v>
      </c>
      <c r="G27" t="s">
        <v>528</v>
      </c>
      <c r="I27" s="4"/>
      <c r="J27" s="4"/>
      <c r="K27" s="4" t="str">
        <f t="shared" si="2"/>
        <v>Fetches a bundle of all !Questionnaire resources matching the specified publisher and status and version</v>
      </c>
    </row>
    <row r="28" spans="1:11" x14ac:dyDescent="0.2">
      <c r="A28">
        <v>27</v>
      </c>
      <c r="B28" t="s">
        <v>520</v>
      </c>
      <c r="C28" t="str">
        <f t="shared" si="0"/>
        <v>http://hl7.org/fhir/us/core/StructureDefinition/us-core-!questionnaire</v>
      </c>
      <c r="D28" t="s">
        <v>530</v>
      </c>
      <c r="F28" t="s">
        <v>69</v>
      </c>
      <c r="G28" t="s">
        <v>528</v>
      </c>
      <c r="I28" s="4"/>
      <c r="J28" s="4"/>
      <c r="K28" s="4" t="str">
        <f t="shared" si="2"/>
        <v>Fetches a bundle of all !Questionnaire resources matching the specified publisher and version</v>
      </c>
    </row>
    <row r="29" spans="1:11" x14ac:dyDescent="0.2">
      <c r="A29">
        <v>28</v>
      </c>
      <c r="B29" t="s">
        <v>520</v>
      </c>
      <c r="C29" t="str">
        <f t="shared" si="0"/>
        <v>http://hl7.org/fhir/us/core/StructureDefinition/us-core-!questionnaire</v>
      </c>
      <c r="D29" t="s">
        <v>531</v>
      </c>
      <c r="F29" t="s">
        <v>69</v>
      </c>
      <c r="G29" t="s">
        <v>528</v>
      </c>
      <c r="K29" s="4" t="str">
        <f t="shared" si="2"/>
        <v>Fetches a bundle of all !Questionnaire resources matching the specified status and title and version</v>
      </c>
    </row>
    <row r="30" spans="1:11" x14ac:dyDescent="0.2">
      <c r="A30">
        <v>29</v>
      </c>
      <c r="B30" t="s">
        <v>520</v>
      </c>
      <c r="C30" t="str">
        <f t="shared" si="0"/>
        <v>http://hl7.org/fhir/us/core/StructureDefinition/us-core-!questionnaire</v>
      </c>
      <c r="D30" t="s">
        <v>532</v>
      </c>
      <c r="F30" t="s">
        <v>69</v>
      </c>
      <c r="G30" t="s">
        <v>57</v>
      </c>
      <c r="K30" s="4" t="str">
        <f t="shared" si="2"/>
        <v>Fetches a bundle of all !Questionnaire resources matching the specified status and version</v>
      </c>
    </row>
    <row r="31" spans="1:11" x14ac:dyDescent="0.2">
      <c r="A31">
        <v>30</v>
      </c>
      <c r="B31" t="s">
        <v>520</v>
      </c>
      <c r="C31" t="str">
        <f t="shared" si="0"/>
        <v>http://hl7.org/fhir/us/core/StructureDefinition/us-core-!questionnaire</v>
      </c>
      <c r="D31" t="s">
        <v>533</v>
      </c>
      <c r="F31" t="s">
        <v>69</v>
      </c>
      <c r="G31" t="s">
        <v>528</v>
      </c>
      <c r="K31" s="4" t="str">
        <f t="shared" si="2"/>
        <v>Fetches a bundle of all !Questionnaire resources matching the specified title and version</v>
      </c>
    </row>
    <row r="32" spans="1:11" x14ac:dyDescent="0.2">
      <c r="A32">
        <v>31</v>
      </c>
      <c r="B32" t="s">
        <v>21</v>
      </c>
      <c r="C32" t="str">
        <f t="shared" si="0"/>
        <v>http://hl7.org/fhir/us/core/StructureDefinition/us-core-patient</v>
      </c>
      <c r="D32" t="s">
        <v>534</v>
      </c>
      <c r="F32" t="s">
        <v>69</v>
      </c>
      <c r="G32" t="s">
        <v>535</v>
      </c>
      <c r="I32" s="4" t="s">
        <v>536</v>
      </c>
      <c r="J32" s="4" t="s">
        <v>537</v>
      </c>
      <c r="K32" s="4" t="str">
        <f t="shared" si="2"/>
        <v>Fetches a bundle of all Patient resources matching the specified birthdate and family</v>
      </c>
    </row>
    <row r="33" spans="1:11" x14ac:dyDescent="0.2">
      <c r="A33">
        <v>32</v>
      </c>
      <c r="B33" t="s">
        <v>21</v>
      </c>
      <c r="C33" t="str">
        <f t="shared" si="0"/>
        <v>http://hl7.org/fhir/us/core/StructureDefinition/us-core-patient</v>
      </c>
      <c r="D33" t="s">
        <v>538</v>
      </c>
      <c r="F33" t="s">
        <v>69</v>
      </c>
      <c r="G33" t="s">
        <v>535</v>
      </c>
      <c r="I33" s="4" t="s">
        <v>539</v>
      </c>
      <c r="J33" s="4" t="s">
        <v>540</v>
      </c>
      <c r="K33" s="4" t="str">
        <f t="shared" si="2"/>
        <v>Fetches a bundle of all Patient resources matching the specified death-date and family</v>
      </c>
    </row>
    <row r="34" spans="1:11" x14ac:dyDescent="0.2">
      <c r="A34">
        <v>33</v>
      </c>
      <c r="B34" t="s">
        <v>21</v>
      </c>
      <c r="C34" t="str">
        <f t="shared" si="0"/>
        <v>http://hl7.org/fhir/us/core/StructureDefinition/us-core-patient</v>
      </c>
      <c r="D34" t="s">
        <v>541</v>
      </c>
      <c r="F34" t="s">
        <v>12</v>
      </c>
      <c r="G34" t="s">
        <v>535</v>
      </c>
      <c r="I34" s="4" t="s">
        <v>542</v>
      </c>
      <c r="J34" s="4" t="s">
        <v>543</v>
      </c>
      <c r="K34" s="4" t="str">
        <f t="shared" si="2"/>
        <v>Fetches a bundle of all Patient resources matching the specified birthdate and name</v>
      </c>
    </row>
    <row r="35" spans="1:11" x14ac:dyDescent="0.2">
      <c r="A35">
        <v>34</v>
      </c>
      <c r="B35" t="s">
        <v>21</v>
      </c>
      <c r="C35" t="str">
        <f t="shared" si="0"/>
        <v>http://hl7.org/fhir/us/core/StructureDefinition/us-core-patient</v>
      </c>
      <c r="D35" t="s">
        <v>544</v>
      </c>
      <c r="F35" t="s">
        <v>69</v>
      </c>
      <c r="G35" t="s">
        <v>528</v>
      </c>
      <c r="I35" s="4" t="s">
        <v>545</v>
      </c>
      <c r="J35" s="4" t="s">
        <v>546</v>
      </c>
      <c r="K35" s="4" t="str">
        <f t="shared" si="2"/>
        <v>Fetches a bundle of all Patient resources matching the specified family and gender</v>
      </c>
    </row>
    <row r="36" spans="1:11" x14ac:dyDescent="0.2">
      <c r="A36">
        <v>35</v>
      </c>
      <c r="B36" t="s">
        <v>21</v>
      </c>
      <c r="C36" t="str">
        <f t="shared" si="0"/>
        <v>http://hl7.org/fhir/us/core/StructureDefinition/us-core-patient</v>
      </c>
      <c r="D36" t="s">
        <v>547</v>
      </c>
      <c r="F36" t="s">
        <v>12</v>
      </c>
      <c r="G36" t="s">
        <v>528</v>
      </c>
      <c r="I36" s="4" t="s">
        <v>548</v>
      </c>
      <c r="J36" s="4" t="s">
        <v>549</v>
      </c>
      <c r="K36" s="4" t="str">
        <f t="shared" si="2"/>
        <v>Fetches a bundle of all Patient resources matching the specified gender and name</v>
      </c>
    </row>
    <row r="37" spans="1:11" x14ac:dyDescent="0.2">
      <c r="A37">
        <v>36</v>
      </c>
      <c r="B37" t="s">
        <v>93</v>
      </c>
      <c r="C37" t="str">
        <f t="shared" si="0"/>
        <v>http://hl7.org/fhir/us/core/StructureDefinition/us-core-condition</v>
      </c>
      <c r="D37" t="s">
        <v>550</v>
      </c>
      <c r="F37" t="s">
        <v>69</v>
      </c>
      <c r="G37" t="s">
        <v>490</v>
      </c>
      <c r="H37" t="s">
        <v>551</v>
      </c>
      <c r="I37" s="4" t="s">
        <v>552</v>
      </c>
      <c r="J37" s="4" t="s">
        <v>553</v>
      </c>
      <c r="K37" s="4" t="s">
        <v>554</v>
      </c>
    </row>
    <row r="38" spans="1:11" x14ac:dyDescent="0.2">
      <c r="A38">
        <v>37</v>
      </c>
      <c r="B38" t="s">
        <v>93</v>
      </c>
      <c r="C38" t="str">
        <f t="shared" si="0"/>
        <v>http://hl7.org/fhir/us/core/StructureDefinition/us-core-condition</v>
      </c>
      <c r="D38" t="s">
        <v>555</v>
      </c>
      <c r="F38" t="s">
        <v>12</v>
      </c>
      <c r="G38" t="s">
        <v>490</v>
      </c>
      <c r="I38" s="4" t="s">
        <v>556</v>
      </c>
      <c r="J38" s="4" t="s">
        <v>557</v>
      </c>
      <c r="K38" s="4" t="s">
        <v>558</v>
      </c>
    </row>
    <row r="39" spans="1:11" ht="16" x14ac:dyDescent="0.2">
      <c r="A39">
        <v>38</v>
      </c>
      <c r="B39" t="s">
        <v>93</v>
      </c>
      <c r="C39" t="str">
        <f t="shared" si="0"/>
        <v>http://hl7.org/fhir/us/core/StructureDefinition/us-core-condition</v>
      </c>
      <c r="D39" t="s">
        <v>559</v>
      </c>
      <c r="F39" t="s">
        <v>69</v>
      </c>
      <c r="G39" t="s">
        <v>490</v>
      </c>
      <c r="H39" t="s">
        <v>551</v>
      </c>
      <c r="I39" s="4" t="s">
        <v>560</v>
      </c>
      <c r="J39" s="25" t="s">
        <v>561</v>
      </c>
      <c r="K39" s="4" t="s">
        <v>562</v>
      </c>
    </row>
    <row r="40" spans="1:11" x14ac:dyDescent="0.2">
      <c r="A40">
        <v>39</v>
      </c>
      <c r="B40" t="s">
        <v>93</v>
      </c>
      <c r="C40" t="str">
        <f t="shared" si="0"/>
        <v>http://hl7.org/fhir/us/core/StructureDefinition/us-core-condition</v>
      </c>
      <c r="D40" t="s">
        <v>563</v>
      </c>
      <c r="F40" t="s">
        <v>69</v>
      </c>
      <c r="G40" t="s">
        <v>490</v>
      </c>
      <c r="I40" s="4" t="s">
        <v>556</v>
      </c>
      <c r="J40" s="4" t="s">
        <v>564</v>
      </c>
      <c r="K40" s="4" t="s">
        <v>565</v>
      </c>
    </row>
    <row r="41" spans="1:11" x14ac:dyDescent="0.2">
      <c r="A41">
        <v>41</v>
      </c>
      <c r="B41" t="s">
        <v>93</v>
      </c>
      <c r="C41" t="str">
        <f t="shared" si="0"/>
        <v>http://hl7.org/fhir/us/core/StructureDefinition/us-core-condition</v>
      </c>
      <c r="D41" t="s">
        <v>566</v>
      </c>
      <c r="F41" t="s">
        <v>69</v>
      </c>
      <c r="G41" t="s">
        <v>490</v>
      </c>
      <c r="I41" s="4" t="s">
        <v>567</v>
      </c>
      <c r="J41" s="4" t="s">
        <v>568</v>
      </c>
      <c r="K41" s="4" t="s">
        <v>569</v>
      </c>
    </row>
    <row r="42" spans="1:11" x14ac:dyDescent="0.2">
      <c r="A42">
        <v>42</v>
      </c>
      <c r="B42" t="s">
        <v>93</v>
      </c>
      <c r="C42" t="str">
        <f t="shared" si="0"/>
        <v>http://hl7.org/fhir/us/core/StructureDefinition/us-core-condition</v>
      </c>
      <c r="D42" t="s">
        <v>570</v>
      </c>
      <c r="F42" t="s">
        <v>69</v>
      </c>
      <c r="G42" t="s">
        <v>511</v>
      </c>
      <c r="I42" s="4" t="s">
        <v>571</v>
      </c>
      <c r="J42" s="4" t="s">
        <v>572</v>
      </c>
      <c r="K42" s="4" t="s">
        <v>573</v>
      </c>
    </row>
    <row r="43" spans="1:11" x14ac:dyDescent="0.2">
      <c r="A43">
        <v>43</v>
      </c>
      <c r="B43" t="s">
        <v>93</v>
      </c>
      <c r="C43" t="str">
        <f t="shared" si="0"/>
        <v>http://hl7.org/fhir/us/core/StructureDefinition/us-core-condition</v>
      </c>
      <c r="D43" t="s">
        <v>574</v>
      </c>
      <c r="F43" t="s">
        <v>69</v>
      </c>
      <c r="G43" t="s">
        <v>511</v>
      </c>
      <c r="I43" s="4" t="s">
        <v>571</v>
      </c>
      <c r="J43" s="4" t="s">
        <v>575</v>
      </c>
      <c r="K43" s="4" t="s">
        <v>573</v>
      </c>
    </row>
    <row r="44" spans="1:11" x14ac:dyDescent="0.2">
      <c r="A44">
        <v>44</v>
      </c>
      <c r="B44" t="s">
        <v>93</v>
      </c>
      <c r="C44" t="str">
        <f t="shared" si="0"/>
        <v>http://hl7.org/fhir/us/core/StructureDefinition/us-core-condition</v>
      </c>
      <c r="D44" t="s">
        <v>576</v>
      </c>
      <c r="F44" t="s">
        <v>69</v>
      </c>
      <c r="G44" t="s">
        <v>511</v>
      </c>
      <c r="I44" s="4" t="s">
        <v>571</v>
      </c>
      <c r="J44" s="4" t="s">
        <v>577</v>
      </c>
      <c r="K44" s="4" t="s">
        <v>573</v>
      </c>
    </row>
    <row r="45" spans="1:11" x14ac:dyDescent="0.2">
      <c r="A45">
        <v>45</v>
      </c>
      <c r="B45" t="s">
        <v>93</v>
      </c>
      <c r="C45" t="str">
        <f t="shared" si="0"/>
        <v>http://hl7.org/fhir/us/core/StructureDefinition/us-core-condition</v>
      </c>
      <c r="D45" t="s">
        <v>578</v>
      </c>
      <c r="F45" t="s">
        <v>69</v>
      </c>
      <c r="G45" t="s">
        <v>511</v>
      </c>
      <c r="I45" s="4" t="s">
        <v>571</v>
      </c>
      <c r="J45" s="4" t="s">
        <v>579</v>
      </c>
      <c r="K45" s="4" t="s">
        <v>573</v>
      </c>
    </row>
    <row r="46" spans="1:11" ht="16" x14ac:dyDescent="0.2">
      <c r="A46">
        <v>40</v>
      </c>
      <c r="B46" t="s">
        <v>93</v>
      </c>
      <c r="C46" t="str">
        <f t="shared" si="0"/>
        <v>http://hl7.org/fhir/us/core/StructureDefinition/us-core-condition</v>
      </c>
      <c r="D46" t="s">
        <v>510</v>
      </c>
      <c r="F46" t="s">
        <v>69</v>
      </c>
      <c r="G46" t="s">
        <v>511</v>
      </c>
      <c r="I46" s="4"/>
      <c r="J46" s="25" t="s">
        <v>580</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550</v>
      </c>
      <c r="F47" t="s">
        <v>69</v>
      </c>
      <c r="G47" t="s">
        <v>490</v>
      </c>
      <c r="I47" s="4" t="s">
        <v>581</v>
      </c>
      <c r="J47" s="4" t="s">
        <v>582</v>
      </c>
      <c r="K47" s="4" t="s">
        <v>583</v>
      </c>
    </row>
    <row r="48" spans="1:11" x14ac:dyDescent="0.2">
      <c r="A48">
        <v>47</v>
      </c>
      <c r="B48" t="s">
        <v>101</v>
      </c>
      <c r="C48" t="str">
        <f t="shared" si="0"/>
        <v>http://hl7.org/fhir/us/core/StructureDefinition/us-core-immunization</v>
      </c>
      <c r="D48" t="s">
        <v>584</v>
      </c>
      <c r="F48" t="s">
        <v>69</v>
      </c>
      <c r="G48" t="s">
        <v>500</v>
      </c>
      <c r="I48" s="4" t="s">
        <v>585</v>
      </c>
      <c r="J48" s="4" t="s">
        <v>586</v>
      </c>
      <c r="K48" s="4" t="str">
        <f>"Fetches a bundle of all "&amp;B48&amp;" resources for the specified "&amp;SUBSTITUTE(D48,","," and ")</f>
        <v>Fetches a bundle of all Immunization resources for the specified patient and date</v>
      </c>
    </row>
    <row r="49" spans="1:11" x14ac:dyDescent="0.2">
      <c r="A49">
        <v>48</v>
      </c>
      <c r="B49" t="s">
        <v>101</v>
      </c>
      <c r="C49" t="str">
        <f t="shared" si="0"/>
        <v>http://hl7.org/fhir/us/core/StructureDefinition/us-core-immunization</v>
      </c>
      <c r="D49" t="s">
        <v>514</v>
      </c>
      <c r="F49" t="s">
        <v>69</v>
      </c>
      <c r="G49" t="s">
        <v>511</v>
      </c>
      <c r="I49" s="4" t="s">
        <v>587</v>
      </c>
      <c r="J49" s="4" t="s">
        <v>588</v>
      </c>
      <c r="K49" s="4" t="str">
        <f>"Fetches a bundle of all "&amp;B49&amp;" resources for the specified "&amp;SUBSTITUTE(D49,","," and ")</f>
        <v>Fetches a bundle of all Immunization resources for the specified patient and status</v>
      </c>
    </row>
    <row r="50" spans="1:11" x14ac:dyDescent="0.2">
      <c r="A50">
        <v>49</v>
      </c>
      <c r="B50" t="s">
        <v>107</v>
      </c>
      <c r="C50" t="s">
        <v>589</v>
      </c>
      <c r="D50" t="s">
        <v>514</v>
      </c>
      <c r="F50" t="s">
        <v>69</v>
      </c>
      <c r="G50" t="s">
        <v>490</v>
      </c>
      <c r="I50" s="4" t="s">
        <v>590</v>
      </c>
      <c r="J50" s="4" t="s">
        <v>591</v>
      </c>
      <c r="K50" s="4" t="str">
        <f>"Fetches a bundle of all "&amp;B50&amp;" resources for the specified "&amp;SUBSTITUTE(D50,","," and ")</f>
        <v>Fetches a bundle of all DiagnosticReport resources for the specified patient and status</v>
      </c>
    </row>
    <row r="51" spans="1:11" ht="16" x14ac:dyDescent="0.2">
      <c r="A51">
        <v>50</v>
      </c>
      <c r="B51" t="s">
        <v>107</v>
      </c>
      <c r="C51" t="s">
        <v>589</v>
      </c>
      <c r="D51" t="s">
        <v>555</v>
      </c>
      <c r="F51" t="s">
        <v>12</v>
      </c>
      <c r="G51" t="s">
        <v>490</v>
      </c>
      <c r="H51" t="s">
        <v>592</v>
      </c>
      <c r="I51" s="4" t="s">
        <v>593</v>
      </c>
      <c r="J51" s="26" t="s">
        <v>594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107</v>
      </c>
      <c r="C52" t="s">
        <v>589</v>
      </c>
      <c r="D52" t="s">
        <v>566</v>
      </c>
      <c r="F52" t="s">
        <v>12</v>
      </c>
      <c r="G52" t="s">
        <v>490</v>
      </c>
      <c r="I52" s="4" t="s">
        <v>595</v>
      </c>
      <c r="J52" s="26" t="s">
        <v>596</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107</v>
      </c>
      <c r="C53" t="s">
        <v>589</v>
      </c>
      <c r="D53" t="s">
        <v>597</v>
      </c>
      <c r="F53" t="s">
        <v>12</v>
      </c>
      <c r="G53" t="s">
        <v>598</v>
      </c>
      <c r="H53" t="s">
        <v>592</v>
      </c>
      <c r="I53" s="4" t="s">
        <v>599</v>
      </c>
      <c r="J53" s="26" t="s">
        <v>600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107</v>
      </c>
      <c r="C54" t="str">
        <f>"http://hl7.org/fhir/us/core/StructureDefinition/us-core-"&amp;LOWER(B54)</f>
        <v>http://hl7.org/fhir/us/core/StructureDefinition/us-core-diagnosticreport</v>
      </c>
      <c r="D54" t="s">
        <v>601</v>
      </c>
      <c r="F54" t="s">
        <v>69</v>
      </c>
      <c r="G54" t="s">
        <v>598</v>
      </c>
      <c r="I54" s="4"/>
      <c r="J54" s="24" t="s">
        <v>602</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107</v>
      </c>
      <c r="C55" t="s">
        <v>589</v>
      </c>
      <c r="D55" t="s">
        <v>603</v>
      </c>
      <c r="F55" t="s">
        <v>69</v>
      </c>
      <c r="G55" t="s">
        <v>598</v>
      </c>
      <c r="I55" s="4" t="s">
        <v>604</v>
      </c>
      <c r="J55" s="4" t="s">
        <v>605</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108</v>
      </c>
      <c r="C56" t="str">
        <f t="shared" ref="C56:C66" si="3">"http://hl7.org/fhir/us/core/StructureDefinition/us-core-"&amp;LOWER(B56)</f>
        <v>http://hl7.org/fhir/us/core/StructureDefinition/us-core-goal</v>
      </c>
      <c r="D56" t="s">
        <v>606</v>
      </c>
      <c r="F56" t="s">
        <v>69</v>
      </c>
      <c r="G56" t="s">
        <v>490</v>
      </c>
      <c r="I56" s="4" t="s">
        <v>607</v>
      </c>
      <c r="J56" s="4" t="s">
        <v>608</v>
      </c>
      <c r="K56" s="4" t="str">
        <f>"Fetches a bundle of all "&amp;B56&amp;" resources for the specified "&amp;SUBSTITUTE(D56,","," and ")</f>
        <v>Fetches a bundle of all Goal resources for the specified patient and lifecycle-status</v>
      </c>
    </row>
    <row r="57" spans="1:11" x14ac:dyDescent="0.2">
      <c r="A57">
        <v>56</v>
      </c>
      <c r="B57" t="s">
        <v>108</v>
      </c>
      <c r="C57" t="str">
        <f t="shared" si="3"/>
        <v>http://hl7.org/fhir/us/core/StructureDefinition/us-core-goal</v>
      </c>
      <c r="D57" t="s">
        <v>609</v>
      </c>
      <c r="F57" t="s">
        <v>69</v>
      </c>
      <c r="G57" t="s">
        <v>511</v>
      </c>
      <c r="I57" s="4" t="s">
        <v>610</v>
      </c>
      <c r="J57" s="4" t="s">
        <v>611</v>
      </c>
      <c r="K57" s="4" t="str">
        <f>"Fetches a bundle of all "&amp;B57&amp;" resources for the specified "&amp;SUBSTITUTE(D57,","," and ")</f>
        <v>Fetches a bundle of all Goal resources for the specified patient and target-date</v>
      </c>
    </row>
    <row r="58" spans="1:11" x14ac:dyDescent="0.2">
      <c r="A58">
        <v>57</v>
      </c>
      <c r="B58" t="s">
        <v>109</v>
      </c>
      <c r="C58" t="str">
        <f t="shared" si="3"/>
        <v>http://hl7.org/fhir/us/core/StructureDefinition/us-core-medicationrequest</v>
      </c>
      <c r="D58" t="s">
        <v>612</v>
      </c>
      <c r="F58" t="s">
        <v>12</v>
      </c>
      <c r="G58" t="s">
        <v>490</v>
      </c>
      <c r="H58" t="s">
        <v>613</v>
      </c>
      <c r="I58" s="4" t="s">
        <v>614</v>
      </c>
      <c r="J58" s="4" t="s">
        <v>615</v>
      </c>
      <c r="K58" s="4" t="s">
        <v>616</v>
      </c>
    </row>
    <row r="59" spans="1:11" x14ac:dyDescent="0.2">
      <c r="A59">
        <v>58</v>
      </c>
      <c r="B59" t="s">
        <v>109</v>
      </c>
      <c r="C59" t="str">
        <f t="shared" si="3"/>
        <v>http://hl7.org/fhir/us/core/StructureDefinition/us-core-medicationrequest</v>
      </c>
      <c r="D59" t="s">
        <v>617</v>
      </c>
      <c r="F59" t="s">
        <v>12</v>
      </c>
      <c r="G59" t="s">
        <v>490</v>
      </c>
      <c r="H59" t="s">
        <v>613</v>
      </c>
      <c r="I59" s="4" t="s">
        <v>618</v>
      </c>
      <c r="J59" s="4" t="s">
        <v>619</v>
      </c>
      <c r="K59" s="4" t="s">
        <v>620</v>
      </c>
    </row>
    <row r="60" spans="1:11" x14ac:dyDescent="0.2">
      <c r="A60">
        <v>59</v>
      </c>
      <c r="B60" t="s">
        <v>109</v>
      </c>
      <c r="C60" t="str">
        <f t="shared" si="3"/>
        <v>http://hl7.org/fhir/us/core/StructureDefinition/us-core-medicationrequest</v>
      </c>
      <c r="D60" t="s">
        <v>621</v>
      </c>
      <c r="F60" t="s">
        <v>69</v>
      </c>
      <c r="G60" t="s">
        <v>490</v>
      </c>
      <c r="H60" t="s">
        <v>613</v>
      </c>
      <c r="I60" s="4" t="s">
        <v>618</v>
      </c>
      <c r="J60" s="4" t="s">
        <v>622</v>
      </c>
      <c r="K60" s="4" t="s">
        <v>623</v>
      </c>
    </row>
    <row r="61" spans="1:11" x14ac:dyDescent="0.2">
      <c r="A61">
        <v>60</v>
      </c>
      <c r="B61" t="s">
        <v>109</v>
      </c>
      <c r="C61" t="str">
        <f t="shared" si="3"/>
        <v>http://hl7.org/fhir/us/core/StructureDefinition/us-core-medicationrequest</v>
      </c>
      <c r="D61" t="s">
        <v>624</v>
      </c>
      <c r="F61" t="s">
        <v>69</v>
      </c>
      <c r="G61" t="s">
        <v>598</v>
      </c>
      <c r="H61" t="s">
        <v>613</v>
      </c>
      <c r="I61" s="4" t="s">
        <v>625</v>
      </c>
      <c r="J61" s="4" t="s">
        <v>626</v>
      </c>
      <c r="K61" s="4" t="s">
        <v>627</v>
      </c>
    </row>
    <row r="62" spans="1:11" x14ac:dyDescent="0.2">
      <c r="A62">
        <v>61</v>
      </c>
      <c r="B62" t="s">
        <v>250</v>
      </c>
      <c r="C62" t="str">
        <f t="shared" si="3"/>
        <v>http://hl7.org/fhir/us/core/StructureDefinition/us-core-!medicationstatement</v>
      </c>
      <c r="D62" t="s">
        <v>514</v>
      </c>
      <c r="F62" t="s">
        <v>69</v>
      </c>
      <c r="G62" t="s">
        <v>490</v>
      </c>
      <c r="I62" s="4" t="s">
        <v>628</v>
      </c>
      <c r="J62" s="4" t="s">
        <v>629</v>
      </c>
      <c r="K62" s="4" t="str">
        <f>"Fetches a bundle of all "&amp;B62&amp;" resources for the specified "&amp;SUBSTITUTE(D62,","," and ")</f>
        <v>Fetches a bundle of all !MedicationStatement resources for the specified patient and status</v>
      </c>
    </row>
    <row r="63" spans="1:11" x14ac:dyDescent="0.2">
      <c r="A63">
        <v>62</v>
      </c>
      <c r="B63" t="s">
        <v>250</v>
      </c>
      <c r="C63" t="str">
        <f t="shared" si="3"/>
        <v>http://hl7.org/fhir/us/core/StructureDefinition/us-core-!medicationstatement</v>
      </c>
      <c r="D63" t="s">
        <v>630</v>
      </c>
      <c r="F63" t="s">
        <v>69</v>
      </c>
      <c r="G63" t="s">
        <v>511</v>
      </c>
      <c r="I63" s="4" t="s">
        <v>631</v>
      </c>
      <c r="J63" s="4" t="s">
        <v>632</v>
      </c>
      <c r="K63" s="4" t="s">
        <v>633</v>
      </c>
    </row>
    <row r="64" spans="1:11" x14ac:dyDescent="0.2">
      <c r="A64">
        <v>63</v>
      </c>
      <c r="B64" t="s">
        <v>110</v>
      </c>
      <c r="C64" t="str">
        <f t="shared" si="3"/>
        <v>http://hl7.org/fhir/us/core/StructureDefinition/us-core-procedure</v>
      </c>
      <c r="D64" t="s">
        <v>514</v>
      </c>
      <c r="F64" t="s">
        <v>69</v>
      </c>
      <c r="G64" t="s">
        <v>490</v>
      </c>
      <c r="I64" s="4" t="s">
        <v>634</v>
      </c>
      <c r="J64" s="4" t="s">
        <v>635</v>
      </c>
      <c r="K64" s="4" t="str">
        <f>"Fetches a bundle of all "&amp;B64&amp;" resources for the specified "&amp;SUBSTITUTE(D64,","," and ")</f>
        <v>Fetches a bundle of all Procedure resources for the specified patient and status</v>
      </c>
    </row>
    <row r="65" spans="1:11" x14ac:dyDescent="0.2">
      <c r="A65">
        <v>64</v>
      </c>
      <c r="B65" t="s">
        <v>110</v>
      </c>
      <c r="C65" t="str">
        <f t="shared" si="3"/>
        <v>http://hl7.org/fhir/us/core/StructureDefinition/us-core-procedure</v>
      </c>
      <c r="D65" t="s">
        <v>584</v>
      </c>
      <c r="F65" t="s">
        <v>12</v>
      </c>
      <c r="G65" t="s">
        <v>490</v>
      </c>
      <c r="I65" s="4" t="s">
        <v>636</v>
      </c>
      <c r="J65" s="4" t="s">
        <v>637</v>
      </c>
      <c r="K65" s="4" t="str">
        <f>"Fetches a bundle of all "&amp;B65&amp;" resources for the specified "&amp;SUBSTITUTE(D65,","," and ")</f>
        <v>Fetches a bundle of all Procedure resources for the specified patient and date</v>
      </c>
    </row>
    <row r="66" spans="1:11" x14ac:dyDescent="0.2">
      <c r="A66">
        <v>65</v>
      </c>
      <c r="B66" t="s">
        <v>110</v>
      </c>
      <c r="C66" t="str">
        <f t="shared" si="3"/>
        <v>http://hl7.org/fhir/us/core/StructureDefinition/us-core-procedure</v>
      </c>
      <c r="D66" t="s">
        <v>603</v>
      </c>
      <c r="F66" t="s">
        <v>69</v>
      </c>
      <c r="G66" t="s">
        <v>598</v>
      </c>
      <c r="I66" s="4" t="s">
        <v>638</v>
      </c>
      <c r="J66" s="4" t="s">
        <v>639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111</v>
      </c>
      <c r="C67" t="s">
        <v>640</v>
      </c>
      <c r="D67" t="s">
        <v>641</v>
      </c>
      <c r="F67" t="s">
        <v>69</v>
      </c>
      <c r="G67" t="s">
        <v>490</v>
      </c>
      <c r="H67" t="s">
        <v>642</v>
      </c>
      <c r="I67" s="4" t="s">
        <v>643</v>
      </c>
      <c r="J67" s="4" t="s">
        <v>644</v>
      </c>
      <c r="K67" s="4" t="s">
        <v>645</v>
      </c>
    </row>
    <row r="68" spans="1:11" x14ac:dyDescent="0.2">
      <c r="A68">
        <v>67</v>
      </c>
      <c r="B68" t="s">
        <v>111</v>
      </c>
      <c r="C68" t="s">
        <v>640</v>
      </c>
      <c r="D68" t="s">
        <v>555</v>
      </c>
      <c r="F68" t="s">
        <v>12</v>
      </c>
      <c r="G68" t="s">
        <v>490</v>
      </c>
      <c r="H68" t="s">
        <v>642</v>
      </c>
      <c r="I68" s="4" t="s">
        <v>646</v>
      </c>
      <c r="J68" s="4" t="s">
        <v>647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111</v>
      </c>
      <c r="C69" t="s">
        <v>640</v>
      </c>
      <c r="D69" t="s">
        <v>566</v>
      </c>
      <c r="F69" t="s">
        <v>12</v>
      </c>
      <c r="G69" t="s">
        <v>490</v>
      </c>
      <c r="I69" s="4" t="s">
        <v>648</v>
      </c>
      <c r="J69" s="8" t="s">
        <v>649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111</v>
      </c>
      <c r="C70" t="s">
        <v>640</v>
      </c>
      <c r="D70" t="s">
        <v>597</v>
      </c>
      <c r="F70" t="s">
        <v>12</v>
      </c>
      <c r="G70" t="s">
        <v>598</v>
      </c>
      <c r="H70" t="s">
        <v>642</v>
      </c>
      <c r="I70" s="4" t="s">
        <v>650</v>
      </c>
      <c r="J70" s="4" t="s">
        <v>651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111</v>
      </c>
      <c r="C71" t="s">
        <v>640</v>
      </c>
      <c r="D71" t="s">
        <v>601</v>
      </c>
      <c r="F71" t="s">
        <v>69</v>
      </c>
      <c r="G71" t="s">
        <v>598</v>
      </c>
      <c r="I71" s="4"/>
      <c r="J71" s="24" t="s">
        <v>652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111</v>
      </c>
      <c r="C72" t="s">
        <v>640</v>
      </c>
      <c r="D72" t="s">
        <v>603</v>
      </c>
      <c r="F72" t="s">
        <v>69</v>
      </c>
      <c r="G72" t="s">
        <v>598</v>
      </c>
      <c r="I72" s="4" t="s">
        <v>653</v>
      </c>
      <c r="J72" s="4" t="s">
        <v>654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126</v>
      </c>
      <c r="C73" t="s">
        <v>128</v>
      </c>
      <c r="D73" t="s">
        <v>555</v>
      </c>
      <c r="F73" t="s">
        <v>12</v>
      </c>
      <c r="G73" t="s">
        <v>490</v>
      </c>
      <c r="H73" t="s">
        <v>655</v>
      </c>
      <c r="I73" s="4" t="s">
        <v>656</v>
      </c>
      <c r="J73" s="4" t="s">
        <v>657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126</v>
      </c>
      <c r="C74" t="s">
        <v>128</v>
      </c>
      <c r="D74" t="s">
        <v>597</v>
      </c>
      <c r="F74" t="s">
        <v>69</v>
      </c>
      <c r="G74" t="s">
        <v>598</v>
      </c>
      <c r="H74" t="s">
        <v>655</v>
      </c>
      <c r="I74" s="4" t="s">
        <v>658</v>
      </c>
      <c r="J74" s="4" t="s">
        <v>659</v>
      </c>
      <c r="K74" s="4" t="s">
        <v>660</v>
      </c>
    </row>
    <row r="75" spans="1:11" x14ac:dyDescent="0.2">
      <c r="A75">
        <v>74</v>
      </c>
      <c r="B75" t="s">
        <v>126</v>
      </c>
      <c r="C75" t="s">
        <v>128</v>
      </c>
      <c r="D75" t="s">
        <v>641</v>
      </c>
      <c r="F75" t="s">
        <v>69</v>
      </c>
      <c r="G75" t="s">
        <v>490</v>
      </c>
      <c r="H75" t="s">
        <v>655</v>
      </c>
      <c r="I75" s="4" t="s">
        <v>661</v>
      </c>
      <c r="J75" s="4" t="s">
        <v>662</v>
      </c>
      <c r="K75" s="4" t="s">
        <v>663</v>
      </c>
    </row>
    <row r="76" spans="1:11" x14ac:dyDescent="0.2">
      <c r="A76">
        <v>75</v>
      </c>
      <c r="B76" t="s">
        <v>126</v>
      </c>
      <c r="C76" t="s">
        <v>128</v>
      </c>
      <c r="D76" t="s">
        <v>664</v>
      </c>
      <c r="F76" t="s">
        <v>69</v>
      </c>
      <c r="G76" t="s">
        <v>598</v>
      </c>
      <c r="H76" t="s">
        <v>655</v>
      </c>
      <c r="I76" s="4" t="s">
        <v>665</v>
      </c>
      <c r="J76" s="4" t="s">
        <v>666</v>
      </c>
      <c r="K76" s="4" t="s">
        <v>667</v>
      </c>
    </row>
    <row r="77" spans="1:11" ht="136" x14ac:dyDescent="0.2">
      <c r="A77">
        <v>76</v>
      </c>
      <c r="B77" t="s">
        <v>129</v>
      </c>
      <c r="C77" t="str">
        <f t="shared" ref="C77:C83" si="4">"http://hl7.org/fhir/us/core/StructureDefinition/us-core-"&amp;LOWER(B77)</f>
        <v>http://hl7.org/fhir/us/core/StructureDefinition/us-core-careteam</v>
      </c>
      <c r="D77" t="s">
        <v>514</v>
      </c>
      <c r="F77" t="s">
        <v>12</v>
      </c>
      <c r="G77" t="s">
        <v>490</v>
      </c>
      <c r="H77" t="s">
        <v>668</v>
      </c>
      <c r="I77" s="4" t="s">
        <v>669</v>
      </c>
      <c r="J77" s="4" t="s">
        <v>670</v>
      </c>
      <c r="K77" s="8" t="s">
        <v>671</v>
      </c>
    </row>
    <row r="78" spans="1:11" x14ac:dyDescent="0.2">
      <c r="A78">
        <v>77</v>
      </c>
      <c r="B78" t="s">
        <v>106</v>
      </c>
      <c r="C78" t="str">
        <f t="shared" si="4"/>
        <v>http://hl7.org/fhir/us/core/StructureDefinition/us-core-documentreference</v>
      </c>
      <c r="D78" t="s">
        <v>514</v>
      </c>
      <c r="F78" t="s">
        <v>69</v>
      </c>
      <c r="G78" t="s">
        <v>490</v>
      </c>
      <c r="I78" s="4" t="s">
        <v>672</v>
      </c>
      <c r="J78" s="4" t="s">
        <v>673</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674</v>
      </c>
      <c r="C79" t="str">
        <f t="shared" si="4"/>
        <v>http://hl7.org/fhir/us/core/StructureDefinition/us-core-!documentreference</v>
      </c>
      <c r="D79" t="s">
        <v>675</v>
      </c>
      <c r="F79" t="s">
        <v>69</v>
      </c>
      <c r="G79" t="s">
        <v>511</v>
      </c>
      <c r="I79" s="4" t="s">
        <v>672</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106</v>
      </c>
      <c r="C80" t="str">
        <f t="shared" si="4"/>
        <v>http://hl7.org/fhir/us/core/StructureDefinition/us-core-documentreference</v>
      </c>
      <c r="D80" t="s">
        <v>555</v>
      </c>
      <c r="F80" t="s">
        <v>12</v>
      </c>
      <c r="G80" t="s">
        <v>490</v>
      </c>
      <c r="H80" t="s">
        <v>676</v>
      </c>
      <c r="I80" s="4" t="s">
        <v>677</v>
      </c>
      <c r="J80" s="4" t="s">
        <v>678</v>
      </c>
      <c r="K80" s="4" t="s">
        <v>679</v>
      </c>
    </row>
    <row r="81" spans="1:11" ht="20.25" customHeight="1" x14ac:dyDescent="0.2">
      <c r="A81">
        <v>80</v>
      </c>
      <c r="B81" t="s">
        <v>106</v>
      </c>
      <c r="C81" t="str">
        <f t="shared" si="4"/>
        <v>http://hl7.org/fhir/us/core/StructureDefinition/us-core-documentreference</v>
      </c>
      <c r="D81" t="s">
        <v>597</v>
      </c>
      <c r="F81" t="s">
        <v>12</v>
      </c>
      <c r="G81" t="s">
        <v>598</v>
      </c>
      <c r="H81" t="s">
        <v>676</v>
      </c>
      <c r="I81" s="4" t="s">
        <v>680</v>
      </c>
      <c r="J81" s="26" t="s">
        <v>681</v>
      </c>
      <c r="K81" s="4" t="s">
        <v>682</v>
      </c>
    </row>
    <row r="82" spans="1:11" x14ac:dyDescent="0.2">
      <c r="A82">
        <v>81</v>
      </c>
      <c r="B82" t="s">
        <v>106</v>
      </c>
      <c r="C82" t="str">
        <f t="shared" si="4"/>
        <v>http://hl7.org/fhir/us/core/StructureDefinition/us-core-documentreference</v>
      </c>
      <c r="D82" t="s">
        <v>505</v>
      </c>
      <c r="F82" t="s">
        <v>12</v>
      </c>
      <c r="G82" t="s">
        <v>490</v>
      </c>
      <c r="I82" s="4" t="s">
        <v>683</v>
      </c>
      <c r="J82" s="4" t="s">
        <v>684</v>
      </c>
      <c r="K82" s="4" t="s">
        <v>685</v>
      </c>
    </row>
    <row r="83" spans="1:11" ht="20.25" customHeight="1" x14ac:dyDescent="0.2">
      <c r="A83">
        <v>82</v>
      </c>
      <c r="B83" t="s">
        <v>106</v>
      </c>
      <c r="C83" t="str">
        <f t="shared" si="4"/>
        <v>http://hl7.org/fhir/us/core/StructureDefinition/us-core-documentreference</v>
      </c>
      <c r="D83" t="s">
        <v>686</v>
      </c>
      <c r="F83" t="s">
        <v>69</v>
      </c>
      <c r="G83" t="s">
        <v>598</v>
      </c>
      <c r="I83" s="4" t="s">
        <v>687</v>
      </c>
      <c r="J83" s="4" t="s">
        <v>688</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130</v>
      </c>
      <c r="C84" t="s">
        <v>689</v>
      </c>
      <c r="D84" t="s">
        <v>505</v>
      </c>
      <c r="F84" t="s">
        <v>69</v>
      </c>
      <c r="G84" t="s">
        <v>490</v>
      </c>
      <c r="I84" s="4" t="s">
        <v>690</v>
      </c>
      <c r="J84" s="4" t="s">
        <v>691</v>
      </c>
      <c r="K84" s="4" t="s">
        <v>692</v>
      </c>
    </row>
    <row r="85" spans="1:11" x14ac:dyDescent="0.2">
      <c r="A85">
        <v>84</v>
      </c>
      <c r="B85" t="s">
        <v>130</v>
      </c>
      <c r="C85" t="s">
        <v>689</v>
      </c>
      <c r="D85" t="s">
        <v>514</v>
      </c>
      <c r="F85" t="s">
        <v>69</v>
      </c>
      <c r="G85" t="s">
        <v>490</v>
      </c>
      <c r="I85" s="4" t="s">
        <v>693</v>
      </c>
      <c r="J85" s="4" t="s">
        <v>694</v>
      </c>
      <c r="K85" s="4" t="s">
        <v>695</v>
      </c>
    </row>
    <row r="86" spans="1:11" x14ac:dyDescent="0.2">
      <c r="A86">
        <v>85</v>
      </c>
      <c r="B86" t="s">
        <v>129</v>
      </c>
      <c r="C86" t="str">
        <f t="shared" ref="C86:C100" si="5">"http://hl7.org/fhir/us/core/StructureDefinition/us-core-"&amp;LOWER(B86)</f>
        <v>http://hl7.org/fhir/us/core/StructureDefinition/us-core-careteam</v>
      </c>
      <c r="D86" t="s">
        <v>696</v>
      </c>
      <c r="F86" t="s">
        <v>69</v>
      </c>
      <c r="G86" t="s">
        <v>490</v>
      </c>
      <c r="I86" s="4" t="s">
        <v>697</v>
      </c>
      <c r="J86" s="4" t="s">
        <v>698</v>
      </c>
      <c r="K86" s="4" t="s">
        <v>699</v>
      </c>
    </row>
    <row r="87" spans="1:11" x14ac:dyDescent="0.2">
      <c r="A87">
        <v>86</v>
      </c>
      <c r="B87" t="s">
        <v>340</v>
      </c>
      <c r="C87" t="str">
        <f t="shared" si="5"/>
        <v>http://hl7.org/fhir/us/core/StructureDefinition/us-core-servicerequest</v>
      </c>
      <c r="D87" t="s">
        <v>514</v>
      </c>
      <c r="F87" t="s">
        <v>69</v>
      </c>
      <c r="G87" t="s">
        <v>490</v>
      </c>
      <c r="I87" s="4" t="s">
        <v>700</v>
      </c>
      <c r="J87" s="4" t="s">
        <v>701</v>
      </c>
      <c r="K87" s="4" t="str">
        <f>"Fetches a bundle of all "&amp;B87&amp;" resources for the specified "&amp;SUBSTITUTE(D87,","," and ")</f>
        <v>Fetches a bundle of all ServiceRequest resources for the specified patient and status</v>
      </c>
    </row>
    <row r="88" spans="1:11" x14ac:dyDescent="0.2">
      <c r="A88">
        <v>87</v>
      </c>
      <c r="B88" t="s">
        <v>340</v>
      </c>
      <c r="C88" t="str">
        <f t="shared" si="5"/>
        <v>http://hl7.org/fhir/us/core/StructureDefinition/us-core-servicerequest</v>
      </c>
      <c r="D88" t="s">
        <v>555</v>
      </c>
      <c r="F88" t="s">
        <v>12</v>
      </c>
      <c r="G88" t="s">
        <v>490</v>
      </c>
      <c r="I88" s="4" t="s">
        <v>702</v>
      </c>
      <c r="J88" s="4" t="s">
        <v>703</v>
      </c>
      <c r="K88" s="4" t="str">
        <f>"Fetches a bundle of all "&amp;B88&amp;" resources for the specified patient and  a category code"</f>
        <v>Fetches a bundle of all ServiceRequest resources for the specified patient and  a category code</v>
      </c>
    </row>
    <row r="89" spans="1:11" x14ac:dyDescent="0.2">
      <c r="A89">
        <v>88</v>
      </c>
      <c r="B89" t="s">
        <v>340</v>
      </c>
      <c r="C89" t="str">
        <f t="shared" si="5"/>
        <v>http://hl7.org/fhir/us/core/StructureDefinition/us-core-servicerequest</v>
      </c>
      <c r="D89" t="s">
        <v>566</v>
      </c>
      <c r="F89" t="s">
        <v>12</v>
      </c>
      <c r="G89" t="s">
        <v>490</v>
      </c>
      <c r="I89" s="4" t="s">
        <v>704</v>
      </c>
      <c r="J89" s="4" t="s">
        <v>705</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340</v>
      </c>
      <c r="C90" t="str">
        <f t="shared" si="5"/>
        <v>http://hl7.org/fhir/us/core/StructureDefinition/us-core-servicerequest</v>
      </c>
      <c r="D90" t="s">
        <v>706</v>
      </c>
      <c r="F90" t="s">
        <v>12</v>
      </c>
      <c r="G90" t="s">
        <v>598</v>
      </c>
      <c r="I90" s="4" t="s">
        <v>707</v>
      </c>
      <c r="J90" s="4" t="s">
        <v>708</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340</v>
      </c>
      <c r="C91" t="str">
        <f t="shared" si="5"/>
        <v>http://hl7.org/fhir/us/core/StructureDefinition/us-core-servicerequest</v>
      </c>
      <c r="D91" t="s">
        <v>709</v>
      </c>
      <c r="F91" t="s">
        <v>69</v>
      </c>
      <c r="G91" t="s">
        <v>598</v>
      </c>
      <c r="I91" s="4" t="s">
        <v>710</v>
      </c>
      <c r="J91" s="4" t="s">
        <v>711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108</v>
      </c>
      <c r="C92" t="str">
        <f t="shared" si="5"/>
        <v>http://hl7.org/fhir/us/core/StructureDefinition/us-core-goal</v>
      </c>
      <c r="D92" t="s">
        <v>712</v>
      </c>
      <c r="F92" t="s">
        <v>69</v>
      </c>
      <c r="G92" t="s">
        <v>490</v>
      </c>
      <c r="I92" s="4" t="s">
        <v>713</v>
      </c>
      <c r="J92" s="4" t="s">
        <v>714</v>
      </c>
      <c r="K92" s="4" t="str">
        <f>"Fetches a bundle of all "&amp;B92&amp;" resources for the specified "&amp;SUBSTITUTE(D92,","," and ")</f>
        <v>Fetches a bundle of all Goal resources for the specified patient and description</v>
      </c>
    </row>
    <row r="93" spans="1:11" x14ac:dyDescent="0.2">
      <c r="A93">
        <v>92</v>
      </c>
      <c r="B93" t="s">
        <v>368</v>
      </c>
      <c r="C93" t="str">
        <f t="shared" si="5"/>
        <v>http://hl7.org/fhir/us/core/StructureDefinition/us-core-questionnaireresponse</v>
      </c>
      <c r="D93" t="s">
        <v>514</v>
      </c>
      <c r="F93" t="s">
        <v>69</v>
      </c>
      <c r="G93" t="s">
        <v>490</v>
      </c>
      <c r="I93" t="s">
        <v>715</v>
      </c>
      <c r="J93" s="4" t="s">
        <v>716</v>
      </c>
      <c r="K93" s="4" t="str">
        <f>"Fetches a bundle of all "&amp;B93&amp;" resources for the specified "&amp;SUBSTITUTE(D93,","," and ")</f>
        <v>Fetches a bundle of all QuestionnaireResponse resources for the specified patient and status</v>
      </c>
    </row>
    <row r="94" spans="1:11" x14ac:dyDescent="0.2">
      <c r="A94">
        <v>93</v>
      </c>
      <c r="B94" t="s">
        <v>442</v>
      </c>
      <c r="C94" t="str">
        <f t="shared" si="5"/>
        <v>http://hl7.org/fhir/us/core/StructureDefinition/us-core-!questionnaireresponse</v>
      </c>
      <c r="D94" t="s">
        <v>717</v>
      </c>
      <c r="F94" t="s">
        <v>69</v>
      </c>
      <c r="G94" t="s">
        <v>490</v>
      </c>
      <c r="H94" t="s">
        <v>718</v>
      </c>
      <c r="I94" t="s">
        <v>715</v>
      </c>
      <c r="J94" s="4" t="s">
        <v>719</v>
      </c>
      <c r="K94" t="str">
        <f>"Fetches a bundle of all "&amp;B94&amp;" resources for the specified "&amp;SUBSTITUTE(D94,","," and  ") &amp; "= 'sdoh'"</f>
        <v>Fetches a bundle of all !QuestionnaireResponse resources for the specified patient and  _tag= 'sdoh'</v>
      </c>
    </row>
    <row r="95" spans="1:11" x14ac:dyDescent="0.2">
      <c r="A95">
        <v>94</v>
      </c>
      <c r="B95" t="s">
        <v>368</v>
      </c>
      <c r="C95" t="str">
        <f t="shared" si="5"/>
        <v>http://hl7.org/fhir/us/core/StructureDefinition/us-core-questionnaireresponse</v>
      </c>
      <c r="D95" t="s">
        <v>720</v>
      </c>
      <c r="F95" t="s">
        <v>69</v>
      </c>
      <c r="G95" t="s">
        <v>511</v>
      </c>
      <c r="I95" t="s">
        <v>715</v>
      </c>
      <c r="J95" s="4" t="s">
        <v>721</v>
      </c>
      <c r="K95" s="4" t="str">
        <f>"Fetches a bundle of all "&amp;B95&amp;" resources for the specified patient and date"</f>
        <v>Fetches a bundle of all QuestionnaireResponse resources for the specified patient and date</v>
      </c>
    </row>
    <row r="96" spans="1:11" x14ac:dyDescent="0.2">
      <c r="A96">
        <v>95</v>
      </c>
      <c r="B96" t="s">
        <v>442</v>
      </c>
      <c r="C96" t="str">
        <f t="shared" si="5"/>
        <v>http://hl7.org/fhir/us/core/StructureDefinition/us-core-!questionnaireresponse</v>
      </c>
      <c r="D96" s="16" t="s">
        <v>722</v>
      </c>
      <c r="F96" t="s">
        <v>69</v>
      </c>
      <c r="G96" t="s">
        <v>598</v>
      </c>
      <c r="H96" t="s">
        <v>718</v>
      </c>
      <c r="I96" t="s">
        <v>715</v>
      </c>
      <c r="J96" s="4" t="s">
        <v>723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368</v>
      </c>
      <c r="C97" t="str">
        <f t="shared" si="5"/>
        <v>http://hl7.org/fhir/us/core/StructureDefinition/us-core-questionnaireresponse</v>
      </c>
      <c r="D97" s="16" t="s">
        <v>724</v>
      </c>
      <c r="F97" t="s">
        <v>69</v>
      </c>
      <c r="G97" t="s">
        <v>89</v>
      </c>
      <c r="I97" t="s">
        <v>715</v>
      </c>
      <c r="J97" s="4" t="s">
        <v>725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402</v>
      </c>
      <c r="C98" t="str">
        <f t="shared" si="5"/>
        <v>http://hl7.org/fhir/us/core/StructureDefinition/us-core-medicationdispense</v>
      </c>
      <c r="D98" s="16" t="s">
        <v>514</v>
      </c>
      <c r="E98" s="16"/>
      <c r="F98" s="16" t="s">
        <v>69</v>
      </c>
      <c r="G98" s="16" t="s">
        <v>490</v>
      </c>
      <c r="H98" s="16"/>
      <c r="I98" s="4" t="s">
        <v>726</v>
      </c>
      <c r="J98" s="4" t="s">
        <v>727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402</v>
      </c>
      <c r="C99" t="str">
        <f t="shared" si="5"/>
        <v>http://hl7.org/fhir/us/core/StructureDefinition/us-core-medicationdispense</v>
      </c>
      <c r="D99" s="16" t="s">
        <v>513</v>
      </c>
      <c r="E99" s="16"/>
      <c r="F99" s="16" t="s">
        <v>69</v>
      </c>
      <c r="G99" s="16" t="s">
        <v>490</v>
      </c>
      <c r="H99" s="16"/>
      <c r="I99" s="4" t="s">
        <v>728</v>
      </c>
      <c r="J99" s="4" t="s">
        <v>729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405</v>
      </c>
      <c r="C100" t="str">
        <f t="shared" si="5"/>
        <v>http://hl7.org/fhir/us/core/StructureDefinition/us-core-!medicationdispense</v>
      </c>
      <c r="D100" s="16" t="s">
        <v>730</v>
      </c>
      <c r="E100" s="16"/>
      <c r="F100" s="16" t="s">
        <v>69</v>
      </c>
      <c r="G100" s="16" t="s">
        <v>511</v>
      </c>
      <c r="H100" s="16"/>
      <c r="I100" s="4" t="s">
        <v>731</v>
      </c>
      <c r="J100" s="4" t="s">
        <v>732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349</v>
      </c>
      <c r="C101" s="27" t="s">
        <v>348</v>
      </c>
      <c r="D101" s="16" t="s">
        <v>733</v>
      </c>
      <c r="E101" s="16"/>
      <c r="F101" s="16" t="s">
        <v>69</v>
      </c>
      <c r="G101" s="16" t="s">
        <v>734</v>
      </c>
      <c r="H101" s="16"/>
      <c r="I101" s="4"/>
      <c r="J101" s="4" t="s">
        <v>735</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6" zoomScale="150" zoomScaleNormal="15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737</v>
      </c>
    </row>
    <row r="4" spans="1:2" x14ac:dyDescent="0.2">
      <c r="A4" t="s">
        <v>264</v>
      </c>
      <c r="B4" t="s">
        <v>265</v>
      </c>
    </row>
    <row r="5" spans="1:2" ht="256" customHeight="1" x14ac:dyDescent="0.2">
      <c r="A5" t="s">
        <v>3</v>
      </c>
      <c r="B5" s="1" t="s">
        <v>738</v>
      </c>
    </row>
    <row r="6" spans="1:2" x14ac:dyDescent="0.2">
      <c r="A6" t="s">
        <v>4</v>
      </c>
      <c r="B6" t="s">
        <v>5</v>
      </c>
    </row>
    <row r="7" spans="1:2" ht="351.75" customHeight="1" x14ac:dyDescent="0.2">
      <c r="A7" t="s">
        <v>6</v>
      </c>
      <c r="B7" s="1" t="s">
        <v>739</v>
      </c>
    </row>
    <row r="8" spans="1:2" ht="103.5" customHeight="1" x14ac:dyDescent="0.2">
      <c r="A8" t="s">
        <v>7</v>
      </c>
      <c r="B8" s="2" t="s">
        <v>344</v>
      </c>
    </row>
    <row r="9" spans="1:2" x14ac:dyDescent="0.2">
      <c r="A9" t="s">
        <v>306</v>
      </c>
      <c r="B9" t="s">
        <v>308</v>
      </c>
    </row>
    <row r="10" spans="1:2" x14ac:dyDescent="0.2">
      <c r="A10" t="s">
        <v>307</v>
      </c>
      <c r="B10" t="s">
        <v>309</v>
      </c>
    </row>
    <row r="11" spans="1:2" x14ac:dyDescent="0.2">
      <c r="A11" t="s">
        <v>318</v>
      </c>
      <c r="B11" s="14" t="s">
        <v>320</v>
      </c>
    </row>
    <row r="12" spans="1:2" x14ac:dyDescent="0.2">
      <c r="A12" t="s">
        <v>319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317</v>
      </c>
      <c r="C1" t="s">
        <v>59</v>
      </c>
      <c r="D1" t="s">
        <v>14</v>
      </c>
    </row>
    <row r="2" spans="1:4" x14ac:dyDescent="0.2">
      <c r="A2" t="s">
        <v>321</v>
      </c>
      <c r="B2" t="s">
        <v>345</v>
      </c>
      <c r="C2" s="21" t="s">
        <v>417</v>
      </c>
      <c r="D2" t="s">
        <v>69</v>
      </c>
    </row>
    <row r="3" spans="1:4" ht="16" x14ac:dyDescent="0.2">
      <c r="A3" s="20" t="s">
        <v>416</v>
      </c>
      <c r="B3" s="20" t="s">
        <v>326</v>
      </c>
      <c r="C3" s="20" t="s">
        <v>327</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310</v>
      </c>
      <c r="B1" t="s">
        <v>311</v>
      </c>
      <c r="C1" t="s">
        <v>23</v>
      </c>
      <c r="D1" t="s">
        <v>317</v>
      </c>
      <c r="E1" t="s">
        <v>59</v>
      </c>
      <c r="F1" t="s">
        <v>14</v>
      </c>
    </row>
    <row r="2" spans="1:6" ht="16" x14ac:dyDescent="0.2">
      <c r="B2" s="16"/>
      <c r="C2" t="s">
        <v>325</v>
      </c>
      <c r="D2" s="15" t="s">
        <v>324</v>
      </c>
      <c r="E2" s="15" t="s">
        <v>328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zoomScale="140" zoomScaleNormal="140" workbookViewId="0">
      <selection activeCell="A42" sqref="A4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383</v>
      </c>
      <c r="B5" t="s">
        <v>359</v>
      </c>
      <c r="D5" t="s">
        <v>12</v>
      </c>
      <c r="E5" t="s">
        <v>93</v>
      </c>
    </row>
    <row r="6" spans="1:5" x14ac:dyDescent="0.2">
      <c r="A6" s="17" t="s">
        <v>384</v>
      </c>
      <c r="B6" t="s">
        <v>364</v>
      </c>
      <c r="D6" t="s">
        <v>12</v>
      </c>
      <c r="E6" t="s">
        <v>93</v>
      </c>
    </row>
    <row r="7" spans="1:5" x14ac:dyDescent="0.2">
      <c r="A7" t="s">
        <v>385</v>
      </c>
      <c r="B7" t="s">
        <v>386</v>
      </c>
      <c r="D7" t="s">
        <v>12</v>
      </c>
      <c r="E7" t="s">
        <v>387</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414</v>
      </c>
      <c r="B12" t="s">
        <v>199</v>
      </c>
      <c r="D12" t="s">
        <v>12</v>
      </c>
      <c r="E12" t="s">
        <v>22</v>
      </c>
    </row>
    <row r="13" spans="1:5" ht="16" x14ac:dyDescent="0.2">
      <c r="A13" s="19" t="s">
        <v>370</v>
      </c>
      <c r="B13" t="s">
        <v>356</v>
      </c>
      <c r="D13" t="s">
        <v>12</v>
      </c>
      <c r="E13" t="s">
        <v>357</v>
      </c>
    </row>
    <row r="14" spans="1:5" ht="16" x14ac:dyDescent="0.2">
      <c r="A14" s="19" t="s">
        <v>371</v>
      </c>
      <c r="B14" t="s">
        <v>361</v>
      </c>
      <c r="D14" t="s">
        <v>12</v>
      </c>
      <c r="E14" t="s">
        <v>357</v>
      </c>
    </row>
    <row r="15" spans="1:5" ht="16" x14ac:dyDescent="0.2">
      <c r="A15" s="19" t="s">
        <v>372</v>
      </c>
      <c r="B15" t="s">
        <v>362</v>
      </c>
      <c r="D15" t="s">
        <v>12</v>
      </c>
      <c r="E15" t="s">
        <v>357</v>
      </c>
    </row>
    <row r="16" spans="1:5" ht="16" x14ac:dyDescent="0.2">
      <c r="A16" s="19" t="s">
        <v>373</v>
      </c>
      <c r="B16" t="s">
        <v>363</v>
      </c>
      <c r="D16" t="s">
        <v>12</v>
      </c>
      <c r="E16" t="s">
        <v>357</v>
      </c>
    </row>
    <row r="17" spans="1:5" ht="16" x14ac:dyDescent="0.2">
      <c r="A17" s="19" t="s">
        <v>374</v>
      </c>
      <c r="B17" t="s">
        <v>365</v>
      </c>
      <c r="D17" t="s">
        <v>12</v>
      </c>
      <c r="E17" t="s">
        <v>357</v>
      </c>
    </row>
    <row r="18" spans="1:5" ht="16" x14ac:dyDescent="0.2">
      <c r="A18" s="19" t="s">
        <v>375</v>
      </c>
      <c r="B18" t="s">
        <v>369</v>
      </c>
      <c r="D18" t="s">
        <v>12</v>
      </c>
      <c r="E18" t="s">
        <v>357</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400</v>
      </c>
      <c r="B24" t="s">
        <v>401</v>
      </c>
      <c r="D24" t="s">
        <v>12</v>
      </c>
      <c r="E24" t="s">
        <v>402</v>
      </c>
    </row>
    <row r="25" spans="1:5" x14ac:dyDescent="0.2">
      <c r="A25" s="17" t="s">
        <v>239</v>
      </c>
      <c r="B25" t="s">
        <v>238</v>
      </c>
      <c r="D25" t="s">
        <v>12</v>
      </c>
      <c r="E25" t="s">
        <v>111</v>
      </c>
    </row>
    <row r="26" spans="1:5" x14ac:dyDescent="0.2">
      <c r="A26" t="s">
        <v>394</v>
      </c>
      <c r="B26" t="s">
        <v>390</v>
      </c>
      <c r="D26" t="s">
        <v>12</v>
      </c>
      <c r="E26" t="s">
        <v>111</v>
      </c>
    </row>
    <row r="27" spans="1:5" x14ac:dyDescent="0.2">
      <c r="A27" t="s">
        <v>393</v>
      </c>
      <c r="B27" t="s">
        <v>391</v>
      </c>
      <c r="D27" t="s">
        <v>12</v>
      </c>
      <c r="E27" t="s">
        <v>111</v>
      </c>
    </row>
    <row r="28" spans="1:5" x14ac:dyDescent="0.2">
      <c r="A28" t="s">
        <v>395</v>
      </c>
      <c r="B28" t="s">
        <v>392</v>
      </c>
      <c r="D28" t="s">
        <v>12</v>
      </c>
      <c r="E28" t="s">
        <v>111</v>
      </c>
    </row>
    <row r="29" spans="1:5" x14ac:dyDescent="0.2">
      <c r="A29" s="17" t="s">
        <v>427</v>
      </c>
      <c r="B29" t="s">
        <v>358</v>
      </c>
      <c r="D29" t="s">
        <v>12</v>
      </c>
      <c r="E29" t="s">
        <v>111</v>
      </c>
    </row>
    <row r="30" spans="1:5" x14ac:dyDescent="0.2">
      <c r="A30" s="17" t="s">
        <v>294</v>
      </c>
      <c r="B30" t="s">
        <v>285</v>
      </c>
      <c r="D30" t="s">
        <v>12</v>
      </c>
      <c r="E30" t="s">
        <v>111</v>
      </c>
    </row>
    <row r="31" spans="1:5" x14ac:dyDescent="0.2">
      <c r="A31" t="s">
        <v>426</v>
      </c>
      <c r="B31" t="s">
        <v>431</v>
      </c>
      <c r="D31" t="s">
        <v>12</v>
      </c>
      <c r="E31" t="s">
        <v>111</v>
      </c>
    </row>
    <row r="32" spans="1:5" x14ac:dyDescent="0.2">
      <c r="A32" t="s">
        <v>455</v>
      </c>
      <c r="B32" t="s">
        <v>456</v>
      </c>
      <c r="D32" t="s">
        <v>12</v>
      </c>
      <c r="E32" t="s">
        <v>111</v>
      </c>
    </row>
    <row r="33" spans="1:5" x14ac:dyDescent="0.2">
      <c r="A33" t="s">
        <v>457</v>
      </c>
      <c r="B33" t="s">
        <v>458</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301</v>
      </c>
      <c r="B36" t="s">
        <v>300</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339</v>
      </c>
      <c r="B39" t="s">
        <v>360</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t="s">
        <v>288</v>
      </c>
      <c r="B42" t="s">
        <v>279</v>
      </c>
      <c r="D42" t="s">
        <v>12</v>
      </c>
      <c r="E42" t="s">
        <v>111</v>
      </c>
    </row>
    <row r="43" spans="1:5" x14ac:dyDescent="0.2">
      <c r="A43" t="s">
        <v>430</v>
      </c>
      <c r="B43" t="s">
        <v>432</v>
      </c>
      <c r="D43" t="s">
        <v>12</v>
      </c>
      <c r="E43" t="s">
        <v>111</v>
      </c>
    </row>
    <row r="44" spans="1:5" x14ac:dyDescent="0.2">
      <c r="A44" t="s">
        <v>453</v>
      </c>
      <c r="B44" t="s">
        <v>454</v>
      </c>
      <c r="D44" t="s">
        <v>12</v>
      </c>
      <c r="E44" t="s">
        <v>111</v>
      </c>
    </row>
    <row r="45" spans="1:5" x14ac:dyDescent="0.2">
      <c r="A45" s="17" t="s">
        <v>287</v>
      </c>
      <c r="B45" t="s">
        <v>278</v>
      </c>
      <c r="D45" t="s">
        <v>12</v>
      </c>
      <c r="E45" t="s">
        <v>111</v>
      </c>
    </row>
    <row r="46" spans="1:5" x14ac:dyDescent="0.2">
      <c r="A46" s="17" t="s">
        <v>428</v>
      </c>
      <c r="B46" t="s">
        <v>366</v>
      </c>
      <c r="D46" t="s">
        <v>12</v>
      </c>
      <c r="E46" t="s">
        <v>111</v>
      </c>
    </row>
    <row r="47" spans="1:5" x14ac:dyDescent="0.2">
      <c r="A47" t="s">
        <v>429</v>
      </c>
      <c r="B47" t="s">
        <v>433</v>
      </c>
      <c r="D47" t="s">
        <v>12</v>
      </c>
      <c r="E47" t="s">
        <v>111</v>
      </c>
    </row>
    <row r="48" spans="1:5" x14ac:dyDescent="0.2">
      <c r="A48" s="17" t="s">
        <v>299</v>
      </c>
      <c r="B48" t="s">
        <v>298</v>
      </c>
      <c r="D48" t="s">
        <v>12</v>
      </c>
      <c r="E48" t="s">
        <v>111</v>
      </c>
    </row>
    <row r="49" spans="1:5" x14ac:dyDescent="0.2">
      <c r="A49" s="17" t="s">
        <v>297</v>
      </c>
      <c r="B49" t="s">
        <v>413</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435</v>
      </c>
      <c r="B58" t="s">
        <v>436</v>
      </c>
      <c r="D58" t="s">
        <v>12</v>
      </c>
      <c r="E58" t="s">
        <v>437</v>
      </c>
    </row>
    <row r="59" spans="1:5" x14ac:dyDescent="0.2">
      <c r="A59" t="s">
        <v>434</v>
      </c>
      <c r="B59" t="s">
        <v>367</v>
      </c>
      <c r="D59" t="s">
        <v>12</v>
      </c>
      <c r="E59" t="s">
        <v>368</v>
      </c>
    </row>
    <row r="60" spans="1:5" x14ac:dyDescent="0.2">
      <c r="A60" s="17" t="s">
        <v>348</v>
      </c>
      <c r="B60" t="s">
        <v>346</v>
      </c>
      <c r="D60" t="s">
        <v>12</v>
      </c>
      <c r="E60" t="s">
        <v>349</v>
      </c>
    </row>
    <row r="61" spans="1:5" x14ac:dyDescent="0.2">
      <c r="A61" s="17" t="s">
        <v>343</v>
      </c>
      <c r="B61" t="s">
        <v>347</v>
      </c>
      <c r="D61" t="s">
        <v>12</v>
      </c>
      <c r="E61" t="s">
        <v>340</v>
      </c>
    </row>
    <row r="62" spans="1:5" x14ac:dyDescent="0.2">
      <c r="A62" t="s">
        <v>396</v>
      </c>
      <c r="B62" t="s">
        <v>397</v>
      </c>
      <c r="D62" t="s">
        <v>12</v>
      </c>
      <c r="E62" t="s">
        <v>398</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31" zoomScale="140" zoomScaleNormal="140" workbookViewId="0">
      <selection activeCell="C31" sqref="C31"/>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313</v>
      </c>
      <c r="W1" s="3" t="s">
        <v>312</v>
      </c>
      <c r="X1" s="3" t="s">
        <v>314</v>
      </c>
      <c r="Y1" s="3" t="s">
        <v>315</v>
      </c>
    </row>
    <row r="2" spans="1:25" ht="25" customHeight="1" thickTop="1" x14ac:dyDescent="0.25">
      <c r="A2" t="s">
        <v>20</v>
      </c>
      <c r="B2" t="s">
        <v>12</v>
      </c>
      <c r="C2" s="2"/>
      <c r="D2" s="2"/>
      <c r="E2" s="2"/>
      <c r="T2" t="s">
        <v>19</v>
      </c>
      <c r="U2" t="s">
        <v>69</v>
      </c>
      <c r="X2" s="13" t="s">
        <v>262</v>
      </c>
      <c r="Y2" s="13" t="s">
        <v>12</v>
      </c>
    </row>
    <row r="3" spans="1:25" ht="25" customHeight="1" x14ac:dyDescent="0.25">
      <c r="A3" t="s">
        <v>126</v>
      </c>
      <c r="B3" t="s">
        <v>12</v>
      </c>
      <c r="C3" s="1" t="s">
        <v>296</v>
      </c>
      <c r="T3" t="s">
        <v>19</v>
      </c>
      <c r="U3" t="s">
        <v>69</v>
      </c>
      <c r="X3" s="13" t="s">
        <v>262</v>
      </c>
      <c r="Y3" s="13" t="s">
        <v>12</v>
      </c>
    </row>
    <row r="4" spans="1:25" ht="25" customHeight="1" x14ac:dyDescent="0.25">
      <c r="A4" t="s">
        <v>129</v>
      </c>
      <c r="B4" t="s">
        <v>12</v>
      </c>
      <c r="C4" s="1" t="s">
        <v>474</v>
      </c>
      <c r="T4" t="s">
        <v>19</v>
      </c>
      <c r="U4" t="s">
        <v>69</v>
      </c>
      <c r="V4" t="s">
        <v>350</v>
      </c>
      <c r="W4" t="s">
        <v>338</v>
      </c>
      <c r="X4" s="13" t="s">
        <v>262</v>
      </c>
      <c r="Y4" s="13" t="s">
        <v>12</v>
      </c>
    </row>
    <row r="5" spans="1:25" ht="25" customHeight="1" x14ac:dyDescent="0.25">
      <c r="A5" t="s">
        <v>93</v>
      </c>
      <c r="B5" t="s">
        <v>12</v>
      </c>
      <c r="C5" s="1" t="s">
        <v>452</v>
      </c>
      <c r="T5" t="s">
        <v>19</v>
      </c>
      <c r="U5" t="s">
        <v>69</v>
      </c>
      <c r="X5" s="13" t="s">
        <v>262</v>
      </c>
      <c r="Y5" s="13" t="s">
        <v>12</v>
      </c>
    </row>
    <row r="6" spans="1:25" ht="25" customHeight="1" x14ac:dyDescent="0.25">
      <c r="A6" t="s">
        <v>387</v>
      </c>
      <c r="B6" t="s">
        <v>12</v>
      </c>
      <c r="T6" t="s">
        <v>19</v>
      </c>
      <c r="U6" t="s">
        <v>69</v>
      </c>
      <c r="X6" s="13" t="s">
        <v>262</v>
      </c>
      <c r="Y6" s="13" t="s">
        <v>12</v>
      </c>
    </row>
    <row r="7" spans="1:25" ht="25" customHeight="1" x14ac:dyDescent="0.25">
      <c r="A7" t="s">
        <v>130</v>
      </c>
      <c r="B7" t="s">
        <v>12</v>
      </c>
      <c r="C7" s="1" t="s">
        <v>382</v>
      </c>
      <c r="T7" t="s">
        <v>19</v>
      </c>
      <c r="U7" t="s">
        <v>69</v>
      </c>
      <c r="X7" s="13" t="s">
        <v>262</v>
      </c>
      <c r="Y7" s="13" t="s">
        <v>12</v>
      </c>
    </row>
    <row r="8" spans="1:25" ht="25" customHeight="1" x14ac:dyDescent="0.25">
      <c r="A8" t="s">
        <v>107</v>
      </c>
      <c r="B8" t="s">
        <v>12</v>
      </c>
      <c r="C8" s="2" t="s">
        <v>461</v>
      </c>
      <c r="T8" t="s">
        <v>19</v>
      </c>
      <c r="U8" t="s">
        <v>69</v>
      </c>
      <c r="X8" s="13" t="s">
        <v>262</v>
      </c>
      <c r="Y8" s="13" t="s">
        <v>12</v>
      </c>
    </row>
    <row r="9" spans="1:25" ht="25" customHeight="1" x14ac:dyDescent="0.25">
      <c r="A9" t="s">
        <v>106</v>
      </c>
      <c r="B9" t="s">
        <v>12</v>
      </c>
      <c r="C9" s="2" t="s">
        <v>462</v>
      </c>
      <c r="T9" t="s">
        <v>19</v>
      </c>
      <c r="U9" t="s">
        <v>69</v>
      </c>
      <c r="X9" s="13" t="s">
        <v>262</v>
      </c>
      <c r="Y9" s="13" t="s">
        <v>12</v>
      </c>
    </row>
    <row r="10" spans="1:25" ht="25" customHeight="1" x14ac:dyDescent="0.25">
      <c r="A10" t="s">
        <v>22</v>
      </c>
      <c r="B10" t="s">
        <v>12</v>
      </c>
      <c r="C10" s="1" t="s">
        <v>463</v>
      </c>
      <c r="T10" t="s">
        <v>19</v>
      </c>
      <c r="U10" t="s">
        <v>69</v>
      </c>
      <c r="X10" s="13" t="s">
        <v>262</v>
      </c>
      <c r="Y10" s="13" t="s">
        <v>12</v>
      </c>
    </row>
    <row r="11" spans="1:25" ht="25" customHeight="1" x14ac:dyDescent="0.25">
      <c r="A11" t="s">
        <v>449</v>
      </c>
      <c r="B11" t="s">
        <v>12</v>
      </c>
      <c r="C11" s="23" t="s">
        <v>450</v>
      </c>
      <c r="T11" t="s">
        <v>19</v>
      </c>
      <c r="U11" t="s">
        <v>69</v>
      </c>
      <c r="X11" s="13"/>
      <c r="Y11" s="13"/>
    </row>
    <row r="12" spans="1:25" ht="25" customHeight="1" x14ac:dyDescent="0.25">
      <c r="A12" t="s">
        <v>108</v>
      </c>
      <c r="B12" t="s">
        <v>12</v>
      </c>
      <c r="C12" s="1" t="s">
        <v>440</v>
      </c>
      <c r="T12" t="s">
        <v>19</v>
      </c>
      <c r="U12" t="s">
        <v>69</v>
      </c>
      <c r="X12" s="13" t="s">
        <v>262</v>
      </c>
      <c r="Y12" s="13" t="s">
        <v>12</v>
      </c>
    </row>
    <row r="13" spans="1:25" ht="25" customHeight="1" x14ac:dyDescent="0.25">
      <c r="A13" t="s">
        <v>446</v>
      </c>
      <c r="B13" t="s">
        <v>30</v>
      </c>
      <c r="C13" s="23" t="s">
        <v>447</v>
      </c>
      <c r="T13" t="s">
        <v>19</v>
      </c>
      <c r="U13" t="s">
        <v>69</v>
      </c>
      <c r="X13" s="13"/>
      <c r="Y13" s="13"/>
    </row>
    <row r="14" spans="1:25" ht="25" customHeight="1" x14ac:dyDescent="0.25">
      <c r="A14" t="s">
        <v>101</v>
      </c>
      <c r="B14" t="s">
        <v>12</v>
      </c>
      <c r="C14" s="1" t="s">
        <v>381</v>
      </c>
      <c r="T14" t="s">
        <v>19</v>
      </c>
      <c r="U14" t="s">
        <v>69</v>
      </c>
      <c r="X14" s="13" t="s">
        <v>262</v>
      </c>
      <c r="Y14" s="13" t="s">
        <v>12</v>
      </c>
    </row>
    <row r="15" spans="1:25" ht="25" customHeight="1" x14ac:dyDescent="0.25">
      <c r="A15" t="s">
        <v>131</v>
      </c>
      <c r="B15" t="s">
        <v>12</v>
      </c>
      <c r="C15" s="1" t="s">
        <v>466</v>
      </c>
      <c r="T15" t="s">
        <v>19</v>
      </c>
      <c r="U15" t="s">
        <v>69</v>
      </c>
      <c r="X15" s="13"/>
      <c r="Y15" s="13"/>
    </row>
    <row r="16" spans="1:25" ht="25" customHeight="1" x14ac:dyDescent="0.25">
      <c r="A16" t="s">
        <v>443</v>
      </c>
      <c r="B16" t="s">
        <v>12</v>
      </c>
      <c r="C16" s="23" t="s">
        <v>445</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473</v>
      </c>
      <c r="T18" t="s">
        <v>19</v>
      </c>
      <c r="U18" t="s">
        <v>69</v>
      </c>
      <c r="V18" t="s">
        <v>69</v>
      </c>
      <c r="W18" s="6" t="s">
        <v>117</v>
      </c>
      <c r="X18" s="13" t="s">
        <v>262</v>
      </c>
      <c r="Y18" s="13" t="s">
        <v>12</v>
      </c>
    </row>
    <row r="19" spans="1:25" ht="25" customHeight="1" x14ac:dyDescent="0.25">
      <c r="A19" t="s">
        <v>402</v>
      </c>
      <c r="B19" t="s">
        <v>12</v>
      </c>
      <c r="C19" s="1" t="s">
        <v>475</v>
      </c>
      <c r="T19" t="s">
        <v>19</v>
      </c>
      <c r="U19" t="s">
        <v>69</v>
      </c>
      <c r="V19" t="s">
        <v>69</v>
      </c>
      <c r="W19" s="6" t="s">
        <v>403</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464</v>
      </c>
      <c r="T21" t="s">
        <v>19</v>
      </c>
      <c r="U21" t="s">
        <v>69</v>
      </c>
      <c r="X21" s="13" t="s">
        <v>262</v>
      </c>
      <c r="Y21" s="13" t="s">
        <v>12</v>
      </c>
    </row>
    <row r="22" spans="1:25" ht="25" customHeight="1" x14ac:dyDescent="0.25">
      <c r="A22" t="s">
        <v>141</v>
      </c>
      <c r="B22" t="s">
        <v>12</v>
      </c>
      <c r="C22" s="1" t="s">
        <v>465</v>
      </c>
      <c r="T22" t="s">
        <v>19</v>
      </c>
      <c r="U22" t="s">
        <v>69</v>
      </c>
      <c r="X22" s="13"/>
      <c r="Y22" s="13"/>
    </row>
    <row r="23" spans="1:25" ht="25" customHeight="1" x14ac:dyDescent="0.25">
      <c r="A23" t="s">
        <v>21</v>
      </c>
      <c r="B23" t="s">
        <v>12</v>
      </c>
      <c r="C23" s="1" t="s">
        <v>467</v>
      </c>
      <c r="T23" t="s">
        <v>19</v>
      </c>
      <c r="U23" t="s">
        <v>69</v>
      </c>
      <c r="X23" s="13" t="s">
        <v>262</v>
      </c>
      <c r="Y23" s="13" t="s">
        <v>12</v>
      </c>
    </row>
    <row r="24" spans="1:25" ht="25" customHeight="1" x14ac:dyDescent="0.25">
      <c r="A24" t="s">
        <v>148</v>
      </c>
      <c r="B24" t="s">
        <v>12</v>
      </c>
      <c r="C24" s="1" t="s">
        <v>468</v>
      </c>
      <c r="T24" t="s">
        <v>19</v>
      </c>
      <c r="U24" t="s">
        <v>69</v>
      </c>
      <c r="X24" s="13"/>
      <c r="Y24" s="13"/>
    </row>
    <row r="25" spans="1:25" ht="25" customHeight="1" x14ac:dyDescent="0.25">
      <c r="A25" t="s">
        <v>150</v>
      </c>
      <c r="B25" t="s">
        <v>12</v>
      </c>
      <c r="C25" s="1" t="s">
        <v>459</v>
      </c>
      <c r="T25" t="s">
        <v>19</v>
      </c>
      <c r="U25" t="s">
        <v>69</v>
      </c>
      <c r="V25" t="s">
        <v>316</v>
      </c>
      <c r="W25" t="s">
        <v>154</v>
      </c>
      <c r="X25" s="13"/>
      <c r="Y25" s="13"/>
    </row>
    <row r="26" spans="1:25" ht="25" customHeight="1" x14ac:dyDescent="0.25">
      <c r="A26" t="s">
        <v>110</v>
      </c>
      <c r="B26" t="s">
        <v>12</v>
      </c>
      <c r="C26" s="1" t="s">
        <v>469</v>
      </c>
      <c r="T26" t="s">
        <v>19</v>
      </c>
      <c r="U26" t="s">
        <v>69</v>
      </c>
      <c r="X26" s="13" t="s">
        <v>262</v>
      </c>
      <c r="Y26" s="13" t="s">
        <v>12</v>
      </c>
    </row>
    <row r="27" spans="1:25" ht="25" customHeight="1" x14ac:dyDescent="0.2">
      <c r="A27" t="s">
        <v>251</v>
      </c>
      <c r="B27" t="s">
        <v>12</v>
      </c>
      <c r="C27" s="1" t="s">
        <v>439</v>
      </c>
      <c r="T27" t="s">
        <v>19</v>
      </c>
      <c r="U27" t="s">
        <v>69</v>
      </c>
    </row>
    <row r="28" spans="1:25" ht="113" x14ac:dyDescent="0.25">
      <c r="A28" t="s">
        <v>437</v>
      </c>
      <c r="B28" t="s">
        <v>69</v>
      </c>
      <c r="C28" s="1" t="s">
        <v>472</v>
      </c>
      <c r="X28" s="13"/>
      <c r="Y28" s="13"/>
    </row>
    <row r="29" spans="1:25" ht="25" customHeight="1" x14ac:dyDescent="0.25">
      <c r="A29" t="s">
        <v>368</v>
      </c>
      <c r="B29" t="s">
        <v>69</v>
      </c>
      <c r="C29" s="1" t="s">
        <v>472</v>
      </c>
      <c r="X29" s="13" t="s">
        <v>262</v>
      </c>
      <c r="Y29" s="13" t="s">
        <v>69</v>
      </c>
    </row>
    <row r="30" spans="1:25" ht="25" customHeight="1" x14ac:dyDescent="0.25">
      <c r="A30" t="s">
        <v>349</v>
      </c>
      <c r="B30" t="s">
        <v>12</v>
      </c>
      <c r="C30" s="1" t="s">
        <v>470</v>
      </c>
      <c r="T30" t="s">
        <v>19</v>
      </c>
      <c r="U30" t="s">
        <v>69</v>
      </c>
      <c r="X30" s="13" t="s">
        <v>262</v>
      </c>
      <c r="Y30" s="13" t="s">
        <v>12</v>
      </c>
    </row>
    <row r="31" spans="1:25" ht="409.6" x14ac:dyDescent="0.25">
      <c r="A31" t="s">
        <v>340</v>
      </c>
      <c r="B31" t="s">
        <v>12</v>
      </c>
      <c r="C31" s="2" t="s">
        <v>736</v>
      </c>
      <c r="T31" t="s">
        <v>19</v>
      </c>
      <c r="U31" t="s">
        <v>69</v>
      </c>
      <c r="X31" s="13" t="s">
        <v>262</v>
      </c>
      <c r="Y31" s="13" t="s">
        <v>12</v>
      </c>
    </row>
    <row r="32" spans="1:25" ht="25" customHeight="1" x14ac:dyDescent="0.25">
      <c r="A32" t="s">
        <v>398</v>
      </c>
      <c r="B32" t="s">
        <v>12</v>
      </c>
      <c r="C32" s="1" t="s">
        <v>471</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380</v>
      </c>
    </row>
    <row r="3" spans="1:5" ht="48" x14ac:dyDescent="0.2">
      <c r="A3" t="s">
        <v>258</v>
      </c>
      <c r="B3" t="s">
        <v>259</v>
      </c>
      <c r="C3" t="s">
        <v>260</v>
      </c>
      <c r="D3" t="s">
        <v>69</v>
      </c>
      <c r="E3" s="1" t="s">
        <v>441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388</v>
      </c>
      <c r="G1" t="s">
        <v>206</v>
      </c>
      <c r="H1" s="1" t="s">
        <v>240</v>
      </c>
      <c r="I1" t="s">
        <v>207</v>
      </c>
      <c r="J1" t="s">
        <v>208</v>
      </c>
      <c r="K1" t="s">
        <v>209</v>
      </c>
      <c r="L1" t="s">
        <v>451</v>
      </c>
      <c r="M1" t="s">
        <v>210</v>
      </c>
      <c r="N1" t="s">
        <v>448</v>
      </c>
      <c r="O1" t="s">
        <v>211</v>
      </c>
      <c r="P1" t="s">
        <v>212</v>
      </c>
      <c r="Q1" t="s">
        <v>444</v>
      </c>
      <c r="R1" t="s">
        <v>213</v>
      </c>
      <c r="S1" t="s">
        <v>404</v>
      </c>
      <c r="T1" t="s">
        <v>214</v>
      </c>
      <c r="U1" t="s">
        <v>215</v>
      </c>
      <c r="V1" t="s">
        <v>216</v>
      </c>
      <c r="W1" t="s">
        <v>263</v>
      </c>
      <c r="X1" t="s">
        <v>217</v>
      </c>
      <c r="Y1" t="s">
        <v>218</v>
      </c>
      <c r="Z1" t="s">
        <v>219</v>
      </c>
      <c r="AA1" t="s">
        <v>220</v>
      </c>
      <c r="AB1" t="s">
        <v>221</v>
      </c>
      <c r="AC1" t="s">
        <v>254</v>
      </c>
      <c r="AD1" t="s">
        <v>438</v>
      </c>
      <c r="AE1" t="s">
        <v>376</v>
      </c>
      <c r="AF1" t="s">
        <v>351</v>
      </c>
      <c r="AG1" t="s">
        <v>352</v>
      </c>
      <c r="AH1" t="s">
        <v>399</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2024-11-16T02:14:15Z</dcterms:modified>
</cp:coreProperties>
</file>