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18ECEF2-DCCB-024E-95EC-B5ECB854163B}" xr6:coauthVersionLast="47" xr6:coauthVersionMax="47" xr10:uidLastSave="{00000000-0000-0000-0000-000000000000}"/>
  <bookViews>
    <workbookView xWindow="0" yWindow="760" windowWidth="30240" windowHeight="18880" xr2:uid="{00000000-000D-0000-FFFF-FFFF00000000}"/>
  </bookViews>
  <sheets>
    <sheet name="config" sheetId="12" r:id="rId1"/>
    <sheet name="meta" sheetId="1" r:id="rId2"/>
    <sheet name="igs" sheetId="10" r:id="rId3"/>
    <sheet name="capstatements" sheetId="13" r:id="rId4"/>
    <sheet name="profiles" sheetId="25" r:id="rId5"/>
    <sheet name="resources" sheetId="30"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<sst xmlns="http://schemas.openxmlformats.org/spreadsheetml/2006/main" count="2695" uniqueCount="731">
  <si>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</si>
  <si>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</si>
  <si>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</si>
  <si>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</si>
  <si>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</si>
  <si>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</si>
  <si>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</si>
  <si>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</si>
  <si>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</si>
  <si>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</si>
  <si>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</si>
  <si>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</si>
  <si>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</si>
  <si>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</si>
  <si>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</si>
  <si>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</si>
  <si>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</si>
  <si>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</si>
  <si>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</si>
  <si>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</si>
  <si>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</si>
  <si>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</si>
  <si>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</si>
  <si>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</si>
  <si>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</si>
  <si>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</si>
  <si>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</si>
  <si>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</si>
  <si>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</si>
  <si>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</si>
  <si>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</si>
  <si>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</si>
  <si>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</si>
  <si>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</si>
  <si>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</si>
  <si>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</si>
  <si>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</si>
  <si>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</si>
  <si>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</si>
  <si>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</si>
  <si>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</si>
  <si>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</si>
  <si>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</si>
  <si>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</si>
  <si>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</si>
  <si>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</si>
  <si>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</si>
  <si>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</si>
  <si>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</si>
  <si>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</si>
  <si>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</si>
  <si>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</si>
  <si>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</si>
  <si>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</si>
  <si>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</si>
  <si>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</si>
  <si>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</si>
  <si>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</si>
  <si>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</si>
  <si>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</si>
  <si>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</si>
  <si>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</si>
  <si>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</si>
  <si>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</si>
  <si>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</si>
  <si>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</si>
  <si>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</si>
  <si>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</si>
  <si>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</si>
  <si>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</si>
  <si>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</si>
  <si>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</si>
  <si>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</si>
  <si>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</si>
  <si>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</si>
  <si>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</si>
  <si>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</si>
  <si>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</si>
  <si>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</si>
  <si>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</si>
  <si>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</si>
  <si>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</si>
  <si>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</si>
  <si>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</si>
  <si>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</si>
  <si>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</si>
  <si>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</si>
  <si>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</si>
  <si>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</si>
  <si>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</si>
  <si>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</si>
  <si>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</si>
  <si>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</si>
  <si>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</si>
  <si>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</si>
  <si>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</si>
  <si>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</si>
  <si>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</si>
  <si>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</si>
  <si>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</si>
  <si>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</si>
  <si>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</si>
  <si>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</si>
  <si>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</si>
  <si>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</si>
  <si>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</si>
  <si>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</si>
  <si>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</si>
  <si>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</si>
  <si>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</si>
  <si>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</si>
  <si>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</si>
  <si>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</si>
  <si>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</si>
  <si>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</si>
  <si>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</si>
  <si>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</si>
  <si>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</si>
  <si>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</si>
  <si>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</si>
  <si>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</si>
  <si>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</si>
  <si>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</si>
  <si>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</si>
  <si>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</si>
  <si>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</si>
  <si>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</si>
  <si>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</si>
  <si>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</si>
  <si>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</si>
  <si>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</si>
  <si>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</si>
  <si>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</si>
  <si>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</si>
  <si>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</si>
  <si>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</si>
  <si>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</si>
  <si>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</si>
  <si>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</si>
  <si>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</si>
  <si>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</si>
  <si>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</si>
  <si>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</si>
  <si>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</si>
  <si>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</si>
  <si>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</si>
  <si>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</si>
  <si>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</si>
  <si>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</si>
  <si>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</si>
  <si>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</si>
  <si>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</si>
  <si>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</si>
  <si>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</si>
  <si>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</si>
  <si>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</si>
  <si>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</si>
  <si>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</si>
  <si>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</si>
  <si>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</si>
  <si>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</si>
  <si>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</si>
  <si>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</si>
  <si>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</si>
  <si>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</si>
  <si>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</si>
  <si>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</si>
  <si>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</si>
  <si>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</si>
  <si>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</si>
  <si>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</si>
  <si>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</si>
  <si>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</si>
  <si>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</si>
  <si>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</si>
  <si>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</si>
  <si>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</si>
  <si>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</si>
  <si>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</si>
  <si>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</si>
  <si>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</si>
  <si>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</si>
  <si>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</si>
  <si>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</si>
  <si>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</si>
  <si>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</si>
  <si>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</si>
  <si>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</si>
  <si>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</si>
  <si>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</si>
  <si>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</si>
  <si>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</si>
  <si>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</si>
  <si>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</si>
  <si>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</si>
  <si>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</si>
  <si>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</si>
  <si>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</si>
  <si>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</si>
  <si>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</si>
  <si>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</si>
  <si>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</si>
  <si>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</si>
  <si>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</si>
  <si>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</si>
  <si>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</si>
  <si>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</si>
  <si>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</si>
  <si>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</si>
  <si>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</si>
  <si>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</si>
  <si>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</si>
  <si>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</si>
  <si>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</si>
  <si>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</si>
  <si>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</si>
  <si>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</si>
  <si>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</si>
  <si>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</si>
  <si>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</si>
  <si>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</si>
  <si>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</si>
  <si>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</si>
  <si>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</si>
  <si>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</si>
  <si>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</si>
  <si>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</si>
  <si>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</si>
  <si>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</si>
  <si>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</si>
  <si>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</si>
  <si>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</si>
  <si>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</si>
  <si>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</si>
  <si>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</si>
  <si>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</si>
  <si>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</si>
  <si>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</si>
  <si>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</si>
  <si>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</si>
  <si>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</si>
  <si>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</si>
  <si>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</si>
  <si>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</si>
  <si>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</si>
  <si>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</si>
  <si>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</si>
  <si>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</si>
  <si>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</si>
  <si>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</si>
  <si>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</si>
  <si>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</si>
  <si>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</si>
  <si>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</si>
  <si>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</si>
  <si>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</si>
  <si>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</si>
  <si>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</si>
  <si>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</si>
  <si>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</si>
  <si>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</si>
  <si>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</si>
  <si>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</si>
  <si>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</si>
  <si>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</si>
  <si>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</si>
  <si>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</si>
  <si>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</si>
  <si>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</si>
  <si>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</si>
  <si>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</si>
  <si>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</si>
  <si>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</si>
  <si>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</si>
  <si>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</si>
  <si>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</si>
  <si>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</si>
  <si>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</si>
  <si>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</si>
  <si>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</si>
  <si>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</si>
  <si>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</si>
  <si>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</si>
  <si>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</si>
  <si>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</si>
  <si>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</si>
  <si>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</si>
  <si>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</si>
  <si>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</si>
  <si>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</si>
  <si>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</si>
  <si>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</si>
  <si>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</si>
  <si>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</si>
  <si>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</si>
  <si>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</si>
  <si>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</si>
  <si>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</si>
  <si>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</si>
  <si>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</si>
  <si>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</si>
  <si>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</si>
  <si>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</si>
  <si>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</si>
  <si>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</si>
  <si>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</si>
  <si>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</si>
  <si>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</si>
  <si>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</si>
  <si>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</si>
  <si>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</si>
  <si>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</si>
  <si>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</si>
  <si>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</si>
  <si>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</si>
  <si>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</si>
  <si>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</si>
  <si>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</si>
  <si>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</si>
  <si>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</si>
  <si>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</si>
  <si>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</si>
  <si>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</si>
  <si>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</si>
  <si>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</si>
  <si>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</si>
  <si>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</si>
  <si>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</si>
  <si>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</si>
  <si>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</si>
  <si>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</si>
  <si>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</si>
  <si>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</si>
  <si>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</si>
  <si>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</si>
  <si>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</si>
  <si>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</si>
  <si>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</si>
  <si>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</si>
  <si>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</si>
  <si>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</si>
  <si>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</si>
  <si>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</si>
  <si>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</si>
  <si>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</si>
  <si>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</si>
  <si>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</si>
  <si>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</si>
  <si>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</si>
  <si>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</si>
  <si>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</si>
  <si>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</si>
  <si>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</si>
  <si>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</si>
  <si>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</si>
  <si>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</si>
  <si>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</si>
  <si>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</si>
  <si>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</si>
  <si>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</si>
  <si>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</si>
  <si>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</si>
  <si>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</si>
  <si>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</si>
  <si>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</si>
  <si>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</si>
  <si>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</si>
  <si>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</si>
  <si>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</si>
  <si>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</si>
  <si>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</si>
  <si>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</si>
  <si>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</si>
  <si>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</si>
  <si>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</si>
  <si>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</si>
  <si>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</si>
  <si>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</si>
  <si>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</si>
  <si>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</si>
  <si>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</si>
  <si>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</si>
  <si>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</si>
  <si>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</si>
  <si>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</si>
  <si>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</si>
  <si>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</si>
  <si>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</si>
  <si>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</si>
  <si>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</si>
  <si>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</si>
  <si>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</si>
  <si>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</si>
  <si>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</si>
  <si>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</si>
  <si>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</si>
  <si>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</si>
  <si>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</si>
  <si>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</si>
  <si>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</si>
  <si>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</si>
  <si>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</si>
  <si>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</si>
  <si>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</si>
  <si>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</si>
  <si>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</si>
  <si>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</si>
  <si>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</si>
  <si>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</si>
  <si>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</si>
  <si>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</si>
  <si>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</si>
  <si>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</si>
  <si>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</si>
  <si>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</si>
  <si>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</si>
  <si>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</si>
  <si>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</si>
  <si>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</si>
  <si>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</si>
  <si>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</si>
  <si>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</si>
  <si>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</si>
  <si>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</si>
  <si>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</si>
  <si>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</si>
  <si>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</si>
  <si>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</si>
  <si>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</si>
  <si>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</si>
  <si>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</si>
  <si>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</si>
  <si>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</si>
  <si>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</si>
  <si>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</si>
  <si>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</si>
  <si>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</si>
  <si>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</si>
  <si>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</si>
  <si>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</si>
  <si>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</si>
  <si>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</si>
  <si>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</si>
  <si>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</si>
  <si>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</si>
  <si>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</si>
  <si>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</si>
  <si>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</si>
  <si>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</si>
  <si>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</si>
  <si>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</si>
  <si>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</si>
  <si>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</si>
  <si>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</si>
  <si>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</si>
  <si>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</si>
  <si>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</si>
  <si>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</si>
  <si>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</si>
  <si>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</si>
  <si>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</si>
  <si>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</si>
  <si>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</si>
  <si>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</si>
  <si>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</si>
  <si>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</si>
  <si>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</si>
  <si>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</si>
  <si>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</si>
  <si>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</si>
  <si>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</si>
  <si>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</si>
  <si>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</si>
  <si>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</si>
  <si>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</si>
  <si>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</si>
  <si>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</si>
  <si>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</si>
  <si>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</si>
  <si>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</si>
  <si>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</si>
  <si>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</si>
  <si>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</si>
  <si>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</si>
  <si>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</si>
  <si>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</si>
  <si>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</si>
  <si>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</si>
  <si>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</si>
  <si>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</si>
  <si>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</si>
  <si>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</si>
  <si>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</si>
  <si>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</si>
  <si>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</si>
  <si>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</si>
  <si>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</si>
  <si>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</si>
  <si>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</si>
  <si>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</si>
  <si>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</si>
  <si>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</si>
  <si>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</si>
  <si>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</si>
  <si>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</si>
  <si>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</si>
  <si>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</si>
  <si>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</si>
  <si>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</si>
  <si>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</si>
  <si>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</si>
  <si>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</si>
  <si>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</si>
  <si>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</si>
  <si>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</si>
  <si>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</si>
  <si>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</si>
  <si>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</si>
  <si>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</si>
  <si>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</si>
  <si>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</si>
  <si>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</si>
  <si>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</si>
  <si>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</si>
  <si>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</si>
  <si>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</si>
  <si>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</si>
  <si>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</si>
  <si>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</si>
  <si>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</si>
  <si>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</si>
  <si>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</si>
  <si>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</si>
  <si>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</si>
  <si>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</si>
  <si>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</si>
  <si>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</si>
  <si>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</si>
  <si>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</si>
  <si>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</si>
  <si>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</si>
  <si>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</si>
  <si>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</si>
  <si>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</si>
  <si>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</si>
  <si>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</si>
  <si>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</si>
  <si>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</si>
  <si>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</si>
  <si>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</si>
  <si>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</si>
  <si>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</si>
  <si>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</si>
  <si>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</si>
  <si>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</si>
  <si>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</si>
  <si>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</si>
  <si>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</si>
  <si>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</si>
  <si>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</si>
  <si>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</si>
  <si>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</si>
  <si>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</si>
  <si>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</si>
  <si>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</si>
  <si>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</si>
  <si>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</si>
  <si>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</si>
  <si>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</si>
  <si>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</si>
  <si>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</si>
  <si>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</si>
  <si>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</si>
  <si>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</si>
  <si>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</si>
  <si>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</si>
  <si>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</si>
  <si>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</si>
  <si>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</si>
  <si>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</si>
  <si>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</si>
  <si>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</si>
  <si>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</si>
  <si>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</si>
  <si>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</si>
  <si>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</si>
  <si>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</si>
  <si>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</si>
  <si>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</si>
  <si>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</si>
  <si>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</si>
  <si>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</si>
  <si>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</si>
  <si>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</si>
  <si>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</si>
  <si>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</si>
  <si>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</si>
  <si>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</si>
  <si>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</si>
  <si>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</si>
  <si>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</si>
  <si>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</si>
  <si>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</si>
  <si>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</si>
  <si>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</si>
  <si>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</si>
  <si>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</si>
  <si>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</si>
  <si>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</si>
  <si>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</si>
  <si>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</si>
  <si>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</si>
  <si>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</si>
  <si>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</si>
  <si>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</si>
  <si>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</si>
  <si>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</si>
  <si>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</si>
  <si>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</si>
  <si>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</si>
  <si>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</si>
  <si>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</si>
  <si>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</si>
  <si>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</si>
  <si>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</si>
  <si>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</si>
  <si>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</si>
  <si>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</si>
  <si>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</si>
  <si>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</si>
  <si>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</si>
  <si>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</si>
  <si>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</si>
  <si>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</si>
  <si>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</si>
  <si>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</si>
  <si>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</si>
  <si>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</si>
  <si>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</si>
  <si>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</si>
  <si>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</si>
  <si>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</si>
  <si>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</si>
  <si>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</si>
  <si>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</si>
  <si>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</si>
  <si>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</si>
  <si>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</si>
  <si>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</si>
  <si>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</si>
  <si>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</si>
  <si>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</si>
  <si>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</si>
  <si>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</si>
  <si>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</si>
  <si>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</si>
  <si>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</si>
  <si>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</si>
  <si>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</si>
  <si>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</si>
  <si>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</si>
  <si>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</si>
  <si>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</si>
  <si>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</si>
  <si>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</si>
  <si>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</si>
  <si>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</si>
  <si>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</si>
  <si>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</si>
  <si>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</si>
  <si>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</si>
  <si>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</si>
  <si>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</si>
  <si>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</si>
  <si>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</si>
  <si>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</si>
  <si>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</si>
  <si>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</si>
  <si>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</si>
  <si>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</si>
  <si>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</si>
  <si>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</si>
  <si>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</si>
  <si>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</si>
  <si>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</si>
  <si>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</si>
  <si>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</si>
  <si>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</si>
  <si>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</si>
  <si>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</si>
  <si>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</si>
  <si>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</si>
  <si>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</si>
  <si>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</si>
  <si>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</si>
  <si>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</si>
  <si>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</si>
  <si>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</si>
  <si>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</si>
  <si>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</si>
  <si>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</si>
  <si>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</si>
  <si>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</si>
  <si>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</si>
  <si>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</si>
  <si>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</si>
  <si>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</si>
  <si>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</si>
  <si>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</si>
  <si>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</si>
  <si>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</si>
  <si>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</si>
  <si>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</si>
  <si>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</si>
  <si>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</si>
  <si>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</si>
  <si>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</si>
  <si>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</si>
  <si>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</si>
  <si>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</si>
  <si>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</si>
  <si>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</si>
  <si>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</si>
  <si>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</si>
  <si>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</si>
  <si>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</si>
  <si>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</si>
  <si>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</si>
  <si>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suport US Core Observation Screening Assessment Profile and **SHOULD** support the  SDC Base Questionnaire Profile/US Core QuestionnaireResponse Profile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</si>
  <si>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3 locations.
    * The client application **SHALL** support all three elements.</t>
  </si>
  <si>
    <t>/Users/ehaas/Documents/FHIR/US-Core/input/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</si>
</sst>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tabSelected="1" topLeftCell="B1" zoomScale="400" zoomScaleNormal="400" workbookViewId="0">
      <selection activeCell="B2" sqref="B2"/>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730</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631</v>
      </c>
      <c r="D25" t="s">
        <v>28</v>
      </c>
      <c r="E25" t="b">
        <v>0</v>
      </c>
      <c r="F25" s="1" t="s">
        <v>488</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632</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633</v>
      </c>
      <c r="D31" t="s">
        <v>28</v>
      </c>
      <c r="E31" t="b">
        <v>0</v>
      </c>
      <c r="G31" t="str">
        <f t="shared" si="0"/>
        <v>http://hl7.org/fhir/us/core/StructureDefinition/us-core-!patient</v>
      </c>
      <c r="H31" t="s">
        <v>53</v>
      </c>
      <c r="J31" t="s">
        <v>51</v>
      </c>
      <c r="K31" t="s">
        <v>52</v>
      </c>
      <c r="L31" t="s">
        <v>634</v>
      </c>
      <c r="M31" t="s">
        <v>51</v>
      </c>
      <c r="O31" t="s">
        <v>51</v>
      </c>
      <c r="Y31" s="4" t="s">
        <v>635</v>
      </c>
      <c r="Z31" t="s">
        <v>636</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664</v>
      </c>
      <c r="C32" t="s">
        <v>50</v>
      </c>
      <c r="D32" t="s">
        <v>28</v>
      </c>
      <c r="E32" t="b">
        <v>0</v>
      </c>
      <c r="G32" t="str">
        <f t="shared" si="0"/>
        <v>http://hl7.org/fhir/us/core/StructureDefinition/us-core-!!questionnaire</v>
      </c>
      <c r="H32" t="s">
        <v>51</v>
      </c>
      <c r="J32" t="s">
        <v>51</v>
      </c>
      <c r="K32" t="s">
        <v>52</v>
      </c>
      <c r="L32" t="s">
        <v>665</v>
      </c>
      <c r="M32" t="s">
        <v>51</v>
      </c>
      <c r="O32" t="s">
        <v>51</v>
      </c>
      <c r="AB32" t="str">
        <f t="shared" ref="AB32:AB43" si="3">"SearchParameter-us-core-"&amp;LOWER((B32)&amp;"-"&amp;C32&amp;".html")</f>
        <v>SearchParameter-us-core-!!questionnaire-_id.html</v>
      </c>
    </row>
    <row r="33" spans="1:28" ht="19" customHeight="1" x14ac:dyDescent="0.2">
      <c r="A33">
        <v>32</v>
      </c>
      <c r="B33" t="s">
        <v>664</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664</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664</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664</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664</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664</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632</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666</v>
      </c>
      <c r="AB116" t="str">
        <f t="shared" si="9"/>
        <v>SearchParameter-us-core-questionnaireresponse-id.html</v>
      </c>
    </row>
    <row r="117" spans="1:28" ht="19" customHeight="1" x14ac:dyDescent="0.2">
      <c r="A117">
        <v>116</v>
      </c>
      <c r="B117" t="s">
        <v>600</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667</v>
      </c>
      <c r="AB118" t="str">
        <f t="shared" si="9"/>
        <v>SearchParameter-us-core-questionnaireresponse-status.html</v>
      </c>
    </row>
    <row r="119" spans="1:28" ht="19" customHeight="1" x14ac:dyDescent="0.2">
      <c r="A119">
        <v>118</v>
      </c>
      <c r="B119" t="s">
        <v>703</v>
      </c>
      <c r="C119" t="s">
        <v>602</v>
      </c>
      <c r="D119" t="s">
        <v>28</v>
      </c>
      <c r="E119" t="b">
        <v>0</v>
      </c>
      <c r="F119" s="1" t="s">
        <v>486</v>
      </c>
      <c r="G119" t="str">
        <f t="shared" si="7"/>
        <v>http://hl7.org/fhir/us/core/StructureDefinition/us-core-!questionnaireresponse</v>
      </c>
      <c r="H119" t="s">
        <v>51</v>
      </c>
      <c r="J119" t="s">
        <v>51</v>
      </c>
      <c r="K119" t="s">
        <v>52</v>
      </c>
      <c r="L119" t="s">
        <v>668</v>
      </c>
      <c r="M119" t="s">
        <v>51</v>
      </c>
      <c r="O119" t="s">
        <v>51</v>
      </c>
      <c r="Y119" s="19" t="s">
        <v>669</v>
      </c>
      <c r="AB119" t="str">
        <f t="shared" si="9"/>
        <v>SearchParameter-us-core-!questionnaireresponse-tag.html</v>
      </c>
    </row>
    <row r="120" spans="1:28" ht="19" customHeight="1" x14ac:dyDescent="0.2">
      <c r="A120">
        <v>119</v>
      </c>
      <c r="B120" t="s">
        <v>600</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670</v>
      </c>
      <c r="AB120" t="str">
        <f t="shared" si="9"/>
        <v>SearchParameter-us-core-questionnaireresponse-authored.html</v>
      </c>
    </row>
    <row r="121" spans="1:28" ht="19" customHeight="1" x14ac:dyDescent="0.2">
      <c r="A121">
        <v>120</v>
      </c>
      <c r="B121" t="s">
        <v>600</v>
      </c>
      <c r="C121" t="s">
        <v>603</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671</v>
      </c>
      <c r="AB121" t="str">
        <f t="shared" si="9"/>
        <v>SearchParameter-us-core-questionnaireresponse-questionnaire.html</v>
      </c>
    </row>
    <row r="122" spans="1:28" ht="19" customHeight="1" x14ac:dyDescent="0.2">
      <c r="A122">
        <v>121</v>
      </c>
      <c r="B122" t="s">
        <v>637</v>
      </c>
      <c r="C122" t="s">
        <v>84</v>
      </c>
      <c r="D122" t="s">
        <v>11</v>
      </c>
      <c r="E122" t="b">
        <v>1</v>
      </c>
      <c r="F122" s="1" t="s">
        <v>485</v>
      </c>
      <c r="G122" t="str">
        <f t="shared" si="7"/>
        <v>http://hl7.org/fhir/us/core/StructureDefinition/us-core-coverage</v>
      </c>
      <c r="H122" t="s">
        <v>51</v>
      </c>
      <c r="J122" t="s">
        <v>51</v>
      </c>
      <c r="K122" t="s">
        <v>85</v>
      </c>
      <c r="L122" t="str">
        <f t="shared" si="10"/>
        <v>Coverage.patient</v>
      </c>
      <c r="M122" t="s">
        <v>51</v>
      </c>
      <c r="O122" t="s">
        <v>51</v>
      </c>
      <c r="Y122" t="s">
        <v>638</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639</v>
      </c>
      <c r="C123" t="s">
        <v>56</v>
      </c>
      <c r="D123" t="s">
        <v>28</v>
      </c>
      <c r="E123" t="b">
        <v>0</v>
      </c>
      <c r="F123" s="1" t="s">
        <v>486</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639</v>
      </c>
      <c r="C124" t="s">
        <v>12</v>
      </c>
      <c r="D124" t="s">
        <v>28</v>
      </c>
      <c r="E124" t="b">
        <v>0</v>
      </c>
      <c r="F124" s="1" t="s">
        <v>486</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639</v>
      </c>
      <c r="C125" t="s">
        <v>84</v>
      </c>
      <c r="D125" t="s">
        <v>11</v>
      </c>
      <c r="E125" t="b">
        <v>1</v>
      </c>
      <c r="F125" s="1" t="s">
        <v>485</v>
      </c>
      <c r="G125" t="str">
        <f t="shared" si="7"/>
        <v>http://hl7.org/fhir/us/core/StructureDefinition/us-core-medicationdispense</v>
      </c>
      <c r="H125" t="s">
        <v>51</v>
      </c>
      <c r="J125" t="s">
        <v>51</v>
      </c>
      <c r="K125" t="s">
        <v>85</v>
      </c>
      <c r="L125" t="str">
        <f t="shared" si="10"/>
        <v>MedicationDispense.patient</v>
      </c>
      <c r="M125" t="s">
        <v>51</v>
      </c>
      <c r="O125" t="s">
        <v>51</v>
      </c>
      <c r="X125" s="6" t="s">
        <v>640</v>
      </c>
      <c r="Z125" s="8" t="s">
        <v>641</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642</v>
      </c>
      <c r="C126" t="s">
        <v>643</v>
      </c>
      <c r="D126" t="s">
        <v>28</v>
      </c>
      <c r="E126" t="b">
        <v>0</v>
      </c>
      <c r="F126" s="1" t="s">
        <v>487</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688</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702</v>
      </c>
      <c r="Z127" s="4" t="str">
        <f>"GET [base]/"&amp;B127&amp;"?"&amp;C127&amp;"=123"</f>
        <v>GET [base]/Specimen?_id=123</v>
      </c>
      <c r="AB127" t="str">
        <f t="shared" si="11"/>
        <v>SearchParameter-us-core-specimen-_id.html</v>
      </c>
    </row>
    <row r="128" spans="1:28" ht="19" customHeight="1" x14ac:dyDescent="0.2">
      <c r="A128">
        <v>127</v>
      </c>
      <c r="B128" t="s">
        <v>688</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644</v>
      </c>
      <c r="F32" t="s">
        <v>64</v>
      </c>
      <c r="G32" t="s">
        <v>128</v>
      </c>
      <c r="I32" s="4" t="s">
        <v>645</v>
      </c>
      <c r="J32" s="4" t="s">
        <v>646</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704</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709</v>
      </c>
      <c r="E38" t="s">
        <v>51</v>
      </c>
      <c r="F38" t="s">
        <v>64</v>
      </c>
      <c r="G38" t="s">
        <v>100</v>
      </c>
      <c r="H38" t="s">
        <v>396</v>
      </c>
      <c r="I38" s="4" t="s">
        <v>710</v>
      </c>
      <c r="J38" s="25" t="s">
        <v>711</v>
      </c>
      <c r="K38" s="4" t="s">
        <v>712</v>
      </c>
    </row>
    <row r="39" spans="1:11" x14ac:dyDescent="0.2">
      <c r="A39">
        <v>38</v>
      </c>
      <c r="B39" t="s">
        <v>132</v>
      </c>
      <c r="C39" t="str">
        <f t="shared" si="0"/>
        <v>http://hl7.org/fhir/us/core/StructureDefinition/us-core-condition</v>
      </c>
      <c r="D39" t="s">
        <v>555</v>
      </c>
      <c r="F39" t="s">
        <v>64</v>
      </c>
      <c r="G39" t="s">
        <v>100</v>
      </c>
      <c r="I39" s="4" t="s">
        <v>144</v>
      </c>
      <c r="J39" s="4" t="s">
        <v>647</v>
      </c>
      <c r="K39" s="4" t="s">
        <v>556</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557</v>
      </c>
      <c r="K41" s="4" t="s">
        <v>150</v>
      </c>
    </row>
    <row r="42" spans="1:11" x14ac:dyDescent="0.2">
      <c r="A42">
        <v>41</v>
      </c>
      <c r="B42" t="s">
        <v>132</v>
      </c>
      <c r="C42" t="str">
        <f t="shared" si="0"/>
        <v>http://hl7.org/fhir/us/core/StructureDefinition/us-core-condition</v>
      </c>
      <c r="D42" t="s">
        <v>558</v>
      </c>
      <c r="F42" t="s">
        <v>64</v>
      </c>
      <c r="G42" t="s">
        <v>143</v>
      </c>
      <c r="I42" s="4" t="s">
        <v>147</v>
      </c>
      <c r="J42" s="4" t="s">
        <v>559</v>
      </c>
      <c r="K42" s="4" t="s">
        <v>150</v>
      </c>
    </row>
    <row r="43" spans="1:11" x14ac:dyDescent="0.2">
      <c r="A43">
        <v>42</v>
      </c>
      <c r="B43" t="s">
        <v>132</v>
      </c>
      <c r="C43" t="str">
        <f t="shared" si="0"/>
        <v>http://hl7.org/fhir/us/core/StructureDefinition/us-core-condition</v>
      </c>
      <c r="D43" t="s">
        <v>560</v>
      </c>
      <c r="F43" t="s">
        <v>64</v>
      </c>
      <c r="G43" t="s">
        <v>143</v>
      </c>
      <c r="I43" s="4" t="s">
        <v>147</v>
      </c>
      <c r="J43" s="4" t="s">
        <v>561</v>
      </c>
      <c r="K43" s="4" t="s">
        <v>150</v>
      </c>
    </row>
    <row r="44" spans="1:11" x14ac:dyDescent="0.2">
      <c r="A44">
        <v>43</v>
      </c>
      <c r="B44" t="s">
        <v>132</v>
      </c>
      <c r="C44" t="str">
        <f t="shared" si="0"/>
        <v>http://hl7.org/fhir/us/core/StructureDefinition/us-core-condition</v>
      </c>
      <c r="D44" t="s">
        <v>562</v>
      </c>
      <c r="F44" t="s">
        <v>64</v>
      </c>
      <c r="G44" t="s">
        <v>143</v>
      </c>
      <c r="I44" s="4" t="s">
        <v>147</v>
      </c>
      <c r="J44" s="4" t="s">
        <v>563</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490</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659</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659</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659</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659</v>
      </c>
      <c r="D51" t="s">
        <v>188</v>
      </c>
      <c r="F51" t="s">
        <v>11</v>
      </c>
      <c r="G51" t="s">
        <v>211</v>
      </c>
      <c r="H51" t="s">
        <v>309</v>
      </c>
      <c r="I51" s="4" t="s">
        <v>189</v>
      </c>
      <c r="J51" s="7" t="s">
        <v>491</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659</v>
      </c>
      <c r="D52" t="s">
        <v>212</v>
      </c>
      <c r="F52" t="s">
        <v>64</v>
      </c>
      <c r="G52" t="s">
        <v>211</v>
      </c>
      <c r="I52" s="4" t="s">
        <v>218</v>
      </c>
      <c r="J52" s="4" t="s">
        <v>492</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493</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494</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660</v>
      </c>
      <c r="D64" t="s">
        <v>229</v>
      </c>
      <c r="F64" t="s">
        <v>64</v>
      </c>
      <c r="G64" t="s">
        <v>100</v>
      </c>
      <c r="H64" t="s">
        <v>423</v>
      </c>
      <c r="I64" s="4" t="s">
        <v>268</v>
      </c>
      <c r="J64" s="4" t="s">
        <v>424</v>
      </c>
      <c r="K64" s="4" t="s">
        <v>305</v>
      </c>
    </row>
    <row r="65" spans="1:11" x14ac:dyDescent="0.2">
      <c r="A65">
        <v>64</v>
      </c>
      <c r="B65" t="s">
        <v>177</v>
      </c>
      <c r="C65" t="s">
        <v>660</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660</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660</v>
      </c>
      <c r="D67" t="s">
        <v>188</v>
      </c>
      <c r="F67" t="s">
        <v>11</v>
      </c>
      <c r="G67" t="s">
        <v>211</v>
      </c>
      <c r="H67" t="s">
        <v>423</v>
      </c>
      <c r="I67" s="4" t="s">
        <v>217</v>
      </c>
      <c r="J67" s="4" t="s">
        <v>495</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660</v>
      </c>
      <c r="D68" t="s">
        <v>212</v>
      </c>
      <c r="F68" t="s">
        <v>64</v>
      </c>
      <c r="G68" t="s">
        <v>211</v>
      </c>
      <c r="I68" s="4" t="s">
        <v>215</v>
      </c>
      <c r="J68" s="4" t="s">
        <v>496</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660</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497</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498</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564</v>
      </c>
      <c r="J74" s="4" t="s">
        <v>565</v>
      </c>
      <c r="K74" s="8" t="s">
        <v>566</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499</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500</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661</v>
      </c>
      <c r="D81" t="s">
        <v>112</v>
      </c>
      <c r="F81" t="s">
        <v>64</v>
      </c>
      <c r="G81" t="s">
        <v>100</v>
      </c>
      <c r="I81" s="4" t="s">
        <v>371</v>
      </c>
      <c r="J81" s="4" t="s">
        <v>373</v>
      </c>
      <c r="K81" s="4" t="s">
        <v>374</v>
      </c>
    </row>
    <row r="82" spans="1:11" x14ac:dyDescent="0.2">
      <c r="A82">
        <v>81</v>
      </c>
      <c r="B82" t="s">
        <v>241</v>
      </c>
      <c r="C82" t="s">
        <v>661</v>
      </c>
      <c r="D82" t="s">
        <v>110</v>
      </c>
      <c r="F82" t="s">
        <v>64</v>
      </c>
      <c r="G82" t="s">
        <v>100</v>
      </c>
      <c r="I82" s="4" t="s">
        <v>648</v>
      </c>
      <c r="J82" s="4" t="s">
        <v>649</v>
      </c>
      <c r="K82" s="4" t="s">
        <v>650</v>
      </c>
    </row>
    <row r="83" spans="1:11" x14ac:dyDescent="0.2">
      <c r="A83">
        <v>82</v>
      </c>
      <c r="B83" t="s">
        <v>240</v>
      </c>
      <c r="C83" t="str">
        <f>"http://hl7.org/fhir/us/core/StructureDefinition/us-core-"&amp;LOWER(B83)</f>
        <v>http://hl7.org/fhir/us/core/StructureDefinition/us-core-careteam</v>
      </c>
      <c r="D83" t="s">
        <v>567</v>
      </c>
      <c r="F83" t="s">
        <v>64</v>
      </c>
      <c r="G83" t="s">
        <v>100</v>
      </c>
      <c r="I83" s="4" t="s">
        <v>568</v>
      </c>
      <c r="J83" s="4" t="s">
        <v>569</v>
      </c>
      <c r="K83" s="4" t="s">
        <v>570</v>
      </c>
    </row>
    <row r="84" spans="1:11" x14ac:dyDescent="0.2">
      <c r="A84">
        <v>83</v>
      </c>
      <c r="B84" t="s">
        <v>531</v>
      </c>
      <c r="C84" t="str">
        <f t="shared" ref="C84:C97" si="4">"http://hl7.org/fhir/us/core/StructureDefinition/us-core-"&amp;LOWER(B84)</f>
        <v>http://hl7.org/fhir/us/core/StructureDefinition/us-core-servicerequest</v>
      </c>
      <c r="D84" t="s">
        <v>110</v>
      </c>
      <c r="F84" t="s">
        <v>64</v>
      </c>
      <c r="G84" t="s">
        <v>100</v>
      </c>
      <c r="I84" s="4" t="s">
        <v>287</v>
      </c>
      <c r="J84" s="4" t="s">
        <v>571</v>
      </c>
      <c r="K84" s="4" t="str">
        <f>"Fetches a bundle of all "&amp;B84&amp;" resources for the specified "&amp;SUBSTITUTE(D84,","," and ")</f>
        <v>Fetches a bundle of all ServiceRequest resources for the specified patient and status</v>
      </c>
    </row>
    <row r="85" spans="1:11" x14ac:dyDescent="0.2">
      <c r="A85">
        <v>84</v>
      </c>
      <c r="B85" t="s">
        <v>531</v>
      </c>
      <c r="C85" t="str">
        <f t="shared" si="4"/>
        <v>http://hl7.org/fhir/us/core/StructureDefinition/us-core-servicerequest</v>
      </c>
      <c r="D85" t="s">
        <v>139</v>
      </c>
      <c r="F85" t="s">
        <v>11</v>
      </c>
      <c r="G85" t="s">
        <v>100</v>
      </c>
      <c r="I85" s="4" t="s">
        <v>192</v>
      </c>
      <c r="J85" s="4" t="s">
        <v>572</v>
      </c>
      <c r="K85" s="4" t="str">
        <f>"Fetches a bundle of all "&amp;B85&amp;" resources for the specified patient and  a category code"</f>
        <v>Fetches a bundle of all ServiceRequest resources for the specified patient and  a category code</v>
      </c>
    </row>
    <row r="86" spans="1:11" x14ac:dyDescent="0.2">
      <c r="A86">
        <v>85</v>
      </c>
      <c r="B86" t="s">
        <v>531</v>
      </c>
      <c r="C86" t="str">
        <f t="shared" si="4"/>
        <v>http://hl7.org/fhir/us/core/StructureDefinition/us-core-servicerequest</v>
      </c>
      <c r="D86" t="s">
        <v>141</v>
      </c>
      <c r="F86" t="s">
        <v>11</v>
      </c>
      <c r="G86" t="s">
        <v>100</v>
      </c>
      <c r="I86" s="4" t="s">
        <v>193</v>
      </c>
      <c r="J86" s="4" t="s">
        <v>573</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531</v>
      </c>
      <c r="C87" t="str">
        <f t="shared" si="4"/>
        <v>http://hl7.org/fhir/us/core/StructureDefinition/us-core-servicerequest</v>
      </c>
      <c r="D87" t="s">
        <v>574</v>
      </c>
      <c r="F87" t="s">
        <v>11</v>
      </c>
      <c r="G87" t="s">
        <v>211</v>
      </c>
      <c r="I87" s="4" t="s">
        <v>195</v>
      </c>
      <c r="J87" s="4" t="s">
        <v>575</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531</v>
      </c>
      <c r="C88" t="str">
        <f t="shared" si="4"/>
        <v>http://hl7.org/fhir/us/core/StructureDefinition/us-core-servicerequest</v>
      </c>
      <c r="D88" t="s">
        <v>576</v>
      </c>
      <c r="F88" t="s">
        <v>64</v>
      </c>
      <c r="G88" t="s">
        <v>211</v>
      </c>
      <c r="I88" s="4" t="s">
        <v>577</v>
      </c>
      <c r="J88" s="4" t="s">
        <v>578</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579</v>
      </c>
      <c r="F89" t="s">
        <v>64</v>
      </c>
      <c r="G89" t="s">
        <v>100</v>
      </c>
      <c r="I89" s="4" t="s">
        <v>580</v>
      </c>
      <c r="J89" s="4" t="s">
        <v>581</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703</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703</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639</v>
      </c>
      <c r="C95" t="str">
        <f t="shared" si="4"/>
        <v>http://hl7.org/fhir/us/core/StructureDefinition/us-core-medicationdispense</v>
      </c>
      <c r="D95" s="16" t="s">
        <v>110</v>
      </c>
      <c r="E95" s="16"/>
      <c r="F95" s="16" t="s">
        <v>64</v>
      </c>
      <c r="G95" s="16" t="s">
        <v>100</v>
      </c>
      <c r="H95" s="16"/>
      <c r="I95" s="4" t="s">
        <v>651</v>
      </c>
      <c r="J95" s="4" t="s">
        <v>652</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639</v>
      </c>
      <c r="C96" t="str">
        <f t="shared" si="4"/>
        <v>http://hl7.org/fhir/us/core/StructureDefinition/us-core-medicationdispense</v>
      </c>
      <c r="D96" s="16" t="s">
        <v>111</v>
      </c>
      <c r="E96" s="16"/>
      <c r="F96" s="16" t="s">
        <v>64</v>
      </c>
      <c r="G96" s="16" t="s">
        <v>100</v>
      </c>
      <c r="H96" s="16"/>
      <c r="I96" s="4" t="s">
        <v>653</v>
      </c>
      <c r="J96" s="4" t="s">
        <v>654</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642</v>
      </c>
      <c r="C97" t="str">
        <f t="shared" si="4"/>
        <v>http://hl7.org/fhir/us/core/StructureDefinition/us-core-!medicationdispense</v>
      </c>
      <c r="D97" s="16" t="s">
        <v>655</v>
      </c>
      <c r="E97" s="16"/>
      <c r="F97" s="16" t="s">
        <v>64</v>
      </c>
      <c r="G97" s="16" t="s">
        <v>143</v>
      </c>
      <c r="H97" s="16"/>
      <c r="I97" s="4" t="s">
        <v>656</v>
      </c>
      <c r="J97" s="4" t="s">
        <v>657</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528</v>
      </c>
      <c r="C98" s="22" t="s">
        <v>526</v>
      </c>
      <c r="D98" s="16" t="s">
        <v>705</v>
      </c>
      <c r="E98" s="16" t="s">
        <v>706</v>
      </c>
      <c r="F98" s="16" t="s">
        <v>64</v>
      </c>
      <c r="G98" s="16" t="s">
        <v>707</v>
      </c>
      <c r="H98" s="16"/>
      <c r="I98" s="4"/>
      <c r="J98" s="4" t="s">
        <v>708</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663</v>
      </c>
      <c r="D2" t="s">
        <v>64</v>
      </c>
    </row>
    <row r="3" spans="1:4" ht="16" x14ac:dyDescent="0.2">
      <c r="A3" s="21" t="s">
        <v>658</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627</v>
      </c>
      <c r="B5" t="s">
        <v>615</v>
      </c>
      <c r="D5" t="s">
        <v>11</v>
      </c>
      <c r="E5" t="s">
        <v>132</v>
      </c>
    </row>
    <row r="6" spans="1:5" x14ac:dyDescent="0.2">
      <c r="A6" s="18" t="s">
        <v>628</v>
      </c>
      <c r="B6" t="s">
        <v>616</v>
      </c>
      <c r="D6" t="s">
        <v>11</v>
      </c>
      <c r="E6" t="s">
        <v>132</v>
      </c>
    </row>
    <row r="7" spans="1:5" x14ac:dyDescent="0.2">
      <c r="A7" t="s">
        <v>672</v>
      </c>
      <c r="B7" t="s">
        <v>673</v>
      </c>
      <c r="D7" t="s">
        <v>11</v>
      </c>
      <c r="E7" t="s">
        <v>637</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630</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x14ac:dyDescent="0.2">
      <c r="A18" s="23" t="s">
        <v>695</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674</v>
      </c>
      <c r="B24" t="s">
        <v>675</v>
      </c>
      <c r="D24" t="s">
        <v>11</v>
      </c>
      <c r="E24" t="s">
        <v>639</v>
      </c>
    </row>
    <row r="25" spans="1:5" x14ac:dyDescent="0.2">
      <c r="A25" s="18" t="s">
        <v>390</v>
      </c>
      <c r="B25" t="s">
        <v>391</v>
      </c>
      <c r="D25" t="s">
        <v>11</v>
      </c>
      <c r="E25" t="s">
        <v>177</v>
      </c>
    </row>
    <row r="26" spans="1:5" x14ac:dyDescent="0.2">
      <c r="A26" t="s">
        <v>676</v>
      </c>
      <c r="B26" t="s">
        <v>677</v>
      </c>
      <c r="D26" t="s">
        <v>11</v>
      </c>
      <c r="E26" t="s">
        <v>177</v>
      </c>
    </row>
    <row r="27" spans="1:5" x14ac:dyDescent="0.2">
      <c r="A27" t="s">
        <v>678</v>
      </c>
      <c r="B27" t="s">
        <v>679</v>
      </c>
      <c r="D27" t="s">
        <v>11</v>
      </c>
      <c r="E27" t="s">
        <v>177</v>
      </c>
    </row>
    <row r="28" spans="1:5" x14ac:dyDescent="0.2">
      <c r="A28" t="s">
        <v>680</v>
      </c>
      <c r="B28" t="s">
        <v>681</v>
      </c>
      <c r="D28" t="s">
        <v>11</v>
      </c>
      <c r="E28" t="s">
        <v>177</v>
      </c>
    </row>
    <row r="29" spans="1:5" x14ac:dyDescent="0.2">
      <c r="A29" s="18" t="s">
        <v>682</v>
      </c>
      <c r="B29" t="s">
        <v>596</v>
      </c>
      <c r="D29" t="s">
        <v>11</v>
      </c>
      <c r="E29" t="s">
        <v>177</v>
      </c>
    </row>
    <row r="30" spans="1:5" x14ac:dyDescent="0.2">
      <c r="A30" s="18" t="s">
        <v>471</v>
      </c>
      <c r="B30" t="s">
        <v>472</v>
      </c>
      <c r="D30" t="s">
        <v>11</v>
      </c>
      <c r="E30" t="s">
        <v>177</v>
      </c>
    </row>
    <row r="31" spans="1:5" x14ac:dyDescent="0.2">
      <c r="A31" t="s">
        <v>683</v>
      </c>
      <c r="B31" t="s">
        <v>690</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597</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689</v>
      </c>
      <c r="B41" t="s">
        <v>691</v>
      </c>
      <c r="D41" t="s">
        <v>11</v>
      </c>
      <c r="E41" t="s">
        <v>177</v>
      </c>
    </row>
    <row r="42" spans="1:5" x14ac:dyDescent="0.2">
      <c r="A42" s="18" t="s">
        <v>457</v>
      </c>
      <c r="B42" t="s">
        <v>458</v>
      </c>
      <c r="D42" t="s">
        <v>11</v>
      </c>
      <c r="E42" t="s">
        <v>177</v>
      </c>
    </row>
    <row r="43" spans="1:5" x14ac:dyDescent="0.2">
      <c r="A43" s="18" t="s">
        <v>684</v>
      </c>
      <c r="B43" t="s">
        <v>598</v>
      </c>
      <c r="D43" t="s">
        <v>11</v>
      </c>
      <c r="E43" t="s">
        <v>177</v>
      </c>
    </row>
    <row r="44" spans="1:5" x14ac:dyDescent="0.2">
      <c r="A44" t="s">
        <v>685</v>
      </c>
      <c r="B44" t="s">
        <v>692</v>
      </c>
      <c r="D44" t="s">
        <v>11</v>
      </c>
      <c r="E44" t="s">
        <v>177</v>
      </c>
    </row>
    <row r="45" spans="1:5" x14ac:dyDescent="0.2">
      <c r="A45" s="18" t="s">
        <v>481</v>
      </c>
      <c r="B45" t="s">
        <v>482</v>
      </c>
      <c r="D45" t="s">
        <v>11</v>
      </c>
      <c r="E45" t="s">
        <v>177</v>
      </c>
    </row>
    <row r="46" spans="1:5" x14ac:dyDescent="0.2">
      <c r="A46" s="18" t="s">
        <v>479</v>
      </c>
      <c r="B46" t="s">
        <v>629</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693</v>
      </c>
      <c r="B55" t="s">
        <v>698</v>
      </c>
      <c r="D55" t="s">
        <v>11</v>
      </c>
      <c r="E55" t="s">
        <v>696</v>
      </c>
    </row>
    <row r="56" spans="1:5" x14ac:dyDescent="0.2">
      <c r="A56" t="s">
        <v>694</v>
      </c>
      <c r="B56" t="s">
        <v>599</v>
      </c>
      <c r="D56" t="s">
        <v>11</v>
      </c>
      <c r="E56" t="s">
        <v>600</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686</v>
      </c>
      <c r="B59" t="s">
        <v>687</v>
      </c>
      <c r="D59" t="s">
        <v>11</v>
      </c>
      <c r="E59" t="s">
        <v>688</v>
      </c>
    </row>
  </sheetData>
  <conditionalFormatting sqref="A1:A1048576">
    <cfRule type="containsText" dxfId="3" priority="1" operator="containsText" text="!">
      <formula>NOT(ISERROR(SEARCH("!",A1)))</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3D86-2C5C-EA46-9712-6B42B0091383}">
  <dimension ref="A1:Y69"/>
  <sheetViews>
    <sheetView topLeftCell="A13" zoomScale="140" zoomScaleNormal="140" workbookViewId="0">
      <selection activeCell="E28" sqref="E28"/>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1" customHeight="1" thickTop="1" x14ac:dyDescent="0.25">
      <c r="A2" t="s">
        <v>18</v>
      </c>
      <c r="B2" t="s">
        <v>64</v>
      </c>
      <c r="C2" s="2"/>
      <c r="D2" s="2"/>
      <c r="E2" s="2"/>
      <c r="X2" s="13" t="s">
        <v>433</v>
      </c>
      <c r="Y2" s="13" t="s">
        <v>64</v>
      </c>
    </row>
    <row r="3" spans="1:25" ht="21" customHeight="1" x14ac:dyDescent="0.25">
      <c r="A3" t="s">
        <v>226</v>
      </c>
      <c r="B3" t="s">
        <v>64</v>
      </c>
      <c r="C3" s="1" t="s">
        <v>474</v>
      </c>
      <c r="X3" s="13" t="s">
        <v>433</v>
      </c>
      <c r="Y3" s="13" t="s">
        <v>64</v>
      </c>
    </row>
    <row r="4" spans="1:25" ht="21" customHeight="1" x14ac:dyDescent="0.25">
      <c r="A4" t="s">
        <v>240</v>
      </c>
      <c r="B4" t="s">
        <v>64</v>
      </c>
      <c r="C4" s="1" t="s">
        <v>619</v>
      </c>
      <c r="V4" t="s">
        <v>532</v>
      </c>
      <c r="W4" t="s">
        <v>533</v>
      </c>
      <c r="X4" s="13" t="s">
        <v>433</v>
      </c>
      <c r="Y4" s="13" t="s">
        <v>64</v>
      </c>
    </row>
    <row r="5" spans="1:25" ht="21" customHeight="1" x14ac:dyDescent="0.25">
      <c r="A5" t="s">
        <v>132</v>
      </c>
      <c r="B5" t="s">
        <v>64</v>
      </c>
      <c r="C5" s="1" t="s">
        <v>729</v>
      </c>
      <c r="X5" s="13" t="s">
        <v>433</v>
      </c>
      <c r="Y5" s="13" t="s">
        <v>64</v>
      </c>
    </row>
    <row r="6" spans="1:25" ht="21" customHeight="1" x14ac:dyDescent="0.25">
      <c r="A6" t="s">
        <v>637</v>
      </c>
      <c r="B6" t="s">
        <v>64</v>
      </c>
      <c r="X6" s="13" t="s">
        <v>433</v>
      </c>
      <c r="Y6" s="13" t="s">
        <v>64</v>
      </c>
    </row>
    <row r="7" spans="1:25" ht="21" customHeight="1" x14ac:dyDescent="0.25">
      <c r="A7" t="s">
        <v>241</v>
      </c>
      <c r="B7" t="s">
        <v>64</v>
      </c>
      <c r="C7" s="1" t="s">
        <v>620</v>
      </c>
      <c r="X7" s="13" t="s">
        <v>433</v>
      </c>
      <c r="Y7" s="13" t="s">
        <v>64</v>
      </c>
    </row>
    <row r="8" spans="1:25" ht="21" customHeight="1" x14ac:dyDescent="0.25">
      <c r="A8" t="s">
        <v>173</v>
      </c>
      <c r="B8" t="s">
        <v>64</v>
      </c>
      <c r="C8" s="2"/>
      <c r="X8" s="13" t="s">
        <v>433</v>
      </c>
      <c r="Y8" s="13" t="s">
        <v>64</v>
      </c>
    </row>
    <row r="9" spans="1:25" ht="21" customHeight="1" x14ac:dyDescent="0.25">
      <c r="A9" t="s">
        <v>172</v>
      </c>
      <c r="B9" t="s">
        <v>64</v>
      </c>
      <c r="C9" s="2" t="s">
        <v>662</v>
      </c>
      <c r="X9" s="13" t="s">
        <v>433</v>
      </c>
      <c r="Y9" s="13" t="s">
        <v>64</v>
      </c>
    </row>
    <row r="10" spans="1:25" ht="21" customHeight="1" x14ac:dyDescent="0.25">
      <c r="A10" t="s">
        <v>20</v>
      </c>
      <c r="B10" t="s">
        <v>64</v>
      </c>
      <c r="C10" s="1" t="s">
        <v>621</v>
      </c>
      <c r="X10" s="13" t="s">
        <v>433</v>
      </c>
      <c r="Y10" s="13" t="s">
        <v>64</v>
      </c>
    </row>
    <row r="11" spans="1:25" ht="21" customHeight="1" x14ac:dyDescent="0.25">
      <c r="A11" t="s">
        <v>724</v>
      </c>
      <c r="B11" t="s">
        <v>64</v>
      </c>
      <c r="C11" s="26" t="s">
        <v>725</v>
      </c>
      <c r="T11" t="s">
        <v>713</v>
      </c>
      <c r="U11" t="s">
        <v>64</v>
      </c>
      <c r="X11" s="13"/>
      <c r="Y11" s="13"/>
    </row>
    <row r="12" spans="1:25" ht="21" customHeight="1" x14ac:dyDescent="0.25">
      <c r="A12" t="s">
        <v>174</v>
      </c>
      <c r="B12" t="s">
        <v>64</v>
      </c>
      <c r="C12" s="1" t="s">
        <v>700</v>
      </c>
      <c r="X12" s="13" t="s">
        <v>433</v>
      </c>
      <c r="Y12" s="13" t="s">
        <v>64</v>
      </c>
    </row>
    <row r="13" spans="1:25" ht="21" customHeight="1" x14ac:dyDescent="0.25">
      <c r="A13" t="s">
        <v>726</v>
      </c>
      <c r="B13" t="s">
        <v>28</v>
      </c>
      <c r="C13" s="26" t="s">
        <v>727</v>
      </c>
      <c r="T13" t="s">
        <v>713</v>
      </c>
      <c r="U13" t="s">
        <v>64</v>
      </c>
      <c r="X13" s="13"/>
      <c r="Y13" s="13"/>
    </row>
    <row r="14" spans="1:25" ht="21" customHeight="1" x14ac:dyDescent="0.25">
      <c r="A14" t="s">
        <v>155</v>
      </c>
      <c r="B14" t="s">
        <v>64</v>
      </c>
      <c r="C14" s="1" t="s">
        <v>622</v>
      </c>
      <c r="X14" s="13" t="s">
        <v>433</v>
      </c>
      <c r="Y14" s="13" t="s">
        <v>64</v>
      </c>
    </row>
    <row r="15" spans="1:25" ht="21" customHeight="1" x14ac:dyDescent="0.25">
      <c r="A15" t="s">
        <v>242</v>
      </c>
      <c r="B15" t="s">
        <v>64</v>
      </c>
      <c r="C15" s="1" t="s">
        <v>475</v>
      </c>
      <c r="X15" s="13"/>
      <c r="Y15" s="13"/>
    </row>
    <row r="16" spans="1:25" ht="21" customHeight="1" x14ac:dyDescent="0.25">
      <c r="A16" t="s">
        <v>714</v>
      </c>
      <c r="B16" t="s">
        <v>64</v>
      </c>
      <c r="C16" s="26" t="s">
        <v>715</v>
      </c>
      <c r="X16" s="13"/>
      <c r="Y16" s="13"/>
    </row>
    <row r="17" spans="1:25" ht="21" customHeight="1" x14ac:dyDescent="0.25">
      <c r="A17" t="s">
        <v>336</v>
      </c>
      <c r="B17" t="s">
        <v>64</v>
      </c>
      <c r="C17" s="1" t="s">
        <v>476</v>
      </c>
      <c r="X17" s="13"/>
      <c r="Y17" s="13"/>
    </row>
    <row r="18" spans="1:25" ht="21" customHeight="1" x14ac:dyDescent="0.25">
      <c r="A18" t="s">
        <v>175</v>
      </c>
      <c r="B18" t="s">
        <v>64</v>
      </c>
      <c r="C18" s="1" t="s">
        <v>477</v>
      </c>
      <c r="V18" t="s">
        <v>64</v>
      </c>
      <c r="W18" s="6" t="s">
        <v>201</v>
      </c>
      <c r="X18" s="13" t="s">
        <v>433</v>
      </c>
      <c r="Y18" s="13" t="s">
        <v>64</v>
      </c>
    </row>
    <row r="19" spans="1:25" ht="21" customHeight="1" x14ac:dyDescent="0.25">
      <c r="A19" t="s">
        <v>639</v>
      </c>
      <c r="B19" t="s">
        <v>64</v>
      </c>
      <c r="C19" s="1" t="s">
        <v>716</v>
      </c>
      <c r="V19" t="s">
        <v>64</v>
      </c>
      <c r="W19" s="6" t="s">
        <v>640</v>
      </c>
      <c r="X19" s="13" t="s">
        <v>433</v>
      </c>
      <c r="Y19" s="13" t="s">
        <v>64</v>
      </c>
    </row>
    <row r="20" spans="1:25" ht="21" customHeight="1" x14ac:dyDescent="0.25">
      <c r="A20" t="s">
        <v>422</v>
      </c>
      <c r="B20" t="s">
        <v>64</v>
      </c>
      <c r="C20" s="1" t="s">
        <v>478</v>
      </c>
      <c r="V20" t="s">
        <v>64</v>
      </c>
      <c r="W20" s="6" t="s">
        <v>377</v>
      </c>
      <c r="X20" s="13" t="s">
        <v>433</v>
      </c>
      <c r="Y20" s="13" t="s">
        <v>64</v>
      </c>
    </row>
    <row r="21" spans="1:25" ht="21" customHeight="1" x14ac:dyDescent="0.25">
      <c r="A21" t="s">
        <v>177</v>
      </c>
      <c r="B21" t="s">
        <v>64</v>
      </c>
      <c r="C21" s="1" t="s">
        <v>623</v>
      </c>
      <c r="X21" s="13" t="s">
        <v>433</v>
      </c>
      <c r="Y21" s="13" t="s">
        <v>64</v>
      </c>
    </row>
    <row r="22" spans="1:25" ht="21" customHeight="1" x14ac:dyDescent="0.25">
      <c r="A22" t="s">
        <v>252</v>
      </c>
      <c r="B22" t="s">
        <v>64</v>
      </c>
      <c r="C22" s="1" t="s">
        <v>624</v>
      </c>
      <c r="X22" s="13"/>
      <c r="Y22" s="13"/>
    </row>
    <row r="23" spans="1:25" ht="21" customHeight="1" x14ac:dyDescent="0.25">
      <c r="A23" t="s">
        <v>19</v>
      </c>
      <c r="B23" t="s">
        <v>64</v>
      </c>
      <c r="C23" s="1" t="s">
        <v>625</v>
      </c>
      <c r="X23" s="13" t="s">
        <v>433</v>
      </c>
      <c r="Y23" s="13" t="s">
        <v>11</v>
      </c>
    </row>
    <row r="24" spans="1:25" ht="21" customHeight="1" x14ac:dyDescent="0.25">
      <c r="A24" t="s">
        <v>259</v>
      </c>
      <c r="B24" t="s">
        <v>64</v>
      </c>
      <c r="C24" s="1" t="s">
        <v>717</v>
      </c>
      <c r="X24" s="13"/>
      <c r="Y24" s="13"/>
    </row>
    <row r="25" spans="1:25" ht="21" customHeight="1" x14ac:dyDescent="0.25">
      <c r="A25" t="s">
        <v>261</v>
      </c>
      <c r="B25" t="s">
        <v>64</v>
      </c>
      <c r="C25" s="1" t="s">
        <v>475</v>
      </c>
      <c r="V25" t="s">
        <v>519</v>
      </c>
      <c r="W25" t="s">
        <v>265</v>
      </c>
      <c r="X25" s="13"/>
      <c r="Y25" s="13"/>
    </row>
    <row r="26" spans="1:25" ht="21" customHeight="1" x14ac:dyDescent="0.25">
      <c r="A26" t="s">
        <v>176</v>
      </c>
      <c r="B26" t="s">
        <v>64</v>
      </c>
      <c r="C26" s="1" t="s">
        <v>626</v>
      </c>
      <c r="X26" s="13" t="s">
        <v>433</v>
      </c>
      <c r="Y26" s="13" t="s">
        <v>64</v>
      </c>
    </row>
    <row r="27" spans="1:25" ht="21" customHeight="1" x14ac:dyDescent="0.2">
      <c r="A27" t="s">
        <v>415</v>
      </c>
      <c r="B27" t="s">
        <v>64</v>
      </c>
      <c r="C27" s="1" t="s">
        <v>699</v>
      </c>
    </row>
    <row r="28" spans="1:25" ht="23" customHeight="1" x14ac:dyDescent="0.25">
      <c r="A28" t="s">
        <v>696</v>
      </c>
      <c r="B28" t="s">
        <v>64</v>
      </c>
      <c r="C28" s="1" t="s">
        <v>728</v>
      </c>
      <c r="X28" s="13"/>
      <c r="Y28" s="13"/>
    </row>
    <row r="29" spans="1:25" ht="23" customHeight="1" x14ac:dyDescent="0.25">
      <c r="A29" t="s">
        <v>600</v>
      </c>
      <c r="B29" t="s">
        <v>64</v>
      </c>
      <c r="C29" s="1" t="s">
        <v>728</v>
      </c>
      <c r="X29" s="13" t="s">
        <v>433</v>
      </c>
      <c r="Y29" s="13" t="s">
        <v>64</v>
      </c>
    </row>
    <row r="30" spans="1:25" ht="21" customHeight="1" x14ac:dyDescent="0.25">
      <c r="A30" t="s">
        <v>528</v>
      </c>
      <c r="B30" t="s">
        <v>64</v>
      </c>
      <c r="X30" s="13" t="s">
        <v>433</v>
      </c>
      <c r="Y30" s="13" t="s">
        <v>64</v>
      </c>
    </row>
    <row r="31" spans="1:25" ht="21" customHeight="1" x14ac:dyDescent="0.25">
      <c r="A31" t="s">
        <v>531</v>
      </c>
      <c r="B31" t="s">
        <v>64</v>
      </c>
      <c r="X31" s="13" t="s">
        <v>433</v>
      </c>
      <c r="Y31" s="13" t="s">
        <v>64</v>
      </c>
    </row>
    <row r="32" spans="1:25" ht="21" customHeight="1" x14ac:dyDescent="0.25">
      <c r="A32" t="s">
        <v>688</v>
      </c>
      <c r="B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719</v>
      </c>
      <c r="G1" t="s">
        <v>354</v>
      </c>
      <c r="H1" t="s">
        <v>402</v>
      </c>
      <c r="I1" t="s">
        <v>355</v>
      </c>
      <c r="J1" t="s">
        <v>356</v>
      </c>
      <c r="K1" t="s">
        <v>357</v>
      </c>
      <c r="L1" t="s">
        <v>722</v>
      </c>
      <c r="M1" t="s">
        <v>358</v>
      </c>
      <c r="N1" t="s">
        <v>723</v>
      </c>
      <c r="O1" t="s">
        <v>359</v>
      </c>
      <c r="P1" t="s">
        <v>360</v>
      </c>
      <c r="Q1" t="s">
        <v>718</v>
      </c>
      <c r="R1" t="s">
        <v>361</v>
      </c>
      <c r="S1" t="s">
        <v>721</v>
      </c>
      <c r="T1" t="s">
        <v>362</v>
      </c>
      <c r="U1" t="s">
        <v>363</v>
      </c>
      <c r="V1" t="s">
        <v>364</v>
      </c>
      <c r="W1" t="s">
        <v>434</v>
      </c>
      <c r="X1" t="s">
        <v>365</v>
      </c>
      <c r="Y1" t="s">
        <v>366</v>
      </c>
      <c r="Z1" t="s">
        <v>367</v>
      </c>
      <c r="AA1" t="s">
        <v>368</v>
      </c>
      <c r="AB1" t="s">
        <v>369</v>
      </c>
      <c r="AC1" t="s">
        <v>416</v>
      </c>
      <c r="AD1" t="s">
        <v>697</v>
      </c>
      <c r="AE1" t="s">
        <v>601</v>
      </c>
      <c r="AF1" t="s">
        <v>534</v>
      </c>
      <c r="AG1" t="s">
        <v>535</v>
      </c>
      <c r="AH1" t="s">
        <v>432</v>
      </c>
      <c r="AI1" t="s">
        <v>720</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2025-10-28T21:50:56Z</dcterms:modified>
</cp:coreProperties>
</file>