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C721EE6-3365-0B44-A19B-B1073442A9B9}" xr6:coauthVersionLast="47" xr6:coauthVersionMax="47" xr10:uidLastSave="{00000000-0000-0000-0000-000000000000}"/>
  <bookViews>
    <workbookView xWindow="34340" yWindow="500" windowWidth="36700" windowHeight="28300" activeTab="5" xr2:uid="{00000000-000D-0000-FFFF-FFFF00000000}"/>
  </bookViews>
  <sheets>
    <sheet name="config" sheetId="12" r:id="rId1"/>
    <sheet name="meta" sheetId="1" r:id="rId2"/>
    <sheet name="igs" sheetId="10" r:id="rId3"/>
    <sheet name="capstatements" sheetId="13" r:id="rId4"/>
    <sheet name="profiles" sheetId="45"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<sst xmlns="http://schemas.openxmlformats.org/spreadsheetml/2006/main" count="2755" uniqueCount="739">
  <si>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</si>
  <si>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</si>
  <si>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</si>
  <si>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</si>
  <si>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</si>
  <si>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</si>
  <si>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</si>
  <si>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</si>
  <si>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</si>
  <si>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</si>
  <si>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</si>
  <si>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</si>
  <si>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</si>
  <si>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</si>
  <si>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</si>
  <si>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</si>
  <si>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</si>
  <si>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</si>
  <si>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</si>
  <si>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</si>
  <si>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</si>
  <si>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</si>
  <si>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</si>
  <si>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</si>
  <si>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</si>
  <si>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</si>
  <si>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</si>
  <si>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</si>
  <si>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</si>
  <si>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</si>
  <si>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</si>
  <si>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</si>
  <si>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</si>
  <si>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</si>
  <si>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</si>
  <si>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</si>
  <si>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</si>
  <si>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</si>
  <si>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</si>
  <si>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</si>
  <si>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</si>
  <si>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</si>
  <si>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</si>
  <si>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</si>
  <si>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</si>
  <si>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</si>
  <si>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</si>
  <si>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</si>
  <si>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</si>
  <si>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</si>
  <si>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</si>
  <si>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</si>
  <si>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</si>
  <si>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</si>
  <si>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</si>
  <si>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</si>
  <si>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</si>
  <si>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</si>
  <si>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</si>
  <si>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</si>
  <si>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</si>
  <si>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</si>
  <si>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</si>
  <si>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</si>
  <si>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</si>
  <si>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</si>
  <si>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</si>
  <si>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</si>
  <si>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</si>
  <si>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</si>
  <si>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</si>
  <si>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</si>
  <si>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</si>
  <si>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</si>
  <si>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</si>
  <si>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</si>
  <si>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</si>
  <si>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</si>
  <si>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</si>
  <si>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</si>
  <si>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</si>
  <si>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</si>
  <si>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</si>
  <si>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</si>
  <si>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</si>
  <si>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</si>
  <si>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</si>
  <si>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</si>
  <si>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</si>
  <si>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</si>
  <si>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</si>
  <si>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</si>
  <si>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</si>
  <si>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</si>
  <si>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</si>
  <si>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</si>
  <si>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</si>
  <si>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</si>
  <si>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</si>
  <si>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</si>
  <si>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</si>
  <si>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</si>
  <si>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</si>
  <si>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</si>
  <si>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</si>
  <si>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</si>
  <si>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</si>
  <si>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</si>
  <si>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</si>
  <si>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</si>
  <si>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</si>
  <si>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</si>
  <si>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</si>
  <si>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</si>
  <si>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</si>
  <si>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</si>
  <si>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</si>
  <si>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</si>
  <si>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</si>
  <si>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</si>
  <si>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</si>
  <si>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</si>
  <si>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</si>
  <si>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</si>
  <si>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</si>
  <si>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</si>
  <si>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</si>
  <si>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</si>
  <si>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</si>
  <si>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</si>
  <si>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</si>
  <si>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</si>
  <si>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</si>
  <si>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</si>
  <si>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</si>
  <si>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</si>
  <si>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</si>
  <si>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</si>
  <si>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</si>
  <si>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</si>
  <si>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</si>
  <si>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</si>
  <si>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</si>
  <si>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</si>
  <si>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</si>
  <si>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</si>
  <si>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</si>
  <si>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</si>
  <si>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</si>
  <si>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</si>
  <si>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</si>
  <si>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</si>
  <si>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</si>
  <si>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</si>
  <si>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</si>
  <si>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</si>
  <si>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</si>
  <si>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</si>
  <si>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</si>
  <si>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</si>
  <si>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</si>
  <si>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</si>
  <si>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</si>
  <si>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</si>
  <si>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</si>
  <si>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</si>
  <si>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</si>
  <si>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</si>
  <si>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</si>
  <si>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</si>
  <si>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</si>
  <si>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</si>
  <si>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</si>
  <si>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</si>
  <si>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</si>
  <si>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</si>
  <si>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</si>
  <si>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</si>
  <si>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</si>
  <si>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</si>
  <si>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</si>
  <si>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</si>
  <si>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</si>
  <si>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</si>
  <si>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</si>
  <si>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</si>
  <si>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</si>
  <si>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</si>
  <si>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</si>
  <si>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</si>
  <si>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</si>
  <si>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</si>
  <si>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</si>
  <si>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</si>
  <si>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</si>
  <si>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</si>
  <si>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</si>
  <si>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</si>
  <si>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</si>
  <si>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</si>
  <si>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</si>
  <si>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</si>
  <si>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</si>
  <si>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</si>
  <si>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</si>
  <si>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</si>
  <si>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</si>
  <si>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</si>
  <si>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</si>
  <si>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</si>
  <si>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</si>
  <si>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</si>
  <si>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</si>
  <si>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</si>
  <si>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</si>
  <si>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</si>
  <si>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</si>
  <si>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</si>
  <si>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</si>
  <si>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</si>
  <si>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</si>
  <si>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</si>
  <si>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</si>
  <si>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</si>
  <si>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</si>
  <si>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</si>
  <si>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</si>
  <si>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</si>
  <si>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</si>
  <si>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</si>
  <si>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</si>
  <si>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</si>
  <si>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</si>
  <si>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</si>
  <si>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</si>
  <si>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</si>
  <si>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</si>
  <si>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</si>
  <si>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</si>
  <si>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</si>
  <si>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</si>
  <si>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</si>
  <si>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</si>
  <si>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</si>
  <si>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</si>
  <si>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</si>
  <si>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</si>
  <si>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</si>
  <si>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</si>
  <si>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</si>
  <si>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</si>
  <si>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</si>
  <si>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</si>
  <si>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</si>
  <si>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</si>
  <si>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</si>
  <si>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</si>
  <si>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</si>
  <si>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</si>
  <si>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</si>
  <si>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</si>
  <si>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</si>
  <si>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</si>
  <si>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</si>
  <si>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</si>
  <si>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</si>
  <si>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</si>
  <si>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</si>
  <si>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</si>
  <si>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</si>
  <si>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</si>
  <si>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</si>
  <si>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</si>
  <si>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</si>
  <si>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</si>
  <si>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</si>
  <si>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</si>
  <si>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</si>
  <si>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</si>
  <si>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</si>
  <si>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</si>
  <si>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</si>
  <si>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</si>
  <si>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</si>
  <si>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</si>
  <si>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</si>
  <si>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</si>
  <si>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</si>
  <si>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</si>
  <si>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</si>
  <si>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</si>
  <si>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</si>
  <si>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</si>
  <si>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</si>
  <si>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</si>
  <si>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</si>
  <si>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</si>
  <si>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</si>
  <si>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</si>
  <si>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</si>
  <si>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</si>
  <si>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</si>
  <si>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</si>
  <si>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</si>
  <si>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</si>
  <si>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</si>
  <si>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</si>
  <si>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</si>
  <si>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</si>
  <si>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</si>
  <si>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</si>
  <si>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</si>
  <si>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</si>
  <si>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</si>
  <si>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</si>
  <si>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</si>
  <si>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</si>
  <si>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</si>
  <si>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</si>
  <si>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</si>
  <si>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</si>
  <si>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</si>
  <si>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</si>
  <si>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</si>
  <si>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</si>
  <si>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</si>
  <si>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</si>
  <si>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</si>
  <si>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</si>
  <si>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</si>
  <si>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</si>
  <si>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</si>
  <si>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</si>
  <si>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</si>
  <si>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</si>
  <si>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</si>
  <si>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</si>
  <si>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</si>
  <si>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</si>
  <si>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</si>
  <si>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</si>
  <si>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</si>
  <si>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</si>
  <si>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</si>
  <si>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</si>
  <si>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</si>
  <si>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</si>
  <si>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</si>
  <si>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</si>
  <si>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</si>
  <si>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</si>
  <si>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</si>
  <si>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</si>
  <si>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</si>
  <si>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</si>
  <si>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</si>
  <si>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</si>
  <si>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</si>
  <si>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</si>
  <si>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</si>
  <si>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</si>
  <si>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</si>
  <si>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</si>
  <si>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</si>
  <si>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</si>
  <si>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</si>
  <si>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</si>
  <si>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</si>
  <si>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</si>
  <si>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</si>
  <si>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</si>
  <si>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</si>
  <si>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</si>
  <si>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</si>
  <si>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</si>
  <si>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</si>
  <si>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</si>
  <si>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</si>
  <si>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</si>
  <si>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</si>
  <si>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</si>
  <si>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</si>
  <si>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</si>
  <si>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</si>
  <si>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</si>
  <si>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</si>
  <si>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</si>
  <si>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</si>
  <si>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</si>
  <si>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</si>
  <si>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</si>
  <si>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</si>
  <si>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</si>
  <si>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</si>
  <si>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</si>
  <si>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</si>
  <si>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</si>
  <si>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</si>
  <si>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</si>
  <si>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</si>
  <si>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</si>
  <si>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</si>
  <si>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</si>
  <si>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</si>
  <si>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</si>
  <si>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</si>
  <si>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</si>
  <si>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</si>
  <si>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</si>
  <si>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</si>
  <si>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</si>
  <si>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</si>
  <si>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</si>
  <si>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</si>
  <si>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</si>
  <si>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</si>
  <si>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</si>
  <si>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</si>
  <si>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</si>
  <si>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</si>
  <si>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</si>
  <si>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</si>
  <si>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</si>
  <si>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</si>
  <si>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</si>
  <si>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</si>
  <si>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</si>
  <si>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</si>
  <si>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</si>
  <si>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</si>
  <si>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</si>
  <si>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</si>
  <si>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</si>
  <si>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</si>
  <si>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</si>
  <si>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</si>
  <si>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</si>
  <si>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</si>
  <si>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</si>
  <si>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</si>
  <si>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</si>
  <si>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</si>
  <si>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</si>
  <si>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</si>
  <si>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</si>
  <si>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</si>
  <si>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</si>
  <si>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</si>
  <si>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</si>
  <si>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</si>
  <si>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</si>
  <si>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</si>
  <si>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</si>
  <si>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</si>
  <si>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</si>
  <si>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</si>
  <si>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</si>
  <si>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</si>
  <si>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</si>
  <si>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</si>
  <si>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</si>
  <si>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</si>
  <si>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</si>
  <si>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</si>
  <si>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</si>
  <si>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</si>
  <si>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</si>
  <si>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</si>
  <si>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</si>
  <si>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</si>
  <si>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</si>
  <si>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</si>
  <si>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</si>
  <si>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</si>
  <si>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</si>
  <si>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</si>
  <si>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</si>
  <si>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</si>
  <si>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</si>
  <si>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</si>
  <si>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</si>
  <si>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</si>
  <si>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</si>
  <si>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</si>
  <si>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</si>
  <si>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</si>
  <si>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</si>
  <si>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</si>
  <si>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</si>
  <si>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</si>
  <si>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</si>
  <si>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</si>
  <si>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</si>
  <si>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</si>
  <si>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</si>
  <si>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</si>
  <si>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</si>
  <si>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</si>
  <si>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</si>
  <si>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</si>
  <si>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</si>
  <si>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</si>
  <si>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</si>
  <si>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</si>
  <si>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</si>
  <si>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</si>
  <si>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</si>
  <si>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</si>
  <si>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</si>
  <si>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</si>
  <si>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</si>
  <si>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</si>
  <si>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</si>
  <si>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</si>
  <si>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</si>
  <si>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</si>
  <si>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</si>
  <si>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</si>
  <si>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</si>
  <si>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</si>
  <si>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</si>
  <si>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</si>
  <si>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</si>
  <si>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</si>
  <si>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</si>
  <si>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</si>
  <si>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</si>
  <si>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</si>
  <si>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</si>
  <si>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</si>
  <si>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</si>
  <si>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</si>
  <si>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</si>
  <si>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</si>
  <si>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</si>
  <si>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</si>
  <si>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</si>
  <si>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</si>
  <si>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</si>
  <si>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</si>
  <si>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</si>
  <si>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</si>
  <si>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</si>
  <si>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</si>
  <si>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</si>
  <si>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</si>
  <si>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</si>
  <si>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</si>
  <si>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</si>
  <si>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</si>
  <si>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</si>
  <si>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</si>
  <si>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</si>
  <si>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</si>
  <si>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</si>
  <si>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</si>
  <si>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</si>
  <si>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</si>
  <si>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</si>
  <si>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</si>
  <si>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</si>
  <si>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</si>
  <si>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</si>
  <si>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</si>
  <si>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</si>
  <si>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</si>
  <si>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</si>
  <si>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</si>
  <si>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</si>
  <si>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</si>
  <si>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</si>
  <si>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</si>
  <si>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</si>
  <si>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</si>
  <si>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</si>
  <si>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</si>
  <si>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</si>
  <si>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</si>
  <si>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</si>
  <si>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</si>
  <si>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</si>
  <si>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</si>
  <si>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</si>
  <si>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</si>
  <si>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</si>
  <si>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</si>
  <si>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</si>
  <si>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</si>
  <si>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</si>
  <si>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</si>
  <si>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</si>
  <si>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</si>
  <si>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</si>
  <si>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</si>
  <si>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</si>
  <si>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</si>
  <si>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</si>
  <si>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</si>
  <si>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</si>
  <si>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</si>
  <si>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</si>
  <si>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</si>
  <si>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</si>
  <si>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</si>
  <si>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</si>
  <si>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</si>
  <si>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</si>
  <si>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</si>
  <si>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</si>
  <si>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</si>
  <si>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</si>
  <si>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</si>
  <si>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</si>
  <si>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</si>
  <si>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</si>
  <si>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</si>
  <si>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</si>
  <si>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</si>
  <si>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</si>
  <si>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</si>
  <si>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</si>
  <si>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</si>
  <si>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</si>
  <si>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</si>
  <si>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</si>
  <si>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</si>
  <si>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</si>
  <si>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</si>
  <si>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</si>
  <si>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</si>
  <si>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</si>
  <si>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</si>
  <si>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</si>
  <si>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</si>
  <si>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</si>
  <si>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</si>
  <si>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</si>
  <si>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</si>
  <si>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</si>
  <si>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</si>
  <si>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</si>
  <si>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</si>
  <si>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</si>
  <si>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</si>
  <si>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</si>
  <si>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</si>
  <si>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</si>
  <si>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</si>
  <si>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</si>
  <si>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</si>
  <si>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</si>
  <si>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</si>
  <si>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</si>
  <si>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</si>
  <si>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</si>
  <si>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</si>
  <si>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</si>
  <si>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</si>
  <si>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</si>
  <si>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</si>
  <si>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</si>
  <si>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</si>
  <si>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</si>
  <si>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</si>
  <si>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</si>
  <si>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</si>
  <si>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</si>
  <si>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</si>
  <si>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</si>
  <si>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</si>
  <si>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</si>
  <si>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</si>
  <si>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</si>
  <si>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</si>
  <si>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</si>
  <si>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</si>
  <si>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</si>
  <si>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</si>
  <si>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</si>
  <si>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</si>
  <si>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</si>
  <si>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</si>
  <si>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</si>
  <si>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</si>
  <si>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</si>
  <si>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</si>
  <si>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</si>
  <si>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</si>
  <si>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</si>
  <si>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</si>
  <si>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</si>
  <si>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</si>
  <si>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</si>
  <si>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</si>
  <si>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</si>
  <si>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</si>
  <si>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</si>
  <si>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</si>
  <si>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</si>
  <si>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</si>
  <si>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</si>
  <si>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</si>
  <si>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</si>
  <si>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</si>
  <si>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</si>
  <si>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</si>
  <si>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</si>
  <si>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</si>
  <si>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</si>
  <si>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</si>
  <si>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</si>
  <si>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</si>
  <si>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</si>
  <si>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</si>
  <si>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</si>
  <si>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</si>
  <si>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</si>
  <si>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</si>
  <si>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</si>
  <si>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</si>
  <si>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</si>
  <si>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</si>
  <si>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</si>
  <si>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</si>
  <si>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</si>
  <si>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</si>
  <si>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</si>
  <si>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</si>
  <si>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</si>
  <si>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8.0.0-ballot</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</si>
  <si>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</si>
  <si>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</si>
  <si>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</si>
  <si>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</si>
  <si>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</si>
  <si>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</si>
  <si>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</si>
  <si>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</si>
  <si>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The HealthcareService Resource is a referenced resource when using the US Core PractitionerRole Profile and subject to constraint us-core-13: "SHALL have a practitioner, an organization, a healthcare service, or a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</si>
</sst>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xf numFmtId="0" fontId="14"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563</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564</v>
      </c>
    </row>
    <row r="7" spans="1:2" x14ac:dyDescent="0.2">
      <c r="A7" t="s">
        <v>443</v>
      </c>
      <c r="B7" t="s">
        <v>54</v>
      </c>
    </row>
    <row r="8" spans="1:2" x14ac:dyDescent="0.2">
      <c r="A8" t="s">
        <v>444</v>
      </c>
      <c r="B8" t="s">
        <v>565</v>
      </c>
    </row>
    <row r="9" spans="1:2" x14ac:dyDescent="0.2">
      <c r="A9" t="s">
        <v>487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F62" sqref="F6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519</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637</v>
      </c>
      <c r="C2" t="s">
        <v>50</v>
      </c>
      <c r="D2" t="s">
        <v>28</v>
      </c>
      <c r="E2" t="b">
        <v>0</v>
      </c>
      <c r="G2" t="str">
        <f t="shared" ref="G2:G65" si="0">"http://hl7.org/fhir/us/core/StructureDefinition/us-core-"&amp;LOWER(B2)</f>
        <v>http://hl7.org/fhir/us/core/StructureDefinition/us-core-!!questionnaire</v>
      </c>
      <c r="H2" t="s">
        <v>51</v>
      </c>
      <c r="J2" t="s">
        <v>51</v>
      </c>
      <c r="K2" t="s">
        <v>52</v>
      </c>
      <c r="L2" t="s">
        <v>638</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637</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637</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637</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637</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637</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637</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474</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473</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617</v>
      </c>
      <c r="C15" t="s">
        <v>618</v>
      </c>
      <c r="D15" t="s">
        <v>28</v>
      </c>
      <c r="E15" t="b">
        <v>0</v>
      </c>
      <c r="F15" s="1" t="s">
        <v>475</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475</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473</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474</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608</v>
      </c>
      <c r="D24" t="s">
        <v>28</v>
      </c>
      <c r="E24" t="b">
        <v>0</v>
      </c>
      <c r="G24" t="str">
        <f t="shared" si="0"/>
        <v>http://hl7.org/fhir/us/core/StructureDefinition/us-core-!patient</v>
      </c>
      <c r="H24" t="s">
        <v>53</v>
      </c>
      <c r="J24" t="s">
        <v>51</v>
      </c>
      <c r="K24" t="s">
        <v>52</v>
      </c>
      <c r="L24" t="s">
        <v>609</v>
      </c>
      <c r="M24" t="s">
        <v>51</v>
      </c>
      <c r="O24" t="s">
        <v>51</v>
      </c>
      <c r="Y24" s="4" t="s">
        <v>610</v>
      </c>
      <c r="Z24" t="s">
        <v>611</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674</v>
      </c>
      <c r="C25" t="s">
        <v>584</v>
      </c>
      <c r="D25" t="s">
        <v>28</v>
      </c>
      <c r="E25" t="b">
        <v>0</v>
      </c>
      <c r="F25" s="1" t="s">
        <v>474</v>
      </c>
      <c r="G25" t="str">
        <f t="shared" si="0"/>
        <v>http://hl7.org/fhir/us/core/StructureDefinition/us-core-!questionnaireresponse</v>
      </c>
      <c r="H25" t="s">
        <v>51</v>
      </c>
      <c r="J25" t="s">
        <v>51</v>
      </c>
      <c r="K25" t="s">
        <v>52</v>
      </c>
      <c r="L25" t="s">
        <v>641</v>
      </c>
      <c r="M25" t="s">
        <v>51</v>
      </c>
      <c r="O25" t="s">
        <v>51</v>
      </c>
      <c r="Y25" s="19" t="s">
        <v>642</v>
      </c>
      <c r="AB25" t="str">
        <f t="shared" si="1"/>
        <v>SearchParameter-us-core-!questionnaireresponse-tag.html</v>
      </c>
    </row>
    <row r="26" spans="1:28" ht="19" customHeight="1" x14ac:dyDescent="0.2">
      <c r="A26">
        <v>25</v>
      </c>
      <c r="B26" t="s">
        <v>18</v>
      </c>
      <c r="C26" t="s">
        <v>132</v>
      </c>
      <c r="D26" t="s">
        <v>28</v>
      </c>
      <c r="E26" t="b">
        <v>0</v>
      </c>
      <c r="F26" s="1" t="s">
        <v>474</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473</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474</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475</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473</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474</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473</v>
      </c>
      <c r="G32" t="str">
        <f t="shared" si="0"/>
        <v>http://hl7.org/fhir/us/core/StructureDefinition/us-core-careteam</v>
      </c>
      <c r="H32" t="s">
        <v>51</v>
      </c>
      <c r="J32" t="s">
        <v>51</v>
      </c>
      <c r="K32" t="s">
        <v>84</v>
      </c>
      <c r="L32" t="str">
        <f t="shared" si="3"/>
        <v>CareTeam.patient</v>
      </c>
      <c r="M32" t="s">
        <v>51</v>
      </c>
      <c r="O32" t="s">
        <v>51</v>
      </c>
      <c r="X32" t="s">
        <v>516</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527</v>
      </c>
      <c r="D33" t="s">
        <v>64</v>
      </c>
      <c r="E33" t="b">
        <v>0</v>
      </c>
      <c r="F33" s="1" t="s">
        <v>474</v>
      </c>
      <c r="G33" t="str">
        <f t="shared" si="0"/>
        <v>http://hl7.org/fhir/us/core/StructureDefinition/us-core-careteam</v>
      </c>
      <c r="H33" t="s">
        <v>53</v>
      </c>
      <c r="J33" t="s">
        <v>51</v>
      </c>
      <c r="K33" t="s">
        <v>52</v>
      </c>
      <c r="L33" t="str">
        <f t="shared" si="3"/>
        <v>CareTeam.role</v>
      </c>
      <c r="M33" t="s">
        <v>51</v>
      </c>
      <c r="N33" t="s">
        <v>64</v>
      </c>
      <c r="O33" t="s">
        <v>51</v>
      </c>
      <c r="Y33" s="4" t="s">
        <v>528</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474</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525</v>
      </c>
      <c r="D35" t="s">
        <v>28</v>
      </c>
      <c r="E35" t="b">
        <v>0</v>
      </c>
      <c r="F35" s="1" t="s">
        <v>475</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523</v>
      </c>
      <c r="D36" t="s">
        <v>28</v>
      </c>
      <c r="E36" t="b">
        <v>0</v>
      </c>
      <c r="F36" s="1" t="s">
        <v>475</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474</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474</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474</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473</v>
      </c>
      <c r="G40" t="str">
        <f t="shared" si="0"/>
        <v>http://hl7.org/fhir/us/core/StructureDefinition/us-core-condition</v>
      </c>
      <c r="H40" t="s">
        <v>51</v>
      </c>
      <c r="J40" t="s">
        <v>51</v>
      </c>
      <c r="K40" t="s">
        <v>84</v>
      </c>
      <c r="L40" t="str">
        <f t="shared" si="3"/>
        <v>Condition.encounter</v>
      </c>
      <c r="M40" t="s">
        <v>51</v>
      </c>
      <c r="O40" t="s">
        <v>51</v>
      </c>
      <c r="Y40" t="s">
        <v>526</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475</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473</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524</v>
      </c>
      <c r="D43" t="s">
        <v>28</v>
      </c>
      <c r="E43" t="b">
        <v>0</v>
      </c>
      <c r="F43" s="1" t="s">
        <v>475</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700</v>
      </c>
      <c r="D44" t="s">
        <v>28</v>
      </c>
      <c r="E44" t="b">
        <v>0</v>
      </c>
      <c r="F44" s="1" t="s">
        <v>727</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612</v>
      </c>
      <c r="C45" t="s">
        <v>83</v>
      </c>
      <c r="D45" t="s">
        <v>11</v>
      </c>
      <c r="E45" t="b">
        <v>1</v>
      </c>
      <c r="F45" s="1" t="s">
        <v>473</v>
      </c>
      <c r="G45" t="str">
        <f t="shared" si="0"/>
        <v>http://hl7.org/fhir/us/core/StructureDefinition/us-core-coverage</v>
      </c>
      <c r="H45" t="s">
        <v>51</v>
      </c>
      <c r="J45" t="s">
        <v>51</v>
      </c>
      <c r="K45" t="s">
        <v>84</v>
      </c>
      <c r="L45" t="str">
        <f t="shared" si="3"/>
        <v>Coverage.patient</v>
      </c>
      <c r="M45" t="s">
        <v>51</v>
      </c>
      <c r="O45" t="s">
        <v>51</v>
      </c>
      <c r="Y45" t="s">
        <v>613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473</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474</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474</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474</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474</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475</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700</v>
      </c>
      <c r="D52" t="s">
        <v>28</v>
      </c>
      <c r="E52" t="b">
        <v>0</v>
      </c>
      <c r="F52" s="1" t="s">
        <v>727</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473</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474</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474</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475</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473</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475</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474</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474</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474</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475</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700</v>
      </c>
      <c r="D65" t="s">
        <v>28</v>
      </c>
      <c r="E65" t="b">
        <v>0</v>
      </c>
      <c r="F65" s="1" t="s">
        <v>727</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521</v>
      </c>
      <c r="D66" t="s">
        <v>28</v>
      </c>
      <c r="E66" t="b">
        <v>0</v>
      </c>
      <c r="F66" s="1" t="s">
        <v>474</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474</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520</v>
      </c>
      <c r="D68" t="s">
        <v>28</v>
      </c>
      <c r="E68" t="b">
        <v>0</v>
      </c>
      <c r="F68" s="1" t="s">
        <v>473</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473</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474</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474</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474</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473</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476</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475</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473</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474</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614</v>
      </c>
      <c r="C84" t="s">
        <v>83</v>
      </c>
      <c r="D84" t="s">
        <v>11</v>
      </c>
      <c r="E84" t="b">
        <v>1</v>
      </c>
      <c r="F84" s="1" t="s">
        <v>473</v>
      </c>
      <c r="G84" t="str">
        <f t="shared" si="6"/>
        <v>http://hl7.org/fhir/us/core/StructureDefinition/us-core-medicationdispense</v>
      </c>
      <c r="H84" t="s">
        <v>51</v>
      </c>
      <c r="J84" t="s">
        <v>51</v>
      </c>
      <c r="K84" t="s">
        <v>84</v>
      </c>
      <c r="L84" t="str">
        <f t="shared" si="5"/>
        <v>MedicationDispense.patient</v>
      </c>
      <c r="M84" t="s">
        <v>51</v>
      </c>
      <c r="O84" t="s">
        <v>51</v>
      </c>
      <c r="X84" s="6" t="s">
        <v>615</v>
      </c>
      <c r="Z84" s="8" t="s">
        <v>616</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614</v>
      </c>
      <c r="C85" t="s">
        <v>56</v>
      </c>
      <c r="D85" t="s">
        <v>28</v>
      </c>
      <c r="E85" t="b">
        <v>0</v>
      </c>
      <c r="F85" s="1" t="s">
        <v>474</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614</v>
      </c>
      <c r="C86" t="s">
        <v>12</v>
      </c>
      <c r="D86" t="s">
        <v>28</v>
      </c>
      <c r="E86" t="b">
        <v>0</v>
      </c>
      <c r="F86" s="1" t="s">
        <v>474</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475</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473</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474</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473</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474</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474</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474</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475</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700</v>
      </c>
      <c r="D95" t="s">
        <v>28</v>
      </c>
      <c r="E95" t="b">
        <v>0</v>
      </c>
      <c r="F95" s="1" t="s">
        <v>727</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473</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474</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476</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606</v>
      </c>
      <c r="D102" t="s">
        <v>28</v>
      </c>
      <c r="E102" t="b">
        <v>0</v>
      </c>
      <c r="F102" s="1" t="s">
        <v>476</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522</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474</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474</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607</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474</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473</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474</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474</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475</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473</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474</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582</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639</v>
      </c>
      <c r="AB117" t="str">
        <f t="shared" si="4"/>
        <v>SearchParameter-us-core-questionnaireresponse-id.html</v>
      </c>
    </row>
    <row r="118" spans="1:28" ht="19" customHeight="1" x14ac:dyDescent="0.2">
      <c r="A118">
        <v>117</v>
      </c>
      <c r="B118" t="s">
        <v>582</v>
      </c>
      <c r="C118" t="s">
        <v>529</v>
      </c>
      <c r="D118" t="s">
        <v>28</v>
      </c>
      <c r="E118" t="b">
        <v>0</v>
      </c>
      <c r="F118" s="1" t="s">
        <v>475</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643</v>
      </c>
      <c r="AB118" t="str">
        <f t="shared" si="4"/>
        <v>SearchParameter-us-core-questionnaireresponse-authored.html</v>
      </c>
    </row>
    <row r="119" spans="1:28" ht="19" customHeight="1" x14ac:dyDescent="0.2">
      <c r="A119">
        <v>118</v>
      </c>
      <c r="B119" t="s">
        <v>582</v>
      </c>
      <c r="C119" t="s">
        <v>83</v>
      </c>
      <c r="D119" t="s">
        <v>11</v>
      </c>
      <c r="E119" t="b">
        <v>1</v>
      </c>
      <c r="F119" s="1" t="s">
        <v>473</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582</v>
      </c>
      <c r="C120" t="s">
        <v>585</v>
      </c>
      <c r="D120" t="s">
        <v>28</v>
      </c>
      <c r="E120" t="b">
        <v>0</v>
      </c>
      <c r="F120" s="1" t="s">
        <v>473</v>
      </c>
      <c r="G120" t="str">
        <f t="shared" si="6"/>
        <v>http://hl7.org/fhir/us/core/StructureDefinition/us-core-questionnaireresponse</v>
      </c>
      <c r="H120" t="s">
        <v>51</v>
      </c>
      <c r="J120" t="s">
        <v>51</v>
      </c>
      <c r="K120" t="s">
        <v>84</v>
      </c>
      <c r="L120" t="str">
        <f t="shared" si="7"/>
        <v>QuestionnaireResponse.questionnaire</v>
      </c>
      <c r="M120" t="s">
        <v>51</v>
      </c>
      <c r="O120" t="s">
        <v>51</v>
      </c>
      <c r="Y120" s="19" t="s">
        <v>644</v>
      </c>
      <c r="AB120" t="str">
        <f t="shared" si="4"/>
        <v>SearchParameter-us-core-questionnaireresponse-questionnaire.html</v>
      </c>
    </row>
    <row r="121" spans="1:28" ht="19" customHeight="1" x14ac:dyDescent="0.2">
      <c r="A121">
        <v>120</v>
      </c>
      <c r="B121" t="s">
        <v>582</v>
      </c>
      <c r="C121" t="s">
        <v>56</v>
      </c>
      <c r="D121" t="s">
        <v>28</v>
      </c>
      <c r="E121" t="b">
        <v>0</v>
      </c>
      <c r="F121" s="1" t="s">
        <v>474</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640</v>
      </c>
      <c r="AB121" t="str">
        <f t="shared" si="4"/>
        <v>SearchParameter-us-core-questionnaireresponse-status.html</v>
      </c>
    </row>
    <row r="122" spans="1:28" ht="19" customHeight="1" x14ac:dyDescent="0.2">
      <c r="A122">
        <v>121</v>
      </c>
      <c r="B122" t="s">
        <v>511</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531</v>
      </c>
      <c r="AA122" s="8"/>
      <c r="AB122" t="str">
        <f t="shared" ref="AB122:AB132" si="8">"SearchParameter-us-core-"&amp;LOWER((B122)&amp;"-"&amp;SUBSTITUTE(C122,"_","")&amp;".html")</f>
        <v>SearchParameter-us-core-relatedperson-id.html</v>
      </c>
    </row>
    <row r="123" spans="1:28" ht="19" customHeight="1" x14ac:dyDescent="0.2">
      <c r="A123">
        <v>122</v>
      </c>
      <c r="B123" t="s">
        <v>511</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607</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511</v>
      </c>
      <c r="C124" t="s">
        <v>83</v>
      </c>
      <c r="D124" t="s">
        <v>64</v>
      </c>
      <c r="E124" t="b">
        <v>1</v>
      </c>
      <c r="F124" s="1" t="s">
        <v>473</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514</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530</v>
      </c>
      <c r="AB125" t="str">
        <f t="shared" si="8"/>
        <v>SearchParameter-us-core-servicerequest-id.html</v>
      </c>
    </row>
    <row r="126" spans="1:28" ht="19" customHeight="1" x14ac:dyDescent="0.2">
      <c r="A126">
        <v>125</v>
      </c>
      <c r="B126" t="s">
        <v>514</v>
      </c>
      <c r="C126" t="s">
        <v>529</v>
      </c>
      <c r="D126" t="s">
        <v>28</v>
      </c>
      <c r="E126" t="b">
        <v>0</v>
      </c>
      <c r="F126" s="1" t="s">
        <v>475</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514</v>
      </c>
      <c r="C127" t="s">
        <v>133</v>
      </c>
      <c r="D127" t="s">
        <v>28</v>
      </c>
      <c r="E127" t="b">
        <v>0</v>
      </c>
      <c r="F127" s="1" t="s">
        <v>474</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514</v>
      </c>
      <c r="C128" t="s">
        <v>24</v>
      </c>
      <c r="D128" t="s">
        <v>28</v>
      </c>
      <c r="E128" t="b">
        <v>0</v>
      </c>
      <c r="F128" s="1" t="s">
        <v>474</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514</v>
      </c>
      <c r="C129" t="s">
        <v>83</v>
      </c>
      <c r="D129" t="s">
        <v>11</v>
      </c>
      <c r="E129" t="b">
        <v>1</v>
      </c>
      <c r="F129" s="1" t="s">
        <v>473</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514</v>
      </c>
      <c r="C130" t="s">
        <v>56</v>
      </c>
      <c r="D130" t="s">
        <v>28</v>
      </c>
      <c r="E130" t="b">
        <v>0</v>
      </c>
      <c r="F130" s="1" t="s">
        <v>474</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661</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661</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18" sqref="E1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519</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477</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532</v>
      </c>
      <c r="F17" t="s">
        <v>64</v>
      </c>
      <c r="G17" t="s">
        <v>84</v>
      </c>
      <c r="I17" t="s">
        <v>284</v>
      </c>
      <c r="J17" t="s">
        <v>533</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701</v>
      </c>
      <c r="F18" t="s">
        <v>64</v>
      </c>
      <c r="G18" t="s">
        <v>142</v>
      </c>
      <c r="I18" s="4"/>
      <c r="J18" s="27" t="s">
        <v>702</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534</v>
      </c>
      <c r="F21" t="s">
        <v>64</v>
      </c>
      <c r="G21" t="s">
        <v>99</v>
      </c>
      <c r="I21" t="s">
        <v>289</v>
      </c>
      <c r="J21" t="s">
        <v>535</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619</v>
      </c>
      <c r="F33" t="s">
        <v>64</v>
      </c>
      <c r="G33" t="s">
        <v>127</v>
      </c>
      <c r="I33" s="4" t="s">
        <v>620</v>
      </c>
      <c r="J33" s="4" t="s">
        <v>621</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675</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679</v>
      </c>
      <c r="F39" t="s">
        <v>64</v>
      </c>
      <c r="G39" t="s">
        <v>99</v>
      </c>
      <c r="H39" t="s">
        <v>389</v>
      </c>
      <c r="I39" s="4" t="s">
        <v>680</v>
      </c>
      <c r="J39" s="24" t="s">
        <v>681</v>
      </c>
      <c r="K39" s="4" t="s">
        <v>682</v>
      </c>
    </row>
    <row r="40" spans="1:11" x14ac:dyDescent="0.2">
      <c r="A40">
        <v>39</v>
      </c>
      <c r="B40" t="s">
        <v>131</v>
      </c>
      <c r="C40" t="str">
        <f t="shared" si="0"/>
        <v>http://hl7.org/fhir/us/core/StructureDefinition/us-core-condition</v>
      </c>
      <c r="D40" t="s">
        <v>536</v>
      </c>
      <c r="F40" t="s">
        <v>64</v>
      </c>
      <c r="G40" t="s">
        <v>99</v>
      </c>
      <c r="I40" s="4" t="s">
        <v>143</v>
      </c>
      <c r="J40" s="4" t="s">
        <v>622</v>
      </c>
      <c r="K40" s="4" t="s">
        <v>537</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538</v>
      </c>
      <c r="K42" s="4" t="s">
        <v>149</v>
      </c>
    </row>
    <row r="43" spans="1:11" x14ac:dyDescent="0.2">
      <c r="A43">
        <v>43</v>
      </c>
      <c r="B43" t="s">
        <v>131</v>
      </c>
      <c r="C43" t="str">
        <f t="shared" si="0"/>
        <v>http://hl7.org/fhir/us/core/StructureDefinition/us-core-condition</v>
      </c>
      <c r="D43" t="s">
        <v>539</v>
      </c>
      <c r="F43" t="s">
        <v>64</v>
      </c>
      <c r="G43" t="s">
        <v>142</v>
      </c>
      <c r="I43" s="4" t="s">
        <v>146</v>
      </c>
      <c r="J43" s="4" t="s">
        <v>540</v>
      </c>
      <c r="K43" s="4" t="s">
        <v>149</v>
      </c>
    </row>
    <row r="44" spans="1:11" x14ac:dyDescent="0.2">
      <c r="A44">
        <v>44</v>
      </c>
      <c r="B44" t="s">
        <v>131</v>
      </c>
      <c r="C44" t="str">
        <f t="shared" si="0"/>
        <v>http://hl7.org/fhir/us/core/StructureDefinition/us-core-condition</v>
      </c>
      <c r="D44" t="s">
        <v>541</v>
      </c>
      <c r="F44" t="s">
        <v>64</v>
      </c>
      <c r="G44" t="s">
        <v>142</v>
      </c>
      <c r="I44" s="4" t="s">
        <v>146</v>
      </c>
      <c r="J44" s="4" t="s">
        <v>542</v>
      </c>
      <c r="K44" s="4" t="s">
        <v>149</v>
      </c>
    </row>
    <row r="45" spans="1:11" x14ac:dyDescent="0.2">
      <c r="A45">
        <v>45</v>
      </c>
      <c r="B45" t="s">
        <v>131</v>
      </c>
      <c r="C45" t="str">
        <f t="shared" si="0"/>
        <v>http://hl7.org/fhir/us/core/StructureDefinition/us-core-condition</v>
      </c>
      <c r="D45" t="s">
        <v>543</v>
      </c>
      <c r="F45" t="s">
        <v>64</v>
      </c>
      <c r="G45" t="s">
        <v>142</v>
      </c>
      <c r="I45" s="4" t="s">
        <v>146</v>
      </c>
      <c r="J45" s="4" t="s">
        <v>544</v>
      </c>
      <c r="K45" s="4" t="s">
        <v>149</v>
      </c>
    </row>
    <row r="46" spans="1:11" ht="16" x14ac:dyDescent="0.2">
      <c r="A46">
        <v>40</v>
      </c>
      <c r="B46" t="s">
        <v>131</v>
      </c>
      <c r="C46" t="str">
        <f t="shared" si="0"/>
        <v>http://hl7.org/fhir/us/core/StructureDefinition/us-core-condition</v>
      </c>
      <c r="D46" t="s">
        <v>701</v>
      </c>
      <c r="F46" t="s">
        <v>64</v>
      </c>
      <c r="G46" t="s">
        <v>142</v>
      </c>
      <c r="I46" s="4"/>
      <c r="J46" s="24" t="s">
        <v>728</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478</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634</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634</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634</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634</v>
      </c>
      <c r="D53" t="s">
        <v>187</v>
      </c>
      <c r="F53" t="s">
        <v>11</v>
      </c>
      <c r="G53" t="s">
        <v>207</v>
      </c>
      <c r="H53" t="s">
        <v>303</v>
      </c>
      <c r="I53" s="4" t="s">
        <v>188</v>
      </c>
      <c r="J53" s="7"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703</v>
      </c>
      <c r="F54" t="s">
        <v>64</v>
      </c>
      <c r="G54" t="s">
        <v>207</v>
      </c>
      <c r="I54" s="4"/>
      <c r="J54" s="27" t="s">
        <v>704</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634</v>
      </c>
      <c r="D55" t="s">
        <v>208</v>
      </c>
      <c r="F55" t="s">
        <v>64</v>
      </c>
      <c r="G55" t="s">
        <v>207</v>
      </c>
      <c r="I55" s="4" t="s">
        <v>214</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481</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635</v>
      </c>
      <c r="D67" t="s">
        <v>225</v>
      </c>
      <c r="F67" t="s">
        <v>64</v>
      </c>
      <c r="G67" t="s">
        <v>99</v>
      </c>
      <c r="H67" t="s">
        <v>416</v>
      </c>
      <c r="I67" s="4" t="s">
        <v>264</v>
      </c>
      <c r="J67" s="4" t="s">
        <v>705</v>
      </c>
      <c r="K67" s="4" t="s">
        <v>299</v>
      </c>
    </row>
    <row r="68" spans="1:11" x14ac:dyDescent="0.2">
      <c r="A68">
        <v>67</v>
      </c>
      <c r="B68" t="s">
        <v>176</v>
      </c>
      <c r="C68" t="s">
        <v>635</v>
      </c>
      <c r="D68" t="s">
        <v>138</v>
      </c>
      <c r="F68" t="s">
        <v>11</v>
      </c>
      <c r="G68" t="s">
        <v>99</v>
      </c>
      <c r="H68" t="s">
        <v>416</v>
      </c>
      <c r="I68" s="4" t="s">
        <v>209</v>
      </c>
      <c r="J68" s="4" t="s">
        <v>706</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635</v>
      </c>
      <c r="D69" t="s">
        <v>140</v>
      </c>
      <c r="F69" t="s">
        <v>11</v>
      </c>
      <c r="G69" t="s">
        <v>99</v>
      </c>
      <c r="I69" s="4" t="s">
        <v>212</v>
      </c>
      <c r="J69" s="8" t="s">
        <v>707</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635</v>
      </c>
      <c r="D70" t="s">
        <v>187</v>
      </c>
      <c r="F70" t="s">
        <v>11</v>
      </c>
      <c r="G70" t="s">
        <v>207</v>
      </c>
      <c r="H70" t="s">
        <v>416</v>
      </c>
      <c r="I70" s="4" t="s">
        <v>213</v>
      </c>
      <c r="J70" s="4" t="s">
        <v>708</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635</v>
      </c>
      <c r="D71" t="s">
        <v>703</v>
      </c>
      <c r="F71" t="s">
        <v>64</v>
      </c>
      <c r="G71" t="s">
        <v>207</v>
      </c>
      <c r="I71" s="4"/>
      <c r="J71" s="27" t="s">
        <v>709</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635</v>
      </c>
      <c r="D72" t="s">
        <v>208</v>
      </c>
      <c r="F72" t="s">
        <v>64</v>
      </c>
      <c r="G72" t="s">
        <v>207</v>
      </c>
      <c r="I72" s="4" t="s">
        <v>211</v>
      </c>
      <c r="J72" s="4" t="s">
        <v>710</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483</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484</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545</v>
      </c>
      <c r="J77" s="4" t="s">
        <v>546</v>
      </c>
      <c r="K77" s="8" t="s">
        <v>547</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485</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636</v>
      </c>
      <c r="D84" t="s">
        <v>111</v>
      </c>
      <c r="F84" t="s">
        <v>64</v>
      </c>
      <c r="G84" t="s">
        <v>99</v>
      </c>
      <c r="I84" s="4" t="s">
        <v>364</v>
      </c>
      <c r="J84" s="4" t="s">
        <v>366</v>
      </c>
      <c r="K84" s="4" t="s">
        <v>367</v>
      </c>
    </row>
    <row r="85" spans="1:11" x14ac:dyDescent="0.2">
      <c r="A85">
        <v>84</v>
      </c>
      <c r="B85" t="s">
        <v>237</v>
      </c>
      <c r="C85" t="s">
        <v>636</v>
      </c>
      <c r="D85" t="s">
        <v>109</v>
      </c>
      <c r="F85" t="s">
        <v>64</v>
      </c>
      <c r="G85" t="s">
        <v>99</v>
      </c>
      <c r="I85" s="4" t="s">
        <v>623</v>
      </c>
      <c r="J85" s="4" t="s">
        <v>624</v>
      </c>
      <c r="K85" s="4" t="s">
        <v>625</v>
      </c>
    </row>
    <row r="86" spans="1:11" x14ac:dyDescent="0.2">
      <c r="A86">
        <v>85</v>
      </c>
      <c r="B86" t="s">
        <v>236</v>
      </c>
      <c r="C86" t="str">
        <f t="shared" ref="C86:C100" si="5">"http://hl7.org/fhir/us/core/StructureDefinition/us-core-"&amp;LOWER(B86)</f>
        <v>http://hl7.org/fhir/us/core/StructureDefinition/us-core-careteam</v>
      </c>
      <c r="D86" t="s">
        <v>548</v>
      </c>
      <c r="F86" t="s">
        <v>64</v>
      </c>
      <c r="G86" t="s">
        <v>99</v>
      </c>
      <c r="I86" s="4" t="s">
        <v>549</v>
      </c>
      <c r="J86" s="4" t="s">
        <v>550</v>
      </c>
      <c r="K86" s="4" t="s">
        <v>551</v>
      </c>
    </row>
    <row r="87" spans="1:11" x14ac:dyDescent="0.2">
      <c r="A87">
        <v>86</v>
      </c>
      <c r="B87" t="s">
        <v>514</v>
      </c>
      <c r="C87" t="str">
        <f t="shared" si="5"/>
        <v>http://hl7.org/fhir/us/core/StructureDefinition/us-core-servicerequest</v>
      </c>
      <c r="D87" t="s">
        <v>109</v>
      </c>
      <c r="F87" t="s">
        <v>64</v>
      </c>
      <c r="G87" t="s">
        <v>99</v>
      </c>
      <c r="I87" s="4" t="s">
        <v>282</v>
      </c>
      <c r="J87" s="4" t="s">
        <v>552</v>
      </c>
      <c r="K87" s="4" t="str">
        <f>"Fetches a bundle of all "&amp;B87&amp;" resources for the specified "&amp;SUBSTITUTE(D87,","," and ")</f>
        <v>Fetches a bundle of all ServiceRequest resources for the specified patient and status</v>
      </c>
    </row>
    <row r="88" spans="1:11" x14ac:dyDescent="0.2">
      <c r="A88">
        <v>87</v>
      </c>
      <c r="B88" t="s">
        <v>514</v>
      </c>
      <c r="C88" t="str">
        <f t="shared" si="5"/>
        <v>http://hl7.org/fhir/us/core/StructureDefinition/us-core-servicerequest</v>
      </c>
      <c r="D88" t="s">
        <v>138</v>
      </c>
      <c r="F88" t="s">
        <v>11</v>
      </c>
      <c r="G88" t="s">
        <v>99</v>
      </c>
      <c r="I88" s="4" t="s">
        <v>191</v>
      </c>
      <c r="J88" s="4" t="s">
        <v>553</v>
      </c>
      <c r="K88" s="4" t="str">
        <f>"Fetches a bundle of all "&amp;B88&amp;" resources for the specified patient and  a category code"</f>
        <v>Fetches a bundle of all ServiceRequest resources for the specified patient and  a category code</v>
      </c>
    </row>
    <row r="89" spans="1:11" x14ac:dyDescent="0.2">
      <c r="A89">
        <v>88</v>
      </c>
      <c r="B89" t="s">
        <v>514</v>
      </c>
      <c r="C89" t="str">
        <f t="shared" si="5"/>
        <v>http://hl7.org/fhir/us/core/StructureDefinition/us-core-servicerequest</v>
      </c>
      <c r="D89" t="s">
        <v>140</v>
      </c>
      <c r="F89" t="s">
        <v>11</v>
      </c>
      <c r="G89" t="s">
        <v>99</v>
      </c>
      <c r="I89" s="4" t="s">
        <v>192</v>
      </c>
      <c r="J89" s="4" t="s">
        <v>554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514</v>
      </c>
      <c r="C90" t="str">
        <f t="shared" si="5"/>
        <v>http://hl7.org/fhir/us/core/StructureDefinition/us-core-servicerequest</v>
      </c>
      <c r="D90" t="s">
        <v>555</v>
      </c>
      <c r="F90" t="s">
        <v>11</v>
      </c>
      <c r="G90" t="s">
        <v>207</v>
      </c>
      <c r="I90" s="4" t="s">
        <v>194</v>
      </c>
      <c r="J90" s="4" t="s">
        <v>556</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514</v>
      </c>
      <c r="C91" t="str">
        <f t="shared" si="5"/>
        <v>http://hl7.org/fhir/us/core/StructureDefinition/us-core-servicerequest</v>
      </c>
      <c r="D91" t="s">
        <v>557</v>
      </c>
      <c r="F91" t="s">
        <v>64</v>
      </c>
      <c r="G91" t="s">
        <v>207</v>
      </c>
      <c r="I91" s="4" t="s">
        <v>558</v>
      </c>
      <c r="J91" s="4" t="s">
        <v>559</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560</v>
      </c>
      <c r="F92" t="s">
        <v>64</v>
      </c>
      <c r="G92" t="s">
        <v>99</v>
      </c>
      <c r="I92" s="4" t="s">
        <v>561</v>
      </c>
      <c r="J92" s="4" t="s">
        <v>562</v>
      </c>
      <c r="K92" s="4" t="str">
        <f>"Fetches a bundle of all "&amp;B92&amp;" resources for the specified "&amp;SUBSTITUTE(D92,","," and ")</f>
        <v>Fetches a bundle of all Goal resources for the specified patient and description</v>
      </c>
    </row>
    <row r="93" spans="1:11" x14ac:dyDescent="0.2">
      <c r="A93">
        <v>92</v>
      </c>
      <c r="B93" t="s">
        <v>582</v>
      </c>
      <c r="C93" t="str">
        <f t="shared" si="5"/>
        <v>http://hl7.org/fhir/us/core/StructureDefinition/us-core-questionnaireresponse</v>
      </c>
      <c r="D93" t="s">
        <v>109</v>
      </c>
      <c r="F93" t="s">
        <v>64</v>
      </c>
      <c r="G93" t="s">
        <v>99</v>
      </c>
      <c r="I93" t="s">
        <v>586</v>
      </c>
      <c r="J93" s="4" t="s">
        <v>587</v>
      </c>
      <c r="K93" s="4" t="str">
        <f>"Fetches a bundle of all "&amp;B93&amp;" resources for the specified "&amp;SUBSTITUTE(D93,","," and ")</f>
        <v>Fetches a bundle of all QuestionnaireResponse resources for the specified patient and status</v>
      </c>
    </row>
    <row r="94" spans="1:11" x14ac:dyDescent="0.2">
      <c r="A94">
        <v>93</v>
      </c>
      <c r="B94" t="s">
        <v>674</v>
      </c>
      <c r="C94" t="str">
        <f t="shared" si="5"/>
        <v>http://hl7.org/fhir/us/core/StructureDefinition/us-core-!questionnaireresponse</v>
      </c>
      <c r="D94" t="s">
        <v>588</v>
      </c>
      <c r="F94" t="s">
        <v>64</v>
      </c>
      <c r="G94" t="s">
        <v>99</v>
      </c>
      <c r="H94" t="s">
        <v>589</v>
      </c>
      <c r="I94" t="s">
        <v>586</v>
      </c>
      <c r="J94" s="4" t="s">
        <v>590</v>
      </c>
      <c r="K94" t="str">
        <f>"Fetches a bundle of all "&amp;B94&amp;" resources for the specified "&amp;SUBSTITUTE(D94,","," and  ") &amp; "= 'sdoh'"</f>
        <v>Fetches a bundle of all !QuestionnaireResponse resources for the specified patient and  _tag= 'sdoh'</v>
      </c>
    </row>
    <row r="95" spans="1:11" x14ac:dyDescent="0.2">
      <c r="A95">
        <v>94</v>
      </c>
      <c r="B95" t="s">
        <v>582</v>
      </c>
      <c r="C95" t="str">
        <f t="shared" si="5"/>
        <v>http://hl7.org/fhir/us/core/StructureDefinition/us-core-questionnaireresponse</v>
      </c>
      <c r="D95" t="s">
        <v>591</v>
      </c>
      <c r="F95" t="s">
        <v>64</v>
      </c>
      <c r="G95" t="s">
        <v>142</v>
      </c>
      <c r="I95" t="s">
        <v>586</v>
      </c>
      <c r="J95" s="4" t="s">
        <v>592</v>
      </c>
      <c r="K95" s="4" t="str">
        <f>"Fetches a bundle of all "&amp;B95&amp;" resources for the specified patient and date"</f>
        <v>Fetches a bundle of all QuestionnaireResponse resources for the specified patient and date</v>
      </c>
    </row>
    <row r="96" spans="1:11" x14ac:dyDescent="0.2">
      <c r="A96">
        <v>95</v>
      </c>
      <c r="B96" t="s">
        <v>674</v>
      </c>
      <c r="C96" t="str">
        <f t="shared" si="5"/>
        <v>http://hl7.org/fhir/us/core/StructureDefinition/us-core-!questionnaireresponse</v>
      </c>
      <c r="D96" s="16" t="s">
        <v>593</v>
      </c>
      <c r="F96" t="s">
        <v>64</v>
      </c>
      <c r="G96" t="s">
        <v>207</v>
      </c>
      <c r="H96" t="s">
        <v>589</v>
      </c>
      <c r="I96" t="s">
        <v>586</v>
      </c>
      <c r="J96" s="4" t="s">
        <v>594</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582</v>
      </c>
      <c r="C97" t="str">
        <f t="shared" si="5"/>
        <v>http://hl7.org/fhir/us/core/StructureDefinition/us-core-questionnaireresponse</v>
      </c>
      <c r="D97" s="16" t="s">
        <v>595</v>
      </c>
      <c r="F97" t="s">
        <v>64</v>
      </c>
      <c r="G97" t="s">
        <v>84</v>
      </c>
      <c r="I97" t="s">
        <v>586</v>
      </c>
      <c r="J97" s="4" t="s">
        <v>596</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614</v>
      </c>
      <c r="C98" t="str">
        <f t="shared" si="5"/>
        <v>http://hl7.org/fhir/us/core/StructureDefinition/us-core-medicationdispense</v>
      </c>
      <c r="D98" s="16" t="s">
        <v>109</v>
      </c>
      <c r="E98" s="16"/>
      <c r="F98" s="16" t="s">
        <v>64</v>
      </c>
      <c r="G98" s="16" t="s">
        <v>99</v>
      </c>
      <c r="H98" s="16"/>
      <c r="I98" s="4" t="s">
        <v>626</v>
      </c>
      <c r="J98" s="4" t="s">
        <v>627</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614</v>
      </c>
      <c r="C99" t="str">
        <f t="shared" si="5"/>
        <v>http://hl7.org/fhir/us/core/StructureDefinition/us-core-medicationdispense</v>
      </c>
      <c r="D99" s="16" t="s">
        <v>110</v>
      </c>
      <c r="E99" s="16"/>
      <c r="F99" s="16" t="s">
        <v>64</v>
      </c>
      <c r="G99" s="16" t="s">
        <v>99</v>
      </c>
      <c r="H99" s="16"/>
      <c r="I99" s="4" t="s">
        <v>628</v>
      </c>
      <c r="J99" s="4" t="s">
        <v>629</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617</v>
      </c>
      <c r="C100" t="str">
        <f t="shared" si="5"/>
        <v>http://hl7.org/fhir/us/core/StructureDefinition/us-core-!medicationdispense</v>
      </c>
      <c r="D100" s="16" t="s">
        <v>630</v>
      </c>
      <c r="E100" s="16"/>
      <c r="F100" s="16" t="s">
        <v>64</v>
      </c>
      <c r="G100" s="16" t="s">
        <v>142</v>
      </c>
      <c r="H100" s="16"/>
      <c r="I100" s="4" t="s">
        <v>631</v>
      </c>
      <c r="J100" s="4" t="s">
        <v>632</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511</v>
      </c>
      <c r="C101" s="22" t="s">
        <v>509</v>
      </c>
      <c r="D101" s="16" t="s">
        <v>676</v>
      </c>
      <c r="E101" s="16"/>
      <c r="F101" s="16" t="s">
        <v>64</v>
      </c>
      <c r="G101" s="16" t="s">
        <v>677</v>
      </c>
      <c r="H101" s="16"/>
      <c r="I101" s="4"/>
      <c r="J101" s="4" t="s">
        <v>678</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70" zoomScaleNormal="170" workbookViewId="0">
      <selection activeCell="E7" sqref="E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382</v>
      </c>
    </row>
    <row r="3" spans="1:2" x14ac:dyDescent="0.2">
      <c r="A3" t="s">
        <v>61</v>
      </c>
      <c r="B3" t="s">
        <v>729</v>
      </c>
    </row>
    <row r="4" spans="1:2" x14ac:dyDescent="0.2">
      <c r="A4" t="s">
        <v>427</v>
      </c>
      <c r="B4" t="s">
        <v>436</v>
      </c>
    </row>
    <row r="5" spans="1:2" ht="105" customHeight="1" x14ac:dyDescent="0.2">
      <c r="A5" t="s">
        <v>3</v>
      </c>
      <c r="B5" s="1" t="s">
        <v>468</v>
      </c>
    </row>
    <row r="6" spans="1:2" x14ac:dyDescent="0.2">
      <c r="A6" t="s">
        <v>4</v>
      </c>
      <c r="B6" t="s">
        <v>381</v>
      </c>
    </row>
    <row r="7" spans="1:2" ht="304" x14ac:dyDescent="0.2">
      <c r="A7" t="s">
        <v>5</v>
      </c>
      <c r="B7" s="1" t="s">
        <v>736</v>
      </c>
    </row>
    <row r="8" spans="1:2" ht="103.5" customHeight="1" x14ac:dyDescent="0.2">
      <c r="A8" t="s">
        <v>6</v>
      </c>
      <c r="B8" s="2" t="s">
        <v>599</v>
      </c>
    </row>
    <row r="9" spans="1:2" x14ac:dyDescent="0.2">
      <c r="A9" t="s">
        <v>488</v>
      </c>
      <c r="B9" t="s">
        <v>489</v>
      </c>
    </row>
    <row r="10" spans="1:2" x14ac:dyDescent="0.2">
      <c r="A10" t="s">
        <v>490</v>
      </c>
      <c r="B10" t="s">
        <v>491</v>
      </c>
    </row>
    <row r="11" spans="1:2" x14ac:dyDescent="0.2">
      <c r="A11" t="s">
        <v>492</v>
      </c>
      <c r="B11" s="14" t="s">
        <v>493</v>
      </c>
    </row>
    <row r="12" spans="1:2" x14ac:dyDescent="0.2">
      <c r="A12" t="s">
        <v>494</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495</v>
      </c>
      <c r="C1" t="s">
        <v>54</v>
      </c>
      <c r="D1" t="s">
        <v>13</v>
      </c>
    </row>
    <row r="2" spans="1:4" x14ac:dyDescent="0.2">
      <c r="A2" t="s">
        <v>733</v>
      </c>
      <c r="B2" s="22" t="s">
        <v>734</v>
      </c>
      <c r="C2" s="28" t="s">
        <v>735</v>
      </c>
      <c r="D2" t="s">
        <v>11</v>
      </c>
    </row>
    <row r="3" spans="1:4" ht="16" x14ac:dyDescent="0.2">
      <c r="A3" s="21" t="s">
        <v>633</v>
      </c>
      <c r="B3" s="21" t="s">
        <v>505</v>
      </c>
      <c r="C3" s="21" t="s">
        <v>506</v>
      </c>
      <c r="D3" s="21"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496</v>
      </c>
      <c r="B1" t="s">
        <v>497</v>
      </c>
      <c r="C1" t="s">
        <v>21</v>
      </c>
      <c r="D1" t="s">
        <v>495</v>
      </c>
      <c r="E1" t="s">
        <v>54</v>
      </c>
      <c r="F1" t="s">
        <v>13</v>
      </c>
    </row>
    <row r="2" spans="1:6" ht="16" x14ac:dyDescent="0.2">
      <c r="B2" s="16"/>
      <c r="C2" t="s">
        <v>498</v>
      </c>
      <c r="D2" s="15" t="s">
        <v>499</v>
      </c>
      <c r="E2" s="15" t="s">
        <v>507</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E51-334E-C94B-9199-BB3C0A09D724}">
  <dimension ref="A1:E62"/>
  <sheetViews>
    <sheetView topLeftCell="A13" zoomScale="140" zoomScaleNormal="140" workbookViewId="0">
      <selection activeCell="A58" sqref="A58"/>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602</v>
      </c>
      <c r="B5" t="s">
        <v>597</v>
      </c>
      <c r="D5" t="s">
        <v>11</v>
      </c>
      <c r="E5" t="s">
        <v>131</v>
      </c>
    </row>
    <row r="6" spans="1:5" x14ac:dyDescent="0.2">
      <c r="A6" s="18" t="s">
        <v>603</v>
      </c>
      <c r="B6" t="s">
        <v>598</v>
      </c>
      <c r="D6" t="s">
        <v>11</v>
      </c>
      <c r="E6" t="s">
        <v>131</v>
      </c>
    </row>
    <row r="7" spans="1:5" x14ac:dyDescent="0.2">
      <c r="A7" t="s">
        <v>645</v>
      </c>
      <c r="B7" t="s">
        <v>646</v>
      </c>
      <c r="D7" t="s">
        <v>11</v>
      </c>
      <c r="E7" t="s">
        <v>612</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605</v>
      </c>
      <c r="B12" t="s">
        <v>340</v>
      </c>
      <c r="D12" t="s">
        <v>11</v>
      </c>
      <c r="E12" t="s">
        <v>20</v>
      </c>
    </row>
    <row r="13" spans="1:5" ht="16" x14ac:dyDescent="0.2">
      <c r="A13" s="20" t="s">
        <v>566</v>
      </c>
      <c r="B13" t="s">
        <v>567</v>
      </c>
      <c r="D13" t="s">
        <v>11</v>
      </c>
      <c r="E13" t="s">
        <v>568</v>
      </c>
    </row>
    <row r="14" spans="1:5" ht="16" x14ac:dyDescent="0.2">
      <c r="A14" s="20" t="s">
        <v>569</v>
      </c>
      <c r="B14" t="s">
        <v>570</v>
      </c>
      <c r="D14" t="s">
        <v>11</v>
      </c>
      <c r="E14" t="s">
        <v>568</v>
      </c>
    </row>
    <row r="15" spans="1:5" ht="16" x14ac:dyDescent="0.2">
      <c r="A15" s="20" t="s">
        <v>571</v>
      </c>
      <c r="B15" t="s">
        <v>572</v>
      </c>
      <c r="D15" t="s">
        <v>11</v>
      </c>
      <c r="E15" t="s">
        <v>568</v>
      </c>
    </row>
    <row r="16" spans="1:5" ht="16" x14ac:dyDescent="0.2">
      <c r="A16" s="20" t="s">
        <v>573</v>
      </c>
      <c r="B16" t="s">
        <v>574</v>
      </c>
      <c r="D16" t="s">
        <v>11</v>
      </c>
      <c r="E16" t="s">
        <v>568</v>
      </c>
    </row>
    <row r="17" spans="1:5" ht="16" x14ac:dyDescent="0.2">
      <c r="A17" s="20" t="s">
        <v>575</v>
      </c>
      <c r="B17" t="s">
        <v>576</v>
      </c>
      <c r="D17" t="s">
        <v>11</v>
      </c>
      <c r="E17" t="s">
        <v>568</v>
      </c>
    </row>
    <row r="18" spans="1:5" ht="16" x14ac:dyDescent="0.2">
      <c r="A18" s="20" t="s">
        <v>692</v>
      </c>
      <c r="B18" t="s">
        <v>577</v>
      </c>
      <c r="D18" t="s">
        <v>11</v>
      </c>
      <c r="E18" t="s">
        <v>568</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647</v>
      </c>
      <c r="B24" t="s">
        <v>648</v>
      </c>
      <c r="D24" t="s">
        <v>11</v>
      </c>
      <c r="E24" t="s">
        <v>614</v>
      </c>
    </row>
    <row r="25" spans="1:5" x14ac:dyDescent="0.2">
      <c r="A25" s="18" t="s">
        <v>383</v>
      </c>
      <c r="B25" t="s">
        <v>384</v>
      </c>
      <c r="D25" t="s">
        <v>11</v>
      </c>
      <c r="E25" t="s">
        <v>176</v>
      </c>
    </row>
    <row r="26" spans="1:5" x14ac:dyDescent="0.2">
      <c r="A26" t="s">
        <v>649</v>
      </c>
      <c r="B26" t="s">
        <v>650</v>
      </c>
      <c r="D26" t="s">
        <v>11</v>
      </c>
      <c r="E26" t="s">
        <v>176</v>
      </c>
    </row>
    <row r="27" spans="1:5" x14ac:dyDescent="0.2">
      <c r="A27" t="s">
        <v>651</v>
      </c>
      <c r="B27" t="s">
        <v>652</v>
      </c>
      <c r="D27" t="s">
        <v>11</v>
      </c>
      <c r="E27" t="s">
        <v>176</v>
      </c>
    </row>
    <row r="28" spans="1:5" x14ac:dyDescent="0.2">
      <c r="A28" t="s">
        <v>653</v>
      </c>
      <c r="B28" t="s">
        <v>654</v>
      </c>
      <c r="D28" t="s">
        <v>11</v>
      </c>
      <c r="E28" t="s">
        <v>176</v>
      </c>
    </row>
    <row r="29" spans="1:5" x14ac:dyDescent="0.2">
      <c r="A29" s="18" t="s">
        <v>655</v>
      </c>
      <c r="B29" t="s">
        <v>578</v>
      </c>
      <c r="D29" t="s">
        <v>11</v>
      </c>
      <c r="E29" t="s">
        <v>176</v>
      </c>
    </row>
    <row r="30" spans="1:5" x14ac:dyDescent="0.2">
      <c r="A30" s="18" t="s">
        <v>462</v>
      </c>
      <c r="B30" t="s">
        <v>463</v>
      </c>
      <c r="D30" t="s">
        <v>11</v>
      </c>
      <c r="E30" t="s">
        <v>176</v>
      </c>
    </row>
    <row r="31" spans="1:5" x14ac:dyDescent="0.2">
      <c r="A31" t="s">
        <v>656</v>
      </c>
      <c r="B31" t="s">
        <v>663</v>
      </c>
      <c r="D31" t="s">
        <v>11</v>
      </c>
      <c r="E31" t="s">
        <v>176</v>
      </c>
    </row>
    <row r="32" spans="1:5" x14ac:dyDescent="0.2">
      <c r="A32" t="s">
        <v>695</v>
      </c>
      <c r="B32" t="s">
        <v>696</v>
      </c>
      <c r="D32" t="s">
        <v>11</v>
      </c>
      <c r="E32" t="s">
        <v>176</v>
      </c>
    </row>
    <row r="33" spans="1:5" x14ac:dyDescent="0.2">
      <c r="A33" t="s">
        <v>697</v>
      </c>
      <c r="B33" t="s">
        <v>698</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471</v>
      </c>
      <c r="B36" t="s">
        <v>472</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508</v>
      </c>
      <c r="B39" t="s">
        <v>579</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t="s">
        <v>450</v>
      </c>
      <c r="B42" t="s">
        <v>451</v>
      </c>
      <c r="D42" t="s">
        <v>11</v>
      </c>
      <c r="E42" t="s">
        <v>176</v>
      </c>
    </row>
    <row r="43" spans="1:5" x14ac:dyDescent="0.2">
      <c r="A43" t="s">
        <v>662</v>
      </c>
      <c r="B43" t="s">
        <v>664</v>
      </c>
      <c r="D43" t="s">
        <v>11</v>
      </c>
      <c r="E43" t="s">
        <v>176</v>
      </c>
    </row>
    <row r="44" spans="1:5" x14ac:dyDescent="0.2">
      <c r="A44" t="s">
        <v>693</v>
      </c>
      <c r="B44" t="s">
        <v>694</v>
      </c>
      <c r="D44" t="s">
        <v>11</v>
      </c>
      <c r="E44" t="s">
        <v>176</v>
      </c>
    </row>
    <row r="45" spans="1:5" x14ac:dyDescent="0.2">
      <c r="A45" s="18" t="s">
        <v>448</v>
      </c>
      <c r="B45" t="s">
        <v>449</v>
      </c>
      <c r="D45" t="s">
        <v>11</v>
      </c>
      <c r="E45" t="s">
        <v>176</v>
      </c>
    </row>
    <row r="46" spans="1:5" x14ac:dyDescent="0.2">
      <c r="A46" s="18" t="s">
        <v>657</v>
      </c>
      <c r="B46" t="s">
        <v>580</v>
      </c>
      <c r="D46" t="s">
        <v>11</v>
      </c>
      <c r="E46" t="s">
        <v>176</v>
      </c>
    </row>
    <row r="47" spans="1:5" x14ac:dyDescent="0.2">
      <c r="A47" t="s">
        <v>658</v>
      </c>
      <c r="B47" t="s">
        <v>665</v>
      </c>
      <c r="D47" t="s">
        <v>11</v>
      </c>
      <c r="E47" t="s">
        <v>176</v>
      </c>
    </row>
    <row r="48" spans="1:5" x14ac:dyDescent="0.2">
      <c r="A48" s="18" t="s">
        <v>469</v>
      </c>
      <c r="B48" t="s">
        <v>470</v>
      </c>
      <c r="D48" t="s">
        <v>11</v>
      </c>
      <c r="E48" t="s">
        <v>176</v>
      </c>
    </row>
    <row r="49" spans="1:5" x14ac:dyDescent="0.2">
      <c r="A49" s="18" t="s">
        <v>467</v>
      </c>
      <c r="B49" t="s">
        <v>604</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666</v>
      </c>
      <c r="B58" t="s">
        <v>670</v>
      </c>
      <c r="D58" t="s">
        <v>11</v>
      </c>
      <c r="E58" t="s">
        <v>668</v>
      </c>
    </row>
    <row r="59" spans="1:5" x14ac:dyDescent="0.2">
      <c r="A59" t="s">
        <v>667</v>
      </c>
      <c r="B59" t="s">
        <v>581</v>
      </c>
      <c r="D59" t="s">
        <v>11</v>
      </c>
      <c r="E59" t="s">
        <v>582</v>
      </c>
    </row>
    <row r="60" spans="1:5" x14ac:dyDescent="0.2">
      <c r="A60" s="18" t="s">
        <v>509</v>
      </c>
      <c r="B60" t="s">
        <v>510</v>
      </c>
      <c r="D60" t="s">
        <v>11</v>
      </c>
      <c r="E60" t="s">
        <v>511</v>
      </c>
    </row>
    <row r="61" spans="1:5" x14ac:dyDescent="0.2">
      <c r="A61" s="18" t="s">
        <v>512</v>
      </c>
      <c r="B61" t="s">
        <v>513</v>
      </c>
      <c r="D61" t="s">
        <v>11</v>
      </c>
      <c r="E61" t="s">
        <v>514</v>
      </c>
    </row>
    <row r="62" spans="1:5" x14ac:dyDescent="0.2">
      <c r="A62" t="s">
        <v>659</v>
      </c>
      <c r="B62" t="s">
        <v>660</v>
      </c>
      <c r="D62" t="s">
        <v>11</v>
      </c>
      <c r="E62" t="s">
        <v>661</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topLeftCell="C9" zoomScale="140" zoomScaleNormal="140" workbookViewId="0">
      <selection activeCell="C13" sqref="C13"/>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500</v>
      </c>
      <c r="W1" s="3" t="s">
        <v>501</v>
      </c>
      <c r="X1" s="3" t="s">
        <v>502</v>
      </c>
      <c r="Y1" s="3" t="s">
        <v>503</v>
      </c>
    </row>
    <row r="2" spans="1:25" ht="23" customHeight="1" thickTop="1" x14ac:dyDescent="0.25">
      <c r="A2" t="s">
        <v>18</v>
      </c>
      <c r="B2" t="s">
        <v>64</v>
      </c>
      <c r="C2" s="2"/>
      <c r="D2" s="2"/>
      <c r="E2" s="2"/>
      <c r="X2" s="13" t="s">
        <v>424</v>
      </c>
      <c r="Y2" s="13" t="s">
        <v>64</v>
      </c>
    </row>
    <row r="3" spans="1:25" ht="23" customHeight="1" x14ac:dyDescent="0.25">
      <c r="A3" t="s">
        <v>222</v>
      </c>
      <c r="B3" t="s">
        <v>64</v>
      </c>
      <c r="C3" s="1" t="s">
        <v>731</v>
      </c>
      <c r="X3" s="13" t="s">
        <v>424</v>
      </c>
      <c r="Y3" s="13" t="s">
        <v>64</v>
      </c>
    </row>
    <row r="4" spans="1:25" ht="23" customHeight="1" x14ac:dyDescent="0.25">
      <c r="A4" t="s">
        <v>236</v>
      </c>
      <c r="B4" t="s">
        <v>64</v>
      </c>
      <c r="C4" s="1" t="s">
        <v>720</v>
      </c>
      <c r="V4" t="s">
        <v>515</v>
      </c>
      <c r="W4" t="s">
        <v>516</v>
      </c>
      <c r="X4" s="13" t="s">
        <v>424</v>
      </c>
      <c r="Y4" s="13" t="s">
        <v>64</v>
      </c>
    </row>
    <row r="5" spans="1:25" ht="23" customHeight="1" x14ac:dyDescent="0.25">
      <c r="A5" t="s">
        <v>131</v>
      </c>
      <c r="B5" t="s">
        <v>64</v>
      </c>
      <c r="C5" s="1" t="s">
        <v>725</v>
      </c>
      <c r="X5" s="13" t="s">
        <v>424</v>
      </c>
      <c r="Y5" s="13" t="s">
        <v>64</v>
      </c>
    </row>
    <row r="6" spans="1:25" ht="23" customHeight="1" x14ac:dyDescent="0.25">
      <c r="A6" t="s">
        <v>612</v>
      </c>
      <c r="B6" t="s">
        <v>64</v>
      </c>
      <c r="X6" s="13" t="s">
        <v>424</v>
      </c>
      <c r="Y6" s="13" t="s">
        <v>64</v>
      </c>
    </row>
    <row r="7" spans="1:25" ht="23" customHeight="1" x14ac:dyDescent="0.25">
      <c r="A7" t="s">
        <v>237</v>
      </c>
      <c r="B7" t="s">
        <v>64</v>
      </c>
      <c r="C7" s="1" t="s">
        <v>600</v>
      </c>
      <c r="X7" s="13" t="s">
        <v>424</v>
      </c>
      <c r="Y7" s="13" t="s">
        <v>64</v>
      </c>
    </row>
    <row r="8" spans="1:25" ht="23" customHeight="1" x14ac:dyDescent="0.25">
      <c r="A8" t="s">
        <v>172</v>
      </c>
      <c r="B8" t="s">
        <v>64</v>
      </c>
      <c r="C8" s="2" t="s">
        <v>726</v>
      </c>
      <c r="X8" s="13" t="s">
        <v>424</v>
      </c>
      <c r="Y8" s="13" t="s">
        <v>64</v>
      </c>
    </row>
    <row r="9" spans="1:25" ht="23" customHeight="1" x14ac:dyDescent="0.25">
      <c r="A9" t="s">
        <v>171</v>
      </c>
      <c r="B9" t="s">
        <v>64</v>
      </c>
      <c r="C9" s="2" t="s">
        <v>737</v>
      </c>
      <c r="X9" s="13" t="s">
        <v>424</v>
      </c>
      <c r="Y9" s="13" t="s">
        <v>64</v>
      </c>
    </row>
    <row r="10" spans="1:25" ht="23" customHeight="1" x14ac:dyDescent="0.25">
      <c r="A10" t="s">
        <v>20</v>
      </c>
      <c r="B10" t="s">
        <v>64</v>
      </c>
      <c r="C10" s="1" t="s">
        <v>711</v>
      </c>
      <c r="X10" s="13" t="s">
        <v>424</v>
      </c>
      <c r="Y10" s="13" t="s">
        <v>64</v>
      </c>
    </row>
    <row r="11" spans="1:25" ht="23" customHeight="1" x14ac:dyDescent="0.25">
      <c r="A11" t="s">
        <v>690</v>
      </c>
      <c r="B11" t="s">
        <v>64</v>
      </c>
      <c r="C11" s="25" t="s">
        <v>732</v>
      </c>
      <c r="X11" s="13"/>
      <c r="Y11" s="13"/>
    </row>
    <row r="12" spans="1:25" ht="23" customHeight="1" x14ac:dyDescent="0.25">
      <c r="A12" t="s">
        <v>173</v>
      </c>
      <c r="B12" t="s">
        <v>64</v>
      </c>
      <c r="C12" s="1" t="s">
        <v>672</v>
      </c>
      <c r="X12" s="13" t="s">
        <v>424</v>
      </c>
      <c r="Y12" s="13" t="s">
        <v>64</v>
      </c>
    </row>
    <row r="13" spans="1:25" ht="23" customHeight="1" x14ac:dyDescent="0.25">
      <c r="A13" t="s">
        <v>691</v>
      </c>
      <c r="B13" t="s">
        <v>28</v>
      </c>
      <c r="C13" s="25" t="s">
        <v>738</v>
      </c>
      <c r="X13" s="13"/>
      <c r="Y13" s="13"/>
    </row>
    <row r="14" spans="1:25" ht="23" customHeight="1" x14ac:dyDescent="0.25">
      <c r="A14" t="s">
        <v>154</v>
      </c>
      <c r="B14" t="s">
        <v>64</v>
      </c>
      <c r="C14" s="1" t="s">
        <v>601</v>
      </c>
      <c r="X14" s="13" t="s">
        <v>424</v>
      </c>
      <c r="Y14" s="13" t="s">
        <v>64</v>
      </c>
    </row>
    <row r="15" spans="1:25" ht="23" customHeight="1" x14ac:dyDescent="0.25">
      <c r="A15" t="s">
        <v>238</v>
      </c>
      <c r="B15" t="s">
        <v>64</v>
      </c>
      <c r="C15" s="1" t="s">
        <v>712</v>
      </c>
      <c r="X15" s="13"/>
      <c r="Y15" s="13"/>
    </row>
    <row r="16" spans="1:25" ht="23" customHeight="1" x14ac:dyDescent="0.25">
      <c r="A16" t="s">
        <v>683</v>
      </c>
      <c r="B16" t="s">
        <v>64</v>
      </c>
      <c r="C16" s="25" t="s">
        <v>730</v>
      </c>
      <c r="X16" s="13"/>
      <c r="Y16" s="13"/>
    </row>
    <row r="17" spans="1:25" ht="23" customHeight="1" x14ac:dyDescent="0.25">
      <c r="A17" t="s">
        <v>329</v>
      </c>
      <c r="B17" t="s">
        <v>64</v>
      </c>
      <c r="C17" s="1" t="s">
        <v>465</v>
      </c>
      <c r="X17" s="13"/>
      <c r="Y17" s="13"/>
    </row>
    <row r="18" spans="1:25" ht="23" customHeight="1" x14ac:dyDescent="0.25">
      <c r="A18" t="s">
        <v>174</v>
      </c>
      <c r="B18" t="s">
        <v>64</v>
      </c>
      <c r="C18" s="1" t="s">
        <v>721</v>
      </c>
      <c r="V18" t="s">
        <v>64</v>
      </c>
      <c r="W18" s="6" t="s">
        <v>198</v>
      </c>
      <c r="X18" s="13" t="s">
        <v>424</v>
      </c>
      <c r="Y18" s="13" t="s">
        <v>64</v>
      </c>
    </row>
    <row r="19" spans="1:25" ht="23" customHeight="1" x14ac:dyDescent="0.25">
      <c r="A19" t="s">
        <v>614</v>
      </c>
      <c r="B19" t="s">
        <v>64</v>
      </c>
      <c r="C19" s="1" t="s">
        <v>722</v>
      </c>
      <c r="V19" t="s">
        <v>64</v>
      </c>
      <c r="W19" s="6" t="s">
        <v>615</v>
      </c>
      <c r="X19" s="13" t="s">
        <v>424</v>
      </c>
      <c r="Y19" s="13" t="s">
        <v>64</v>
      </c>
    </row>
    <row r="20" spans="1:25" ht="23" customHeight="1" x14ac:dyDescent="0.25">
      <c r="A20" t="s">
        <v>415</v>
      </c>
      <c r="B20" t="s">
        <v>64</v>
      </c>
      <c r="C20" s="1" t="s">
        <v>466</v>
      </c>
      <c r="V20" t="s">
        <v>64</v>
      </c>
      <c r="W20" s="6" t="s">
        <v>370</v>
      </c>
      <c r="X20" s="13" t="s">
        <v>424</v>
      </c>
      <c r="Y20" s="13" t="s">
        <v>64</v>
      </c>
    </row>
    <row r="21" spans="1:25" ht="23" customHeight="1" x14ac:dyDescent="0.25">
      <c r="A21" t="s">
        <v>176</v>
      </c>
      <c r="B21" t="s">
        <v>64</v>
      </c>
      <c r="C21" s="1" t="s">
        <v>724</v>
      </c>
      <c r="X21" s="13" t="s">
        <v>424</v>
      </c>
      <c r="Y21" s="13" t="s">
        <v>64</v>
      </c>
    </row>
    <row r="22" spans="1:25" ht="23" customHeight="1" x14ac:dyDescent="0.25">
      <c r="A22" t="s">
        <v>248</v>
      </c>
      <c r="B22" t="s">
        <v>64</v>
      </c>
      <c r="C22" s="1" t="s">
        <v>713</v>
      </c>
      <c r="X22" s="13"/>
      <c r="Y22" s="13"/>
    </row>
    <row r="23" spans="1:25" ht="23" customHeight="1" x14ac:dyDescent="0.25">
      <c r="A23" t="s">
        <v>19</v>
      </c>
      <c r="B23" t="s">
        <v>64</v>
      </c>
      <c r="C23" s="1" t="s">
        <v>714</v>
      </c>
      <c r="X23" s="13" t="s">
        <v>424</v>
      </c>
      <c r="Y23" s="13" t="s">
        <v>64</v>
      </c>
    </row>
    <row r="24" spans="1:25" ht="23" customHeight="1" x14ac:dyDescent="0.25">
      <c r="A24" t="s">
        <v>255</v>
      </c>
      <c r="B24" t="s">
        <v>64</v>
      </c>
      <c r="C24" s="1" t="s">
        <v>715</v>
      </c>
      <c r="X24" s="13"/>
      <c r="Y24" s="13"/>
    </row>
    <row r="25" spans="1:25" ht="23" customHeight="1" x14ac:dyDescent="0.25">
      <c r="A25" t="s">
        <v>257</v>
      </c>
      <c r="B25" t="s">
        <v>64</v>
      </c>
      <c r="C25" s="1" t="s">
        <v>699</v>
      </c>
      <c r="V25" t="s">
        <v>504</v>
      </c>
      <c r="W25" t="s">
        <v>261</v>
      </c>
      <c r="X25" s="13"/>
      <c r="Y25" s="13"/>
    </row>
    <row r="26" spans="1:25" ht="23" customHeight="1" x14ac:dyDescent="0.25">
      <c r="A26" t="s">
        <v>175</v>
      </c>
      <c r="B26" t="s">
        <v>64</v>
      </c>
      <c r="C26" s="1" t="s">
        <v>716</v>
      </c>
      <c r="X26" s="13" t="s">
        <v>424</v>
      </c>
      <c r="Y26" s="13" t="s">
        <v>64</v>
      </c>
    </row>
    <row r="27" spans="1:25" ht="23" customHeight="1" x14ac:dyDescent="0.2">
      <c r="A27" t="s">
        <v>408</v>
      </c>
      <c r="B27" t="s">
        <v>64</v>
      </c>
      <c r="C27" s="1" t="s">
        <v>671</v>
      </c>
    </row>
    <row r="28" spans="1:25" ht="23" customHeight="1" x14ac:dyDescent="0.25">
      <c r="A28" t="s">
        <v>668</v>
      </c>
      <c r="B28" t="s">
        <v>64</v>
      </c>
      <c r="C28" s="1" t="s">
        <v>723</v>
      </c>
      <c r="X28" s="13"/>
      <c r="Y28" s="13"/>
    </row>
    <row r="29" spans="1:25" ht="23" customHeight="1" x14ac:dyDescent="0.25">
      <c r="A29" t="s">
        <v>582</v>
      </c>
      <c r="B29" t="s">
        <v>64</v>
      </c>
      <c r="C29" s="1" t="s">
        <v>723</v>
      </c>
      <c r="X29" s="13" t="s">
        <v>424</v>
      </c>
      <c r="Y29" s="13" t="s">
        <v>64</v>
      </c>
    </row>
    <row r="30" spans="1:25" ht="23" customHeight="1" x14ac:dyDescent="0.25">
      <c r="A30" t="s">
        <v>511</v>
      </c>
      <c r="B30" t="s">
        <v>64</v>
      </c>
      <c r="C30" s="1" t="s">
        <v>717</v>
      </c>
      <c r="X30" s="13" t="s">
        <v>424</v>
      </c>
      <c r="Y30" s="13" t="s">
        <v>64</v>
      </c>
    </row>
    <row r="31" spans="1:25" ht="23" customHeight="1" x14ac:dyDescent="0.25">
      <c r="A31" t="s">
        <v>514</v>
      </c>
      <c r="B31" t="s">
        <v>64</v>
      </c>
      <c r="C31" s="1" t="s">
        <v>718</v>
      </c>
      <c r="X31" s="13" t="s">
        <v>424</v>
      </c>
      <c r="Y31" s="13" t="s">
        <v>64</v>
      </c>
    </row>
    <row r="32" spans="1:25" ht="23" customHeight="1" x14ac:dyDescent="0.25">
      <c r="A32" t="s">
        <v>661</v>
      </c>
      <c r="B32" t="s">
        <v>64</v>
      </c>
      <c r="C32" s="1" t="s">
        <v>719</v>
      </c>
      <c r="X32" s="13"/>
      <c r="Y32" s="13"/>
    </row>
    <row r="33" spans="1:2" ht="23" customHeight="1" x14ac:dyDescent="0.2">
      <c r="A33" t="s">
        <v>420</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673</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685</v>
      </c>
      <c r="G1" t="s">
        <v>347</v>
      </c>
      <c r="H1" t="s">
        <v>395</v>
      </c>
      <c r="I1" t="s">
        <v>348</v>
      </c>
      <c r="J1" t="s">
        <v>349</v>
      </c>
      <c r="K1" t="s">
        <v>350</v>
      </c>
      <c r="L1" t="s">
        <v>688</v>
      </c>
      <c r="M1" t="s">
        <v>351</v>
      </c>
      <c r="N1" t="s">
        <v>689</v>
      </c>
      <c r="O1" t="s">
        <v>352</v>
      </c>
      <c r="P1" t="s">
        <v>353</v>
      </c>
      <c r="Q1" t="s">
        <v>684</v>
      </c>
      <c r="R1" t="s">
        <v>354</v>
      </c>
      <c r="S1" t="s">
        <v>687</v>
      </c>
      <c r="T1" t="s">
        <v>355</v>
      </c>
      <c r="U1" t="s">
        <v>356</v>
      </c>
      <c r="V1" t="s">
        <v>357</v>
      </c>
      <c r="W1" t="s">
        <v>425</v>
      </c>
      <c r="X1" t="s">
        <v>358</v>
      </c>
      <c r="Y1" t="s">
        <v>359</v>
      </c>
      <c r="Z1" t="s">
        <v>360</v>
      </c>
      <c r="AA1" t="s">
        <v>361</v>
      </c>
      <c r="AB1" t="s">
        <v>362</v>
      </c>
      <c r="AC1" t="s">
        <v>409</v>
      </c>
      <c r="AD1" t="s">
        <v>669</v>
      </c>
      <c r="AE1" t="s">
        <v>583</v>
      </c>
      <c r="AF1" t="s">
        <v>517</v>
      </c>
      <c r="AG1" t="s">
        <v>518</v>
      </c>
      <c r="AH1" t="s">
        <v>423</v>
      </c>
      <c r="AI1" t="s">
        <v>686</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2025-01-23T16:54:29Z</dcterms:modified>
</cp:coreProperties>
</file>