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cspears/dev/fhir/fsh/davinci/carin/carin-bb/input/fsh/scripts/"/>
    </mc:Choice>
  </mc:AlternateContent>
  <xr:revisionPtr revIDLastSave="0" documentId="13_ncr:1_{F1F6A6CF-D33A-B14A-AF71-1D2F4376B9BA}" xr6:coauthVersionLast="47" xr6:coauthVersionMax="47" xr10:uidLastSave="{00000000-0000-0000-0000-000000000000}"/>
  <bookViews>
    <workbookView xWindow="37260" yWindow="-2640" windowWidth="46480" windowHeight="27060" activeTab="8"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15" i="7" l="1"/>
  <c r="Y15" i="7"/>
  <c r="J15" i="7"/>
  <c r="A15" i="7"/>
  <c r="AB21" i="7"/>
  <c r="AB20" i="7"/>
  <c r="AB19" i="7"/>
  <c r="AB18" i="7"/>
  <c r="AB17" i="7"/>
  <c r="AB16" i="7"/>
  <c r="AB14" i="7"/>
  <c r="AB13" i="7"/>
  <c r="AB12" i="7"/>
  <c r="AB11" i="7"/>
  <c r="AB9" i="7"/>
  <c r="AB10" i="7"/>
  <c r="J21" i="7" l="1"/>
  <c r="Y20" i="7" l="1"/>
  <c r="J20" i="7"/>
  <c r="Y19" i="7"/>
  <c r="J19" i="7"/>
  <c r="Y18" i="7"/>
  <c r="J18" i="7"/>
  <c r="Y17" i="7"/>
  <c r="J17" i="7"/>
  <c r="Y16" i="7"/>
  <c r="J16" i="7"/>
  <c r="A10" i="7" l="1"/>
  <c r="A11" i="7" s="1"/>
  <c r="A12" i="7" s="1"/>
  <c r="A13" i="7" s="1"/>
  <c r="A14" i="7" s="1"/>
  <c r="A16" i="7" s="1"/>
  <c r="A17" i="7" s="1"/>
  <c r="A18" i="7" s="1"/>
  <c r="A19" i="7" s="1"/>
  <c r="A20" i="7" s="1"/>
  <c r="J12" i="7"/>
  <c r="J9" i="7"/>
  <c r="A21" i="7" l="1"/>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<sst xmlns="http://schemas.openxmlformats.org/spreadsheetml/2006/main" count="417" uniqueCount="191">
  <si>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</si>
  <si>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</si>
  <si>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</si>
  <si>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</si>
  <si>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</si>
  <si>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</si>
  <si>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</si>
  <si>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</si>
  <si>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</si>
  <si>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</si>
  <si>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</si>
  <si>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</si>
  <si>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</si>
  <si>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</si>
  <si>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</si>
  <si>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</si>
  <si>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</si>
  <si>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</si>
  <si>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</si>
  <si>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</si>
  <si>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</si>
  <si>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</si>
  <si>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</si>
  <si>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</si>
  <si>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</si>
  <si>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</si>
  <si>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</si>
  <si>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</si>
  <si>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</si>
  <si>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</si>
  <si>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</si>
  <si>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</si>
  <si>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</si>
  <si>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</si>
  <si>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</si>
  <si>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</si>
  <si>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</si>
  <si>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</si>
  <si>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</si>
  <si>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</si>
  <si>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</si>
  <si>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</si>
  <si>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</si>
  <si>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</si>
  <si>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</si>
  <si>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</si>
  <si>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</si>
  <si>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</si>
  <si>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</si>
  <si>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</si>
  <si>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</si>
  <si>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</si>
  <si>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</si>
  <si>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</si>
  <si>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</si>
  <si>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</si>
  <si>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</si>
  <si>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</si>
  <si>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</si>
  <si>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</si>
  <si>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</si>
  <si>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</si>
  <si>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</si>
  <si>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</si>
  <si>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</si>
  <si>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</si>
  <si>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</si>
  <si>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</si>
  <si>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</si>
  <si>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</si>
  <si>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</si>
  <si>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</si>
  <si>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</si>
  <si>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</si>
  <si>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</si>
  <si>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</si>
  <si>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</si>
  <si>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</si>
  <si>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</si>
  <si>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</si>
  <si>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</si>
  <si>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</si>
  <si>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</si>
  <si>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</si>
  <si>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</si>
  <si>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</si>
  <si>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</si>
  <si>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</si>
  <si>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</si>
  <si>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</si>
  <si>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</si>
  <si>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</si>
  <si>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</si>
  <si>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</si>
  <si>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</si>
  <si>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</si>
  <si>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</si>
  <si>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</si>
  <si>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</si>
  <si>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</si>
  <si>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</si>
  <si>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</si>
  <si>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</si>
  <si>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</si>
  <si>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</si>
  <si>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</si>
  <si>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</si>
  <si>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</si>
  <si>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</si>
  <si>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</si>
  <si>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</si>
  <si>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</si>
  <si>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</si>
  <si>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</si>
  <si>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</si>
  <si>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</si>
  <si>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</si>
  <si>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</si>
  <si>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</si>
  <si>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</si>
  <si>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</si>
  <si>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</si>
  <si>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</si>
  <si>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</si>
  <si>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</si>
  <si>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</si>
  <si>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</si>
  <si>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</si>
  <si>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</si>
  <si>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</si>
  <si>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</si>
  <si>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</si>
  <si>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</si>
  <si>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</si>
  <si>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</si>
  <si>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</si>
  <si>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</si>
  <si>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</si>
  <si>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</si>
  <si>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</si>
  <si>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</si>
  <si>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</si>
  <si>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</si>
  <si>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</si>
  <si>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</si>
  <si>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</si>
  <si>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</si>
  <si>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</si>
  <si>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</si>
  <si>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</si>
  <si>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</si>
  <si>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</si>
  <si>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</si>
  <si>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</si>
  <si>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</si>
  <si>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</si>
  <si>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</si>
  <si>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</si>
  <si>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</si>
  <si>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</si>
  <si>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</si>
  <si>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</si>
  <si>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</si>
  <si>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</si>
  <si>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</si>
  <si>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</si>
  <si>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</si>
  <si>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</si>
  <si>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</si>
  <si>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</si>
  <si>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</si>
  <si>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</si>
  <si>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</si>
  <si>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</si>
  <si>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</si>
  <si>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</si>
  <si>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</si>
  <si>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</si>
  <si>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</si>
  <si>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</si>
  <si>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</si>
  <si>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1.1.0</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</si>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</sst>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sz val="14"/>
      <color rgb="FF333333"/>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9" fillId="0" borderId="0" xfId="0" applyFont="1"/>
    <xf numFmtId="0" fontId="18" fillId="0" borderId="0" xfId="0" applyFont="1"/>
    <xf numFmtId="0" fontId="20" fillId="0" borderId="0" xfId="0" applyFont="1"/>
    <xf numFmtId="0" fontId="21"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2"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187</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9"/>
      <c r="H2" s="5"/>
      <c r="I2" s="5"/>
      <c r="J2" s="5"/>
    </row>
    <row r="3" spans="1:10" x14ac:dyDescent="0.2">
      <c r="C3" s="29"/>
      <c r="E3"/>
      <c r="F3"/>
      <c r="J3" s="5"/>
    </row>
    <row r="4" spans="1:10" x14ac:dyDescent="0.2">
      <c r="C4" s="29"/>
      <c r="E4"/>
      <c r="F4"/>
      <c r="J4" s="5"/>
    </row>
    <row r="5" spans="1:10" x14ac:dyDescent="0.2">
      <c r="C5" s="29"/>
      <c r="E5"/>
      <c r="F5"/>
      <c r="J5" s="5"/>
    </row>
    <row r="6" spans="1:10" x14ac:dyDescent="0.2">
      <c r="C6" s="29"/>
      <c r="E6"/>
      <c r="F6"/>
      <c r="J6" s="5"/>
    </row>
    <row r="7" spans="1:10" x14ac:dyDescent="0.2">
      <c r="C7" s="29"/>
      <c r="E7"/>
      <c r="F7"/>
      <c r="J7" s="5"/>
    </row>
    <row r="8" spans="1:10" x14ac:dyDescent="0.2">
      <c r="C8" s="29"/>
      <c r="E8"/>
      <c r="F8"/>
      <c r="I8" s="5"/>
      <c r="J8" s="5"/>
    </row>
    <row r="9" spans="1:10" x14ac:dyDescent="0.2">
      <c r="C9" s="29"/>
      <c r="E9"/>
      <c r="F9"/>
      <c r="H9" s="5"/>
      <c r="I9" s="5"/>
      <c r="J9" s="5"/>
    </row>
    <row r="10" spans="1:10" x14ac:dyDescent="0.2">
      <c r="C10" s="29"/>
      <c r="E10"/>
      <c r="F10"/>
      <c r="H10" s="5"/>
      <c r="J10" s="5"/>
    </row>
    <row r="11" spans="1:10" x14ac:dyDescent="0.2">
      <c r="C11" s="29"/>
      <c r="E11"/>
      <c r="F11"/>
      <c r="J11" s="5"/>
    </row>
    <row r="12" spans="1:10" x14ac:dyDescent="0.2">
      <c r="C12" s="29"/>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178</v>
      </c>
      <c r="B3" s="8" t="s">
        <v>179</v>
      </c>
    </row>
    <row r="4" spans="1:2" s="1" customFormat="1" x14ac:dyDescent="0.2">
      <c r="A4" s="1" t="s">
        <v>62</v>
      </c>
      <c r="B4" s="1" t="s">
        <v>181</v>
      </c>
    </row>
    <row r="5" spans="1:2" s="1" customFormat="1" x14ac:dyDescent="0.2">
      <c r="A5" s="1" t="s">
        <v>111</v>
      </c>
      <c r="B5" s="1" t="s">
        <v>118</v>
      </c>
    </row>
    <row r="6" spans="1:2" ht="257" customHeight="1" x14ac:dyDescent="0.2">
      <c r="A6" t="s">
        <v>3</v>
      </c>
      <c r="B6" s="33" t="s">
        <v>183</v>
      </c>
    </row>
    <row r="7" spans="1:2" x14ac:dyDescent="0.2">
      <c r="A7" t="s">
        <v>4</v>
      </c>
      <c r="B7" s="12" t="s">
        <v>151</v>
      </c>
    </row>
    <row r="8" spans="1:2" x14ac:dyDescent="0.2">
      <c r="A8" t="s">
        <v>5</v>
      </c>
      <c r="B8" t="s">
        <v>6</v>
      </c>
    </row>
    <row r="9" spans="1:2" ht="351.75" customHeight="1" x14ac:dyDescent="0.2">
      <c r="A9" t="s">
        <v>7</v>
      </c>
      <c r="B9" s="2" t="s">
        <v>180</v>
      </c>
    </row>
    <row r="10" spans="1:2" ht="103.5" customHeight="1" x14ac:dyDescent="0.2">
      <c r="A10" t="s">
        <v>8</v>
      </c>
      <c r="B10" s="3" t="s">
        <v>182</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
  <sheetViews>
    <sheetView zoomScale="105" workbookViewId="0">
      <selection activeCell="F2" sqref="F2"/>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6" customFormat="1" ht="26" x14ac:dyDescent="0.35">
      <c r="A1" s="25" t="s">
        <v>9</v>
      </c>
      <c r="B1" s="26" t="s">
        <v>10</v>
      </c>
      <c r="C1" s="26" t="s">
        <v>11</v>
      </c>
      <c r="D1" s="26" t="s">
        <v>12</v>
      </c>
      <c r="E1" s="26" t="s">
        <v>157</v>
      </c>
    </row>
    <row r="2" spans="1:6" s="1" customFormat="1" ht="19" x14ac:dyDescent="0.25">
      <c r="A2" s="22" t="s">
        <v>170</v>
      </c>
      <c r="B2" s="24" t="s">
        <v>160</v>
      </c>
      <c r="C2" s="24" t="s">
        <v>13</v>
      </c>
      <c r="D2" s="24" t="s">
        <v>135</v>
      </c>
      <c r="F2" s="24" t="s">
        <v>158</v>
      </c>
    </row>
    <row r="3" spans="1:6" ht="19" x14ac:dyDescent="0.25">
      <c r="A3" s="22" t="s">
        <v>171</v>
      </c>
      <c r="B3" s="24" t="s">
        <v>167</v>
      </c>
      <c r="C3" s="24" t="s">
        <v>13</v>
      </c>
      <c r="D3" s="24" t="s">
        <v>135</v>
      </c>
      <c r="E3" t="b">
        <v>1</v>
      </c>
      <c r="F3" s="1"/>
    </row>
    <row r="4" spans="1:6" ht="19" x14ac:dyDescent="0.25">
      <c r="A4" s="22" t="s">
        <v>172</v>
      </c>
      <c r="B4" s="24" t="s">
        <v>168</v>
      </c>
      <c r="C4" s="24" t="s">
        <v>13</v>
      </c>
      <c r="D4" s="24" t="s">
        <v>135</v>
      </c>
      <c r="E4" s="1" t="b">
        <v>1</v>
      </c>
      <c r="F4" s="1"/>
    </row>
    <row r="5" spans="1:6" s="1" customFormat="1" ht="19" x14ac:dyDescent="0.25">
      <c r="A5" s="22" t="s">
        <v>184</v>
      </c>
      <c r="B5" s="24" t="s">
        <v>185</v>
      </c>
      <c r="C5" s="24" t="s">
        <v>13</v>
      </c>
      <c r="D5" s="24" t="s">
        <v>135</v>
      </c>
      <c r="E5" s="1" t="b">
        <v>1</v>
      </c>
    </row>
    <row r="6" spans="1:6" ht="19" x14ac:dyDescent="0.25">
      <c r="A6" s="22" t="s">
        <v>173</v>
      </c>
      <c r="B6" s="24" t="s">
        <v>161</v>
      </c>
      <c r="C6" s="24" t="s">
        <v>13</v>
      </c>
      <c r="D6" s="24" t="s">
        <v>135</v>
      </c>
      <c r="E6" s="1" t="b">
        <v>1</v>
      </c>
      <c r="F6" s="1"/>
    </row>
    <row r="7" spans="1:6" ht="19" x14ac:dyDescent="0.25">
      <c r="A7" s="22" t="s">
        <v>174</v>
      </c>
      <c r="B7" s="24" t="s">
        <v>162</v>
      </c>
      <c r="C7" s="24" t="s">
        <v>13</v>
      </c>
      <c r="D7" s="24" t="s">
        <v>135</v>
      </c>
      <c r="E7" s="1" t="b">
        <v>1</v>
      </c>
      <c r="F7" s="1"/>
    </row>
    <row r="8" spans="1:6" ht="19" x14ac:dyDescent="0.25">
      <c r="A8" s="22" t="s">
        <v>169</v>
      </c>
      <c r="B8" s="24" t="s">
        <v>163</v>
      </c>
      <c r="C8" s="24" t="s">
        <v>13</v>
      </c>
      <c r="D8" s="24" t="s">
        <v>134</v>
      </c>
      <c r="E8" s="1" t="b">
        <v>1</v>
      </c>
      <c r="F8" s="1"/>
    </row>
    <row r="9" spans="1:6" ht="19" x14ac:dyDescent="0.25">
      <c r="A9" s="22" t="s">
        <v>175</v>
      </c>
      <c r="B9" s="24" t="s">
        <v>164</v>
      </c>
      <c r="C9" s="24" t="s">
        <v>13</v>
      </c>
      <c r="D9" s="24" t="s">
        <v>84</v>
      </c>
      <c r="E9" s="1" t="b">
        <v>1</v>
      </c>
      <c r="F9" s="1"/>
    </row>
    <row r="10" spans="1:6" ht="19" x14ac:dyDescent="0.25">
      <c r="A10" s="22" t="s">
        <v>176</v>
      </c>
      <c r="B10" s="24" t="s">
        <v>165</v>
      </c>
      <c r="C10" s="24" t="s">
        <v>13</v>
      </c>
      <c r="D10" s="24" t="s">
        <v>85</v>
      </c>
      <c r="E10" s="1" t="b">
        <v>1</v>
      </c>
      <c r="F10" s="1"/>
    </row>
    <row r="11" spans="1:6" ht="19" x14ac:dyDescent="0.25">
      <c r="A11" s="23" t="s">
        <v>177</v>
      </c>
      <c r="B11" s="24" t="s">
        <v>166</v>
      </c>
      <c r="C11" s="24" t="s">
        <v>13</v>
      </c>
      <c r="D11" s="24" t="s">
        <v>22</v>
      </c>
      <c r="E11" s="1" t="b">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zoomScale="125" zoomScaleNormal="125" workbookViewId="0">
      <pane xSplit="1" ySplit="1" topLeftCell="K2" activePane="bottomRight" state="frozen"/>
      <selection pane="topRight" activeCell="B1" sqref="B1"/>
      <selection pane="bottomLeft" activeCell="A2" sqref="A2"/>
      <selection pane="bottomRight" activeCell="T3" sqref="T3"/>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1" t="s">
        <v>154</v>
      </c>
      <c r="V2" s="20"/>
      <c r="W2" s="20"/>
      <c r="X2"/>
    </row>
    <row r="3" spans="1:24" ht="305" x14ac:dyDescent="0.25">
      <c r="A3" s="32" t="s">
        <v>135</v>
      </c>
      <c r="B3" s="1" t="s">
        <v>13</v>
      </c>
      <c r="C3" s="2" t="s">
        <v>188</v>
      </c>
      <c r="R3" s="1" t="s">
        <v>21</v>
      </c>
      <c r="S3" s="1" t="s">
        <v>13</v>
      </c>
      <c r="T3" s="2" t="s">
        <v>159</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I3" sqref="I3"/>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ht="380" x14ac:dyDescent="0.2">
      <c r="A3" t="s">
        <v>28</v>
      </c>
      <c r="B3" s="1" t="s">
        <v>13</v>
      </c>
      <c r="C3" s="2" t="s">
        <v>189</v>
      </c>
      <c r="D3" s="1" t="s">
        <v>13</v>
      </c>
      <c r="E3" s="1" t="s">
        <v>30</v>
      </c>
      <c r="F3" s="1" t="s">
        <v>30</v>
      </c>
      <c r="H3" s="1" t="s">
        <v>30</v>
      </c>
      <c r="I3" s="1" t="s">
        <v>30</v>
      </c>
    </row>
    <row r="4" spans="1:9" x14ac:dyDescent="0.2">
      <c r="A4" t="s">
        <v>29</v>
      </c>
      <c r="B4" s="1" t="s">
        <v>13</v>
      </c>
      <c r="D4" s="1" t="s">
        <v>13</v>
      </c>
      <c r="E4" s="1" t="s">
        <v>13</v>
      </c>
      <c r="F4" s="1" t="s">
        <v>13</v>
      </c>
      <c r="G4" s="1" t="s">
        <v>150</v>
      </c>
      <c r="H4" s="1" t="s">
        <v>13</v>
      </c>
      <c r="I4" s="1" t="s">
        <v>13</v>
      </c>
    </row>
    <row r="5" spans="1:9" x14ac:dyDescent="0.2">
      <c r="A5" t="s">
        <v>31</v>
      </c>
      <c r="D5" s="1"/>
      <c r="E5" s="1" t="s">
        <v>63</v>
      </c>
      <c r="F5" s="1" t="s">
        <v>63</v>
      </c>
      <c r="G5" s="1" t="s">
        <v>150</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1"/>
  <sheetViews>
    <sheetView tabSelected="1" zoomScaleNormal="100" workbookViewId="0">
      <pane xSplit="6" ySplit="1" topLeftCell="G2" activePane="bottomRight" state="frozen"/>
      <selection pane="topRight" activeCell="F1" sqref="F1"/>
      <selection pane="bottomLeft" activeCell="A2" sqref="A2"/>
      <selection pane="bottomRight" activeCell="C15" sqref="C15"/>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30"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7"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8"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8"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8"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8"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8"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8"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8"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9" t="s">
        <v>186</v>
      </c>
      <c r="G9" t="s">
        <v>57</v>
      </c>
      <c r="H9" t="s">
        <v>153</v>
      </c>
      <c r="I9" t="s">
        <v>58</v>
      </c>
      <c r="J9" t="str">
        <f>B9&amp;"."&amp;"managingOrganization"</f>
        <v>ExplanationOfBenefit.managingOrganization</v>
      </c>
      <c r="K9" s="1" t="s">
        <v>57</v>
      </c>
      <c r="M9" s="1" t="s">
        <v>57</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9" t="s">
        <v>186</v>
      </c>
      <c r="G10" t="s">
        <v>57</v>
      </c>
      <c r="H10" t="s">
        <v>57</v>
      </c>
      <c r="I10" s="1" t="s">
        <v>69</v>
      </c>
      <c r="J10" s="1" t="str">
        <f t="shared" ref="J10:J14" si="7">B10&amp;"."&amp;C10</f>
        <v>ExplanationOfBenefit.patient</v>
      </c>
      <c r="K10" s="1" t="s">
        <v>57</v>
      </c>
      <c r="M10" s="1" t="s">
        <v>57</v>
      </c>
      <c r="P10"/>
      <c r="Q10"/>
      <c r="T10"/>
      <c r="U10" s="1" t="s">
        <v>13</v>
      </c>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20" si="9">A10+1</f>
        <v>3</v>
      </c>
      <c r="B11" s="1" t="s">
        <v>135</v>
      </c>
      <c r="C11" s="9" t="s">
        <v>141</v>
      </c>
      <c r="D11" s="1" t="s">
        <v>13</v>
      </c>
      <c r="E11" s="1" t="b">
        <v>1</v>
      </c>
      <c r="F11" s="29" t="s">
        <v>186</v>
      </c>
      <c r="G11" t="s">
        <v>57</v>
      </c>
      <c r="H11" t="s">
        <v>153</v>
      </c>
      <c r="I11" s="1" t="s">
        <v>64</v>
      </c>
      <c r="J11" s="1" t="str">
        <f t="shared" si="7"/>
        <v>ExplanationOfBenefit._lastUpdated</v>
      </c>
      <c r="K11" s="1" t="s">
        <v>57</v>
      </c>
      <c r="M11" s="1" t="s">
        <v>57</v>
      </c>
      <c r="O11"/>
      <c r="X11"/>
      <c r="Y11" s="17" t="str">
        <f t="shared" si="8"/>
        <v>Support searching for a ExplanationOfBenefit by its _lastUpdated</v>
      </c>
      <c r="Z11" s="5"/>
      <c r="AA11" s="10"/>
      <c r="AB11" s="1" t="str">
        <f t="shared" ref="AB11:AB20"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9" t="s">
        <v>186</v>
      </c>
      <c r="G12" t="s">
        <v>57</v>
      </c>
      <c r="H12" t="s">
        <v>57</v>
      </c>
      <c r="I12" s="1" t="s">
        <v>58</v>
      </c>
      <c r="J12" s="1" t="str">
        <f>B12&amp;"."&amp;"provided_by"</f>
        <v>ExplanationOfBenefit.provided_by</v>
      </c>
      <c r="K12" s="1" t="s">
        <v>57</v>
      </c>
      <c r="M12" s="1" t="s">
        <v>57</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9" t="s">
        <v>186</v>
      </c>
      <c r="G13" s="1" t="s">
        <v>57</v>
      </c>
      <c r="H13" s="1" t="s">
        <v>57</v>
      </c>
      <c r="I13" s="1" t="s">
        <v>58</v>
      </c>
      <c r="J13" s="1" t="str">
        <f t="shared" ref="J13" si="11">B13&amp;"."&amp;C13</f>
        <v>ExplanationOfBenefit.identifier</v>
      </c>
      <c r="K13" s="1" t="s">
        <v>57</v>
      </c>
      <c r="M13" s="1" t="s">
        <v>57</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9" t="s">
        <v>186</v>
      </c>
      <c r="G14" t="s">
        <v>57</v>
      </c>
      <c r="H14" t="s">
        <v>57</v>
      </c>
      <c r="I14" s="1" t="s">
        <v>64</v>
      </c>
      <c r="J14" s="1" t="str">
        <f t="shared" si="7"/>
        <v>ExplanationOfBenefit.service-date</v>
      </c>
      <c r="K14" s="1" t="s">
        <v>57</v>
      </c>
      <c r="M14" s="1" t="s">
        <v>57</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135</v>
      </c>
      <c r="C15" s="9" t="s">
        <v>190</v>
      </c>
      <c r="D15" s="1" t="s">
        <v>13</v>
      </c>
      <c r="E15" s="1" t="b">
        <v>1</v>
      </c>
      <c r="F15" s="29" t="s">
        <v>186</v>
      </c>
      <c r="G15" s="1" t="s">
        <v>57</v>
      </c>
      <c r="H15" s="1" t="s">
        <v>57</v>
      </c>
      <c r="I15" s="1" t="s">
        <v>64</v>
      </c>
      <c r="J15" s="1" t="str">
        <f t="shared" ref="J15" si="13">B15&amp;"."&amp;C15</f>
        <v>ExplanationOfBenefit.service-start-date</v>
      </c>
      <c r="K15" s="1" t="s">
        <v>57</v>
      </c>
      <c r="M15" s="1" t="s">
        <v>57</v>
      </c>
      <c r="Y15" s="17" t="str">
        <f>"Support searching for a "&amp; B13 &amp;" by its " &amp; C15</f>
        <v>Support searching for a ExplanationOfBenefit by its service-start-date</v>
      </c>
      <c r="Z15" s="5"/>
      <c r="AA15" s="2"/>
      <c r="AB15" s="1" t="str">
        <f t="shared" ref="AB15" si="14">"SearchParameter-carin-bb-"&amp;LOWER((B15)&amp;"-"&amp;C15&amp;".html")</f>
        <v>SearchParameter-carin-bb-explanationofbenefit-service-start-date.html</v>
      </c>
    </row>
    <row r="16" spans="1:28" s="1" customFormat="1" ht="78" x14ac:dyDescent="0.2">
      <c r="A16" s="1">
        <f>A14+1</f>
        <v>7</v>
      </c>
      <c r="B16" s="1" t="s">
        <v>147</v>
      </c>
      <c r="C16" s="9" t="s">
        <v>143</v>
      </c>
      <c r="D16" s="1" t="s">
        <v>13</v>
      </c>
      <c r="E16" s="1" t="b">
        <v>1</v>
      </c>
      <c r="F16" s="29" t="s">
        <v>186</v>
      </c>
      <c r="G16" s="1" t="s">
        <v>57</v>
      </c>
      <c r="H16" s="1" t="s">
        <v>57</v>
      </c>
      <c r="I16" s="1" t="s">
        <v>69</v>
      </c>
      <c r="J16" s="1" t="str">
        <f t="shared" ref="J16:J20" si="15">B16&amp;"."&amp;C16</f>
        <v>!ExplanationOfBenefit.provider</v>
      </c>
      <c r="K16" s="1" t="s">
        <v>57</v>
      </c>
      <c r="M16" s="1" t="s">
        <v>57</v>
      </c>
      <c r="S16" s="1" t="s">
        <v>13</v>
      </c>
      <c r="U16" s="1" t="s">
        <v>13</v>
      </c>
      <c r="Y16" s="17" t="str">
        <f>"Support searching for a "&amp; B13 &amp;" by its " &amp; C16</f>
        <v>Support searching for a ExplanationOfBenefit by its provider</v>
      </c>
      <c r="Z16" s="5"/>
      <c r="AA16" s="2"/>
      <c r="AB16" s="1" t="str">
        <f t="shared" si="10"/>
        <v>SearchParameter-carin-bb-!explanationofbenefit-provider.html</v>
      </c>
    </row>
    <row r="17" spans="1:28" s="1" customFormat="1" ht="78" x14ac:dyDescent="0.2">
      <c r="A17" s="1">
        <f t="shared" si="9"/>
        <v>8</v>
      </c>
      <c r="B17" s="1" t="s">
        <v>147</v>
      </c>
      <c r="C17" s="9" t="s">
        <v>144</v>
      </c>
      <c r="D17" s="1" t="s">
        <v>13</v>
      </c>
      <c r="E17" s="1" t="b">
        <v>1</v>
      </c>
      <c r="F17" s="29" t="s">
        <v>186</v>
      </c>
      <c r="G17" s="1" t="s">
        <v>57</v>
      </c>
      <c r="H17" s="1" t="s">
        <v>57</v>
      </c>
      <c r="I17" s="1" t="s">
        <v>69</v>
      </c>
      <c r="J17" s="1" t="str">
        <f t="shared" si="15"/>
        <v>!ExplanationOfBenefit.care-team</v>
      </c>
      <c r="K17" s="1" t="s">
        <v>57</v>
      </c>
      <c r="M17" s="1" t="s">
        <v>57</v>
      </c>
      <c r="S17" s="1" t="s">
        <v>13</v>
      </c>
      <c r="U17" s="1" t="s">
        <v>13</v>
      </c>
      <c r="Y17" s="17" t="str">
        <f>"Support searching for a "&amp; B14 &amp;" by its " &amp; C17</f>
        <v>Support searching for a ExplanationOfBenefit by its care-team</v>
      </c>
      <c r="Z17" s="5"/>
      <c r="AA17" s="2"/>
      <c r="AB17" s="1" t="str">
        <f t="shared" si="10"/>
        <v>SearchParameter-carin-bb-!explanationofbenefit-care-team.html</v>
      </c>
    </row>
    <row r="18" spans="1:28" s="1" customFormat="1" ht="78" x14ac:dyDescent="0.2">
      <c r="A18" s="1">
        <f t="shared" si="9"/>
        <v>9</v>
      </c>
      <c r="B18" s="1" t="s">
        <v>147</v>
      </c>
      <c r="C18" s="9" t="s">
        <v>145</v>
      </c>
      <c r="D18" s="1" t="s">
        <v>13</v>
      </c>
      <c r="E18" s="1" t="b">
        <v>1</v>
      </c>
      <c r="F18" s="29" t="s">
        <v>186</v>
      </c>
      <c r="G18" s="1" t="s">
        <v>57</v>
      </c>
      <c r="H18" s="1" t="s">
        <v>57</v>
      </c>
      <c r="I18" s="1" t="s">
        <v>69</v>
      </c>
      <c r="J18" s="1" t="str">
        <f t="shared" si="15"/>
        <v>!ExplanationOfBenefit.insurer</v>
      </c>
      <c r="K18" s="1" t="s">
        <v>57</v>
      </c>
      <c r="M18" s="1" t="s">
        <v>57</v>
      </c>
      <c r="S18" s="1" t="s">
        <v>13</v>
      </c>
      <c r="U18" s="1" t="s">
        <v>13</v>
      </c>
      <c r="Y18" s="17" t="str">
        <f t="shared" ref="Y18:Y20" si="16">"Support searching for a "&amp; B16 &amp;" by its " &amp; C18</f>
        <v>Support searching for a !ExplanationOfBenefit by its insurer</v>
      </c>
      <c r="Z18" s="5"/>
      <c r="AA18" s="2"/>
      <c r="AB18" s="1" t="str">
        <f t="shared" si="10"/>
        <v>SearchParameter-carin-bb-!explanationofbenefit-insurer.html</v>
      </c>
    </row>
    <row r="19" spans="1:28" s="1" customFormat="1" ht="78" x14ac:dyDescent="0.2">
      <c r="A19" s="1">
        <f t="shared" si="9"/>
        <v>10</v>
      </c>
      <c r="B19" s="1" t="s">
        <v>147</v>
      </c>
      <c r="C19" s="9" t="s">
        <v>152</v>
      </c>
      <c r="D19" s="1" t="s">
        <v>13</v>
      </c>
      <c r="E19" s="1" t="b">
        <v>1</v>
      </c>
      <c r="F19" s="29" t="s">
        <v>186</v>
      </c>
      <c r="G19" s="1" t="s">
        <v>57</v>
      </c>
      <c r="H19" s="1" t="s">
        <v>57</v>
      </c>
      <c r="I19" s="1" t="s">
        <v>69</v>
      </c>
      <c r="J19" s="1" t="str">
        <f t="shared" si="15"/>
        <v>!ExplanationOfBenefit.facility</v>
      </c>
      <c r="K19" s="1" t="s">
        <v>57</v>
      </c>
      <c r="M19" s="1" t="s">
        <v>57</v>
      </c>
      <c r="S19" s="1" t="s">
        <v>13</v>
      </c>
      <c r="U19" s="1" t="s">
        <v>13</v>
      </c>
      <c r="Y19" s="17" t="str">
        <f t="shared" si="16"/>
        <v>Support searching for a !ExplanationOfBenefit by its facility</v>
      </c>
      <c r="Z19" s="5"/>
      <c r="AA19" s="2"/>
      <c r="AB19" s="1" t="str">
        <f t="shared" si="10"/>
        <v>SearchParameter-carin-bb-!explanationofbenefit-facility.html</v>
      </c>
    </row>
    <row r="20" spans="1:28" s="1" customFormat="1" ht="78" x14ac:dyDescent="0.2">
      <c r="A20" s="1">
        <f t="shared" si="9"/>
        <v>11</v>
      </c>
      <c r="B20" s="1" t="s">
        <v>147</v>
      </c>
      <c r="C20" s="9" t="s">
        <v>146</v>
      </c>
      <c r="D20" s="1" t="s">
        <v>13</v>
      </c>
      <c r="E20" s="1" t="b">
        <v>1</v>
      </c>
      <c r="F20" s="29" t="s">
        <v>186</v>
      </c>
      <c r="G20" s="1" t="s">
        <v>57</v>
      </c>
      <c r="H20" s="1" t="s">
        <v>57</v>
      </c>
      <c r="I20" s="1" t="s">
        <v>69</v>
      </c>
      <c r="J20" s="1" t="str">
        <f t="shared" si="15"/>
        <v>!ExplanationOfBenefit.coverage</v>
      </c>
      <c r="K20" s="1" t="s">
        <v>57</v>
      </c>
      <c r="M20" s="1" t="s">
        <v>57</v>
      </c>
      <c r="S20" s="1" t="s">
        <v>13</v>
      </c>
      <c r="U20" s="1" t="s">
        <v>13</v>
      </c>
      <c r="Y20" s="17" t="str">
        <f t="shared" si="16"/>
        <v>Support searching for a !ExplanationOfBenefit by its coverage</v>
      </c>
      <c r="Z20" s="5"/>
      <c r="AA20" s="2"/>
      <c r="AB20" s="1" t="str">
        <f t="shared" si="10"/>
        <v>SearchParameter-carin-bb-!explanationofbenefit-coverage.html</v>
      </c>
    </row>
    <row r="21" spans="1:28" ht="19" customHeight="1" x14ac:dyDescent="0.2">
      <c r="A21" s="1">
        <f>A20+1</f>
        <v>12</v>
      </c>
      <c r="B21" s="1" t="s">
        <v>134</v>
      </c>
      <c r="C21" s="9" t="s">
        <v>139</v>
      </c>
      <c r="D21" s="1" t="s">
        <v>13</v>
      </c>
      <c r="E21" s="1" t="b">
        <v>1</v>
      </c>
      <c r="F21" s="34" t="s">
        <v>169</v>
      </c>
      <c r="G21" s="1" t="s">
        <v>57</v>
      </c>
      <c r="H21" s="1" t="s">
        <v>153</v>
      </c>
      <c r="I21" s="1" t="s">
        <v>58</v>
      </c>
      <c r="J21" s="1" t="str">
        <f>B21&amp;"."&amp;"managingOrganization"</f>
        <v>Coverage.managingOrganization</v>
      </c>
      <c r="K21" s="1" t="s">
        <v>57</v>
      </c>
      <c r="M21" s="1" t="s">
        <v>57</v>
      </c>
      <c r="S21" s="1" t="s">
        <v>13</v>
      </c>
      <c r="Y21" s="17"/>
      <c r="AB21" s="1" t="str">
        <f>"SearchParameter-carin-bb-"&amp;LOWER((B21)&amp;"-"&amp;C21&amp;".html")</f>
        <v>SearchParameter-carin-bb-coverage-_id.html</v>
      </c>
    </row>
    <row r="22" spans="1:28" s="1" customFormat="1" ht="19" customHeight="1" x14ac:dyDescent="0.2">
      <c r="F22" s="30"/>
      <c r="Y22" s="17"/>
      <c r="AA22" s="2"/>
    </row>
    <row r="23" spans="1:28" ht="19" customHeight="1" x14ac:dyDescent="0.2">
      <c r="G23" s="1"/>
      <c r="H23" s="1"/>
      <c r="I23" s="1"/>
      <c r="Y23" s="17"/>
      <c r="AB23" s="1"/>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sheetData>
  <autoFilter ref="A1:AB20" xr:uid="{1CF5B17E-E72E-48B2-A597-9C21C12723F0}"/>
  <sortState xmlns:xlrd2="http://schemas.microsoft.com/office/spreadsheetml/2017/richdata2" ref="A7:AA20">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Corey A Spears</cp:lastModifiedBy>
  <dcterms:created xsi:type="dcterms:W3CDTF">2019-02-19T18:23:22Z</dcterms:created>
  <dcterms:modified xsi:type="dcterms:W3CDTF">2021-11-15T05:19:20Z</dcterms:modified>
</cp:coreProperties>
</file>