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15" windowWidth="33255" windowHeight="11580"/>
  </bookViews>
  <sheets>
    <sheet name="Sheet1" sheetId="1" r:id="rId1"/>
    <sheet name="Sheet2" sheetId="2" r:id="rId2"/>
    <sheet name="Sheet3" sheetId="3" r:id="rId3"/>
    <sheet name="Sheet4" sheetId="4" r:id="rId4"/>
  </sheets>
  <definedNames>
    <definedName name="CRDatatypes">Sheet2!$A$1:$B$380</definedName>
    <definedName name="CSTE_CCDA_MAPPING">Sheet4!$A$1:$D$56</definedName>
    <definedName name="CSTE_MU_Mappings">Sheet3!$A$1:$E$51</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Q63" i="1"/>
  <c r="I63"/>
  <c r="H63"/>
  <c r="G63"/>
  <c r="I2"/>
  <c r="I72"/>
  <c r="I71"/>
  <c r="I70"/>
  <c r="I69"/>
  <c r="I68"/>
  <c r="I67"/>
  <c r="I66"/>
  <c r="I65"/>
  <c r="I64"/>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G72"/>
  <c r="G71"/>
  <c r="G70"/>
  <c r="G69"/>
  <c r="G68"/>
  <c r="G67"/>
  <c r="G66"/>
  <c r="G65"/>
  <c r="G64"/>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7"/>
  <c r="G6"/>
  <c r="G5"/>
  <c r="G4"/>
  <c r="G3"/>
  <c r="G2"/>
  <c r="H72"/>
  <c r="H71"/>
  <c r="H70"/>
  <c r="H69"/>
  <c r="H68"/>
  <c r="H67"/>
  <c r="H66"/>
  <c r="H65"/>
  <c r="H64"/>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Q72"/>
  <c r="Q71"/>
  <c r="Q70"/>
  <c r="Q69"/>
  <c r="Q68"/>
  <c r="Q67"/>
  <c r="Q66"/>
  <c r="Q65"/>
  <c r="Q64"/>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 r="O60"/>
  <c r="O59"/>
  <c r="O58"/>
  <c r="O72"/>
  <c r="O71"/>
  <c r="O70"/>
  <c r="O69"/>
  <c r="O68"/>
  <c r="O67"/>
  <c r="O66"/>
  <c r="O65"/>
  <c r="O64"/>
  <c r="O63"/>
  <c r="O62"/>
  <c r="O61"/>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3"/>
  <c r="M4"/>
</calcChain>
</file>

<file path=xl/comments1.xml><?xml version="1.0" encoding="utf-8"?>
<comments xmlns="http://schemas.openxmlformats.org/spreadsheetml/2006/main">
  <authors>
    <author/>
  </authors>
  <commentList>
    <comment ref="D1" authorId="0">
      <text>
        <r>
          <rPr>
            <sz val="8"/>
            <color indexed="8"/>
            <rFont val="Tahoma"/>
            <family val="2"/>
          </rPr>
          <t>Full definition - required</t>
        </r>
      </text>
    </comment>
    <comment ref="L1" authorId="0">
      <text>
        <r>
          <rPr>
            <sz val="8"/>
            <color indexed="8"/>
            <rFont val="Tahoma"/>
            <family val="2"/>
          </rPr>
          <t>Data type, resource reference, profiles, aggregations, class names, type references, etc. - see the wiki</t>
        </r>
      </text>
    </comment>
    <comment ref="D2" authorId="0">
      <text>
        <r>
          <rPr>
            <sz val="8"/>
            <color indexed="8"/>
            <rFont val="Tahoma"/>
            <family val="2"/>
          </rPr>
          <t>Full definition - required</t>
        </r>
      </text>
    </comment>
    <comment ref="K2" authorId="0">
      <text>
        <r>
          <rPr>
            <sz val="8"/>
            <color indexed="8"/>
            <rFont val="Tahoma"/>
            <family val="2"/>
          </rPr>
          <t>Data type, resource reference, profiles, aggregations, class names, type references, etc. - see the wiki</t>
        </r>
      </text>
    </comment>
    <comment ref="L2" authorId="0">
      <text>
        <r>
          <rPr>
            <sz val="8"/>
            <color indexed="8"/>
            <rFont val="Tahoma"/>
            <family val="2"/>
          </rPr>
          <t>Data type, resource reference, profiles, aggregations, class names, type references, etc. - see the wiki</t>
        </r>
      </text>
    </comment>
    <comment ref="N2" authorId="0">
      <text>
        <r>
          <rPr>
            <sz val="8"/>
            <color indexed="8"/>
            <rFont val="Tahoma"/>
            <family val="2"/>
          </rPr>
          <t>Data type, resource reference, profiles, aggregations, class names, type references, etc. - see the wiki</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sharedStrings.xml><?xml version="1.0" encoding="utf-8"?>
<sst xmlns="http://schemas.openxmlformats.org/spreadsheetml/2006/main" count="1716" uniqueCount="964">
  <si>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</si>
  <si>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</si>
  <si>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</si>
  <si>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</si>
  <si>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</si>
  <si>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</si>
  <si>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</si>
  <si>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</si>
  <si>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</si>
  <si>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</si>
  <si>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</si>
  <si>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</si>
  <si>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</si>
  <si>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</si>
  <si>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</si>
  <si>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</si>
  <si>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</si>
  <si>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</si>
  <si>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</si>
  <si>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</si>
  <si>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</si>
  <si>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</si>
  <si>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</si>
  <si>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</si>
  <si>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</si>
  <si>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</si>
  <si>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</si>
  <si>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</si>
  <si>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</si>
  <si>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2.16.840.1.113883.4.6:6666666666666</t>
  </si>
  <si>
    <t>Identifier</t>
  </si>
  <si>
    <t>Identification code for the care provider(e.g., NPI)</t>
  </si>
  <si>
    <t>Provider Name</t>
  </si>
  <si>
    <t>Henry Seven M.D.</t>
  </si>
  <si>
    <t>Michael Coletta, M.D.</t>
  </si>
  <si>
    <t>HumanName</t>
  </si>
  <si>
    <t>The first and last name of thehealthcare provider</t>
  </si>
  <si>
    <t>Provider Phone</t>
  </si>
  <si>
    <t>tel:+1(555)555-1002</t>
  </si>
  <si>
    <t>1(555)555-1003</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</si>
  <si>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</si>
  <si>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</si>
  <si>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</si>
  <si>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</si>
  <si>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</si>
  <si>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</si>
  <si>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</si>
  <si>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</si>
  <si>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</si>
  <si>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</si>
  <si>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1002 Healthcare Drive Ann Arbor MI 99999 US</t>
  </si>
  <si>
    <t>2100 North Ave Burlington, MA 02368, US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</si>
  <si>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</si>
  <si>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</si>
  <si>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</si>
  <si>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</si>
  <si>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</si>
  <si>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2.16.840.1.113883.4.6:77777777777</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</si>
  <si>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</si>
  <si>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</si>
  <si>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</si>
  <si>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</si>
  <si>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</si>
  <si>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</si>
  <si>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</si>
  <si>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</si>
  <si>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</si>
  <si>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tel: 1+(555)-555-5000</t>
  </si>
  <si>
    <t>+1(555)555-1212</t>
  </si>
  <si>
    <t xml:space="preserve">The facility's phone number with area code </t>
  </si>
  <si>
    <t>Facility Fax</t>
  </si>
  <si>
    <t>Facility Address</t>
  </si>
  <si>
    <t>4646 Brown Rd Salem, MA 02368, US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</si>
  <si>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</si>
  <si>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</si>
  <si>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</si>
  <si>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</si>
  <si>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2.16.840.1.113883.19.5:123453 2.16.840.1.113883.4.1:444-333-3333</t>
  </si>
  <si>
    <t>MPI= 123453, SSN = 11-00-1234</t>
  </si>
  <si>
    <t xml:space="preserve">Patient social security number, medical record number, or other identifying value as required or allowed under jurisdictional laws governing health data exchange </t>
  </si>
  <si>
    <t>Patient Name</t>
  </si>
  <si>
    <t>Eve E Everyman</t>
  </si>
  <si>
    <t>Jane Stinn</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</si>
  <si>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</si>
  <si>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</si>
  <si>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</si>
  <si>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</si>
  <si>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</si>
  <si>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</si>
  <si>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</si>
  <si>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</si>
  <si>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</si>
  <si>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</si>
  <si>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</si>
  <si>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</si>
  <si>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</si>
  <si>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</si>
  <si>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</si>
  <si>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</si>
  <si>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</si>
  <si>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</si>
  <si>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</si>
  <si>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</si>
  <si>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</si>
  <si>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</si>
  <si>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</si>
  <si>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</si>
  <si>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</si>
  <si>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</si>
  <si>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</si>
  <si>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eng</t>
  </si>
  <si>
    <t>The patient's preferred language</t>
  </si>
  <si>
    <t>Death Date</t>
  </si>
  <si>
    <t xml:space="preserve">The patient's date of death </t>
  </si>
  <si>
    <t>Guardian contact information</t>
  </si>
  <si>
    <t>Parent/Guardian Name</t>
  </si>
  <si>
    <t>Adam A Everywoman</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</si>
  <si>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</si>
  <si>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</si>
  <si>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</si>
  <si>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</si>
  <si>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</si>
  <si>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</si>
  <si>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</si>
  <si>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</si>
  <si>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</si>
  <si>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</si>
  <si>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</si>
  <si>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</si>
  <si>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</si>
  <si>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</si>
  <si>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</si>
  <si>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</si>
  <si>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</si>
  <si>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</si>
  <si>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</si>
  <si>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</si>
  <si>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</si>
  <si>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</si>
  <si>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Encounter Information</t>
  </si>
  <si>
    <t>Visit Date/Time</t>
  </si>
  <si>
    <t xml:space="preserve">Date and time of the provider's most recent encounter with the patient regarding the reportable condition </t>
  </si>
  <si>
    <t>Patient Class</t>
  </si>
  <si>
    <t>AMB</t>
  </si>
  <si>
    <t>outpatient</t>
  </si>
  <si>
    <t xml:space="preserve">Whether patient is outpatient, inpatient, emergency, urgent care </t>
  </si>
  <si>
    <t>Admission Date/Time</t>
  </si>
  <si>
    <t xml:space="preserve">Date and time when the patient was admitted to the treatment facility; e.g., hospital </t>
  </si>
  <si>
    <t>discharge Date/Time</t>
  </si>
  <si>
    <t xml:space="preserve">Date and time when the patient was discharged from the treatment facility; e.g., hospital </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</si>
  <si>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</si>
  <si>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</si>
  <si>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</si>
  <si>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</si>
  <si>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</si>
  <si>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</si>
  <si>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</si>
  <si>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</si>
  <si>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</si>
  <si>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</si>
  <si>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</si>
  <si>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</si>
  <si>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</si>
  <si>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CD,47725002,2.16.840.1.113883.6.96,Maculopapular rash (finding),\n CD,57676002,2.16.840.1.113883.6.96,Joint pain (finding),\n CD,271749004,2.16.840.1.113883.6.96,Acute rise of fever (finding),\n</t>
  </si>
  <si>
    <t xml:space="preserve">Symptom Dark stools (finding)
Complaint Paroxysmal cough (finding) </t>
  </si>
  <si>
    <t xml:space="preserve">List of patient symptoms (structured) for the reportable event </t>
  </si>
  <si>
    <t>Diagnoses</t>
  </si>
  <si>
    <t>Pertussis </t>
  </si>
  <si>
    <t xml:space="preserve">The healthcare provider's diagnoses of the patient's health condition (all) </t>
  </si>
  <si>
    <t>Date of Diagnosis</t>
  </si>
  <si>
    <t xml:space="preserve">The date of provider diagnosis </t>
  </si>
  <si>
    <t>Lab Order information</t>
  </si>
  <si>
    <t>Lab Order Code - order</t>
  </si>
  <si>
    <t>CBC W Auto Differential panel in Blood
Bordetella pertussis Ab [Units/volume] in Serum
Bordetella pertussis [Presence] in Throat by Organism specific culture</t>
  </si>
  <si>
    <t xml:space="preserve">Ordered tests for the patient during the encounter </t>
  </si>
  <si>
    <t>Placer Order Number</t>
  </si>
  <si>
    <t xml:space="preserve">Identifier for the laboratory report from the encounter </t>
  </si>
  <si>
    <t>Lab Result Information</t>
  </si>
  <si>
    <t>Lab result Code - (LOINC)</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</si>
  <si>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</si>
  <si>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</si>
  <si>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 value</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</si>
  <si>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</si>
  <si>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</si>
  <si>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filler Order Number</t>
  </si>
  <si>
    <t>Filler Order Numbers: 7d5a02b0-67a4-11db-bd13-0800200c9a66 a4307cb2-b3b4-4f42-be03-1d9077376f4a</t>
  </si>
  <si>
    <t xml:space="preserve">Identifier for the laboratory order from the encounter </t>
  </si>
  <si>
    <t>Medications Administered (list)</t>
  </si>
  <si>
    <t>248656,Azithromycin 500 MG Oral Tablet,2.16.840.1.113883.6.88,RxNorm,\n 248656,Azithromycin 500 MG Oral Tablet,2.16.840.1.113883.6.88,RxNorm,\n</t>
  </si>
  <si>
    <t>Azithromycin 500 MG Oral Tablet 1 g NOV 7, 2016 11:60 ORAL</t>
  </si>
  <si>
    <t xml:space="preserve">List of medications administered for the reportable event </t>
  </si>
  <si>
    <t>TBD</t>
  </si>
  <si>
    <t>Hospital Unit</t>
  </si>
  <si>
    <t>hospital unit</t>
  </si>
  <si>
    <t>VaccineLot NumberDateStatusPneumococcal polysaccharide vaccine112/15/1998Completed</t>
  </si>
  <si>
    <t>Trigger Code</t>
  </si>
  <si>
    <t>Trigger codes</t>
  </si>
  <si>
    <t>Trigger codes that caused this report to be generated</t>
  </si>
  <si>
    <t>Trigger Code - Lab Order Code</t>
  </si>
  <si>
    <t>Trigger Code - Lab Result Code</t>
  </si>
  <si>
    <t>Trigger Code - Lab Results</t>
  </si>
  <si>
    <t>Trigger Code - Diagnosis</t>
  </si>
  <si>
    <t xml:space="preserve">Data Element Common Name / CSTE eCR Task Force Name </t>
  </si>
  <si>
    <t>eICR, RR, Sup (choose all that apply)</t>
  </si>
  <si>
    <t>ONC CCDS Name</t>
  </si>
  <si>
    <t>???</t>
  </si>
  <si>
    <t>eiCR</t>
  </si>
  <si>
    <t>EICR.reportDate</t>
  </si>
  <si>
    <t>EICR.reportSubmissionDateTime</t>
  </si>
  <si>
    <t>EICR.sendingApplication</t>
  </si>
  <si>
    <t>EICR.provider</t>
  </si>
  <si>
    <t>EICR.provider.id</t>
  </si>
  <si>
    <t>EICR.provider.name</t>
  </si>
  <si>
    <t>EICR.provider.phone</t>
  </si>
  <si>
    <t>EICR.provider.fax</t>
  </si>
  <si>
    <t>EICR.provider.email</t>
  </si>
  <si>
    <t>EICR.provider.facilityName</t>
  </si>
  <si>
    <t>EICR.provider.address</t>
  </si>
  <si>
    <t>EICR.facility</t>
  </si>
  <si>
    <t>EICR.facility.id</t>
  </si>
  <si>
    <t>EICR.facility.name</t>
  </si>
  <si>
    <t>EICR.facility.type</t>
  </si>
  <si>
    <t>EICR.facility.phone</t>
  </si>
  <si>
    <t>EICR.facility.fax</t>
  </si>
  <si>
    <t>EICR.facility.address</t>
  </si>
  <si>
    <t>EICR.patient</t>
  </si>
  <si>
    <t>EICR.patient.id</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</si>
  <si>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</si>
  <si>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</si>
  <si>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</si>
  <si>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</si>
  <si>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</si>
  <si>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</si>
  <si>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</si>
  <si>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</si>
  <si>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</si>
  <si>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</si>
  <si>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</si>
  <si>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</si>
  <si>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</si>
  <si>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</si>
  <si>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</si>
  <si>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</si>
  <si>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</si>
  <si>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</si>
  <si>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</si>
  <si>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</si>
  <si>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</si>
  <si>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</si>
  <si>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EICR.encounter</t>
  </si>
  <si>
    <t>EICR.encounter.visitDateTime</t>
  </si>
  <si>
    <t>EICR.encounter.patientClass</t>
  </si>
  <si>
    <t>EICR.encounter.admissionDateTime</t>
  </si>
  <si>
    <t>EICR.encounter.dischargeDateTime</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</si>
  <si>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</si>
  <si>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</si>
  <si>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</si>
  <si>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</si>
  <si>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</si>
  <si>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</si>
  <si>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</si>
  <si>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</si>
  <si>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</si>
  <si>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</si>
  <si>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</si>
  <si>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</si>
  <si>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</si>
  <si>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EICR.labresult.fillerOrderNumber</t>
  </si>
  <si>
    <t>EICR.medicationsAdministered</t>
  </si>
  <si>
    <t>EICR.hospitalUnit</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</si>
  <si>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</si>
  <si>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</si>
  <si>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</si>
  <si>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</si>
  <si>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</si>
  <si>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</si>
  <si>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</si>
  <si>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</si>
  <si>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t>CaseReport</t>
  </si>
  <si>
    <t>CaseReport.date</t>
  </si>
  <si>
    <t>CaseReport.performer.actor</t>
  </si>
  <si>
    <t>CaseReport.facility</t>
  </si>
  <si>
    <t>CaseReport.subject</t>
  </si>
  <si>
    <t>CaseReport.occupationCode/CaseReport.occupationReference</t>
  </si>
  <si>
    <t>CaseReport.pregnancyCode/CaseReport.pregnancyReference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</si>
  <si>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</si>
  <si>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</si>
  <si>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</si>
  <si>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</si>
  <si>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</si>
  <si>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</si>
  <si>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</si>
  <si>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</si>
  <si>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</si>
  <si>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</si>
  <si>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</si>
  <si>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</si>
  <si>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</si>
  <si>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</si>
  <si>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</si>
  <si>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</si>
  <si>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</si>
  <si>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</si>
  <si>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</si>
  <si>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</si>
  <si>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</si>
  <si>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</si>
  <si>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</si>
  <si>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</si>
  <si>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</si>
  <si>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</si>
  <si>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</si>
  <si>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Condition | Procedure</t>
  </si>
  <si>
    <t>ProcedureRequest</t>
  </si>
  <si>
    <t>DiagnosticReport</t>
  </si>
  <si>
    <t>medicationStatement</t>
  </si>
  <si>
    <t>FHIR Case Report Resource Data Type</t>
  </si>
  <si>
    <t>DomainResource</t>
  </si>
  <si>
    <t>Reference(ActivityDefinition)</t>
  </si>
  <si>
    <t>Reference(Request)</t>
  </si>
  <si>
    <t>Reference(Any)</t>
  </si>
  <si>
    <t>boolean</t>
  </si>
  <si>
    <t>Reference(Patient|Group)</t>
  </si>
  <si>
    <t>Reference(Encounter|EpisodeOfCare)</t>
  </si>
  <si>
    <t>dateTime|Period|Timing</t>
  </si>
  <si>
    <t>Reference(Practitioner|PractitionerRole|Organization|Patient|Device|RelatedPerson)</t>
  </si>
  <si>
    <t>Reference(Organization)</t>
  </si>
  <si>
    <t>Reference(Condition|Observation)</t>
  </si>
  <si>
    <t>Reference(Observation)</t>
  </si>
  <si>
    <t>Reference(Immunization)</t>
  </si>
  <si>
    <t>Reference(ProcedureRequest|Questionnaire)</t>
  </si>
  <si>
    <t>Reference(DiagnosticReport|Observation|Condition|QuestionnaireResponse|MedicationStatement)</t>
  </si>
  <si>
    <t>Reference(ProcedureRequest | MedicationRequest | MedicationStatement)</t>
  </si>
  <si>
    <t>Annotation</t>
  </si>
  <si>
    <t>CaseReport.identifier</t>
  </si>
  <si>
    <t>CaseReport.definition</t>
  </si>
  <si>
    <t>!CaseReport.basedOn</t>
  </si>
  <si>
    <t>CaseReport.partOf</t>
  </si>
  <si>
    <t>CaseReport.status</t>
  </si>
  <si>
    <t>!CaseReport.notDone</t>
  </si>
  <si>
    <t>!CaseReport.notDoneReason</t>
  </si>
  <si>
    <t>CaseReport.code</t>
  </si>
  <si>
    <t>CaseReport.context</t>
  </si>
  <si>
    <t>CaseReport.effective[x]</t>
  </si>
  <si>
    <t>CaseReport.performer</t>
  </si>
  <si>
    <t>CaseReport.performer.role</t>
  </si>
  <si>
    <t>!CaseReport.performer.onBehalfOf</t>
  </si>
  <si>
    <t>!CaseReport.triggerCode</t>
  </si>
  <si>
    <t>!CaseReport.reasonReference</t>
  </si>
  <si>
    <t>CaseReport.occupationCode</t>
  </si>
  <si>
    <t>CaseReport.occupationReference</t>
  </si>
  <si>
    <t>CaseReport.pregnancyCode</t>
  </si>
  <si>
    <t>CaseReport.pregnancyReference</t>
  </si>
  <si>
    <t>CaseReport.travelHistory</t>
  </si>
  <si>
    <t xml:space="preserve">CaseReport.immunizationStatus </t>
  </si>
  <si>
    <t>CaseReport.orderedDiagnostics</t>
  </si>
  <si>
    <t>CaseReport.orderedDiagnostics.reference</t>
  </si>
  <si>
    <t>CaseReport.orderedDiagnostics.isReason</t>
  </si>
  <si>
    <t>CaseReport.clinicalFindings</t>
  </si>
  <si>
    <t>CaseReport.clinicalFindings.code</t>
  </si>
  <si>
    <t>CaseReport.clinicalFindings.reference</t>
  </si>
  <si>
    <t>CaseReport.clinicalFindings.description</t>
  </si>
  <si>
    <t>CaseReport.clinicalFindings.isReason</t>
  </si>
  <si>
    <t>CaseReport.treatments</t>
  </si>
  <si>
    <t>CaseReport.note</t>
  </si>
  <si>
    <t>FHIR Core Resource Element when a  reference from Case Report Resource</t>
  </si>
  <si>
    <t>Provenance.target</t>
  </si>
  <si>
    <t>Provenance.period</t>
  </si>
  <si>
    <t>Provenance.recorded</t>
  </si>
  <si>
    <t>instant</t>
  </si>
  <si>
    <t>Provenance.policy</t>
  </si>
  <si>
    <t>uri</t>
  </si>
  <si>
    <t>Provenance.location</t>
  </si>
  <si>
    <t>Reference(Location)</t>
  </si>
  <si>
    <t>Provenance.reason</t>
  </si>
  <si>
    <t>Coding</t>
  </si>
  <si>
    <t>Provenance.activity</t>
  </si>
  <si>
    <t>Provenance.agent</t>
  </si>
  <si>
    <t>Provenance.agent.role</t>
  </si>
  <si>
    <t>Provenance.agent.who[x]</t>
  </si>
  <si>
    <t>uri|Reference(Practitioner|RelatedPerson|Patient|Device|Organization)</t>
  </si>
  <si>
    <t>Provenance.agent.onBehalfOf[x]</t>
  </si>
  <si>
    <t>Provenance.agent.relatedAgentType</t>
  </si>
  <si>
    <t>Provenance.entity</t>
  </si>
  <si>
    <t>Provenance.entity.role</t>
  </si>
  <si>
    <t>Provenance.entity.what[x]</t>
  </si>
  <si>
    <t>uri|Reference(Any)|Identifier</t>
  </si>
  <si>
    <t>Provenance.entity.agent</t>
  </si>
  <si>
    <t>@Provenance.agent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</si>
  <si>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</si>
  <si>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</si>
  <si>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</si>
  <si>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</si>
  <si>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</si>
  <si>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</si>
  <si>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</si>
  <si>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</si>
  <si>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</si>
  <si>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</si>
  <si>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</si>
  <si>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</si>
  <si>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 xml:space="preserve"> !Practitioner.organization</t>
  </si>
  <si>
    <t>!Practitioner.role</t>
  </si>
  <si>
    <t>!Practitioner.role.organization</t>
  </si>
  <si>
    <t>!Practitioner.role.code</t>
  </si>
  <si>
    <t>!Practitioner.role.specialty</t>
  </si>
  <si>
    <t>!Practitioner.role.identifier</t>
  </si>
  <si>
    <t>!Practitioner.role.telecom</t>
  </si>
  <si>
    <t>!Practitioner.role.period</t>
  </si>
  <si>
    <t>!Practitioner.role.location</t>
  </si>
  <si>
    <t>!Practitioner.role.healthcareService</t>
  </si>
  <si>
    <t>Reference(HealthcareService)</t>
  </si>
  <si>
    <t>!Practitioner.role.endpoint</t>
  </si>
  <si>
    <t>Reference(Endpoint)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</si>
  <si>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</si>
  <si>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</si>
  <si>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</si>
  <si>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</si>
  <si>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</si>
  <si>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</si>
  <si>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</si>
  <si>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</si>
  <si>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</si>
  <si>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!Organization.accreditation</t>
  </si>
  <si>
    <t>!Organization.accreditation.identifier</t>
  </si>
  <si>
    <t>!Organization.accreditation.code</t>
  </si>
  <si>
    <t>!Organization.accreditation.issuer</t>
  </si>
  <si>
    <t>!Organization.accreditation.period</t>
  </si>
  <si>
    <t>Organization.partOf</t>
  </si>
  <si>
    <t>Organization.contact</t>
  </si>
  <si>
    <t>Organization.contact.purpose</t>
  </si>
  <si>
    <t>Organization.contact.name</t>
  </si>
  <si>
    <t>Organization.contact.telecom</t>
  </si>
  <si>
    <t>Organization.contact.address</t>
  </si>
  <si>
    <t>!Organization.contact.gender</t>
  </si>
  <si>
    <t>!Organization.location</t>
  </si>
  <si>
    <t>Organization.endpoint</t>
  </si>
  <si>
    <t>Patient.active</t>
  </si>
  <si>
    <t>!Patient.birthTime</t>
  </si>
  <si>
    <t>time</t>
  </si>
  <si>
    <t>Patient.deceased[x]</t>
  </si>
  <si>
    <t>boolean|dateTime</t>
  </si>
  <si>
    <t>Patient.maritalStatus</t>
  </si>
  <si>
    <t>Patient.multipleBirth[x]</t>
  </si>
  <si>
    <t>boolean|integer</t>
  </si>
  <si>
    <t>Patient.photo</t>
  </si>
  <si>
    <t>=Contact</t>
  </si>
  <si>
    <t>Patient.contact.relationship</t>
  </si>
  <si>
    <t>Patient.contact.address</t>
  </si>
  <si>
    <t>Patient.contact.gender</t>
  </si>
  <si>
    <t>Patient.contact.organization</t>
  </si>
  <si>
    <t>Patient.contact.period</t>
  </si>
  <si>
    <t>Patient.animal</t>
  </si>
  <si>
    <t>=Animal</t>
  </si>
  <si>
    <t>Patient.animal.species</t>
  </si>
  <si>
    <t>Patient.animal.breed</t>
  </si>
  <si>
    <t>Patient.animal.genderStatus</t>
  </si>
  <si>
    <t>!Patient.communication</t>
  </si>
  <si>
    <t>Patient.communication</t>
  </si>
  <si>
    <t>!Patient.communication.mode</t>
  </si>
  <si>
    <t>!Patient.communication.proficiencyLevel</t>
  </si>
  <si>
    <t>Patient.communication.preferred</t>
  </si>
  <si>
    <t>Patient.generalPractitioner</t>
  </si>
  <si>
    <t>Reference(Organization|Practitioner)</t>
  </si>
  <si>
    <t>Patient.managingOrganization</t>
  </si>
  <si>
    <t>Patient.link</t>
  </si>
  <si>
    <t>Patient.link.other</t>
  </si>
  <si>
    <t>Reference(Patient|RelatedPerson)</t>
  </si>
  <si>
    <t>Patient.link.type</t>
  </si>
  <si>
    <t>PractitionerRole.active</t>
  </si>
  <si>
    <t>PractitionerRole.period</t>
  </si>
  <si>
    <t>Reference(Practitioner)</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</si>
  <si>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</si>
  <si>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</si>
  <si>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</si>
  <si>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</si>
  <si>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</si>
  <si>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</si>
  <si>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</si>
  <si>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</si>
  <si>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</si>
  <si>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</si>
  <si>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</si>
  <si>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</si>
  <si>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</si>
  <si>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</si>
  <si>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FHIR Core Data Type</t>
  </si>
  <si>
    <t>Observation.identifier</t>
  </si>
  <si>
    <t>Observation.basedOn</t>
  </si>
  <si>
    <t>Reference(CarePlan | DeviceRequest | ImmunizationRecommendation| MedicationRequest | NutritionOrder | ProcedureRequest)</t>
  </si>
  <si>
    <t>Observation.status</t>
  </si>
  <si>
    <t>Observation.category</t>
  </si>
  <si>
    <t>Observation.code</t>
  </si>
  <si>
    <t>Observation.subject</t>
  </si>
  <si>
    <t>Reference(Patient|Group|Device|Location)</t>
  </si>
  <si>
    <t>Observation.context</t>
  </si>
  <si>
    <t>Observation.effective[x]</t>
  </si>
  <si>
    <t>dateTime | Period</t>
  </si>
  <si>
    <t>Observation.issued</t>
  </si>
  <si>
    <t>Observation.performer</t>
  </si>
  <si>
    <t>Reference(Practitioner|Organization|Patient|RelatedPerson)</t>
  </si>
  <si>
    <t>Observation.value[x]</t>
  </si>
  <si>
    <t>Quantity|CodeableConcept|string|boolean|integer|Range|Ratio|SampledData|Attachment|time|dateTime|Period</t>
  </si>
  <si>
    <t>Observation.dataAbsentReason</t>
  </si>
  <si>
    <t>Observation.interpretation</t>
  </si>
  <si>
    <t>Observation.comment</t>
  </si>
  <si>
    <t>!Observation.reliability</t>
  </si>
  <si>
    <t>Observation.bodySite</t>
  </si>
  <si>
    <t>Observation.method</t>
  </si>
  <si>
    <t>Observation.specimen</t>
  </si>
  <si>
    <t>Reference(Specimen)</t>
  </si>
  <si>
    <t>Observation.device</t>
  </si>
  <si>
    <t>Reference(Device|DeviceComponent|DeviceMetric)</t>
  </si>
  <si>
    <t>!Observation.normalValue[x]</t>
  </si>
  <si>
    <t>Range|string</t>
  </si>
  <si>
    <t>Observation.referenceRange</t>
  </si>
  <si>
    <t>Observation.referenceRange.low</t>
  </si>
  <si>
    <t>SimpleQuantity</t>
  </si>
  <si>
    <t>Observation.referenceRange.high</t>
  </si>
  <si>
    <t>Observation.referenceRange.type</t>
  </si>
  <si>
    <t>Observation.referenceRange.appliesTo</t>
  </si>
  <si>
    <t>Observation.referenceRange.age</t>
  </si>
  <si>
    <t>Range</t>
  </si>
  <si>
    <t>Observation.referenceRange.text</t>
  </si>
  <si>
    <t>!Observation.derivedFrom</t>
  </si>
  <si>
    <t>Reference(AllergyIntolerance|Condition|FamilyMemberHistory|ImagingStudy|Immunization|MedicationStatement|Procedure|QuestionnaireResponse|Observation)</t>
  </si>
  <si>
    <t>Observation.related</t>
  </si>
  <si>
    <t>Observation.related.type</t>
  </si>
  <si>
    <t>Observation.related.target</t>
  </si>
  <si>
    <t>Reference(Observation|QuestionnaireResponse|Sequence)</t>
  </si>
  <si>
    <t>Observation.component</t>
  </si>
  <si>
    <t>Observation.component.code</t>
  </si>
  <si>
    <t>Observation.component.value[x]</t>
  </si>
  <si>
    <t>Observation.component.dataAbsentReason</t>
  </si>
  <si>
    <t>Observation.component.interpretation</t>
  </si>
  <si>
    <t>Observation.component.referenceRange</t>
  </si>
  <si>
    <t>@Observation.referenceRange</t>
  </si>
  <si>
    <t>Condition.identifier</t>
  </si>
  <si>
    <t>Condition.clinicalStatus</t>
  </si>
  <si>
    <t>Condition.verificationStatus</t>
  </si>
  <si>
    <t>Condition.category</t>
  </si>
  <si>
    <t>Condition.severity</t>
  </si>
  <si>
    <t>!Condition.certainty</t>
  </si>
  <si>
    <t>Condition.code</t>
  </si>
  <si>
    <t>Condition.bodySite</t>
  </si>
  <si>
    <t>Condition.subject</t>
  </si>
  <si>
    <t>Condition.context</t>
  </si>
  <si>
    <t>Condition.onset[x]</t>
  </si>
  <si>
    <t>dateTime | Age | Period | Range | string</t>
  </si>
  <si>
    <t>Condition.abatement[x]</t>
  </si>
  <si>
    <t>Condition.assertedDate</t>
  </si>
  <si>
    <t>Condition.asserter</t>
  </si>
  <si>
    <t>Reference(Practitioner|Patient | RelatedPerson)</t>
  </si>
  <si>
    <t>Condition.stage</t>
  </si>
  <si>
    <t>Condition.stage.summary</t>
  </si>
  <si>
    <t>Condition.stage.assessment</t>
  </si>
  <si>
    <t>Reference(ClinicalImpression|DiagnosticReport|Observation)</t>
  </si>
  <si>
    <t>Condition.stage.type</t>
  </si>
  <si>
    <t>Condition.evidence</t>
  </si>
  <si>
    <t>Condition.evidence.code</t>
  </si>
  <si>
    <t>Condition.evidence.detail</t>
  </si>
  <si>
    <t>Condition.note</t>
  </si>
  <si>
    <t>DiagnosticReport.identifier</t>
  </si>
  <si>
    <t>DiagnosticReport.basedOn</t>
  </si>
  <si>
    <t>Reference(CarePlan | ImmunizationRecommendation| MedicationRequest |NutritionOrder| ProcedureRequest)</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</si>
  <si>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</si>
  <si>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</si>
  <si>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</si>
  <si>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</si>
  <si>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</si>
  <si>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</si>
  <si>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</si>
  <si>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</si>
  <si>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</si>
  <si>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Reference(Practitioner|Organization)</t>
  </si>
  <si>
    <t>!DiagnosticReport.performer.role</t>
  </si>
  <si>
    <t>!DiagnosticReport.performer.actor</t>
  </si>
  <si>
    <t>DiagnosticReport.resultsInterpreter</t>
  </si>
  <si>
    <t>DiagnosticReport.specimen</t>
  </si>
  <si>
    <t>DiagnosticReport.result</t>
  </si>
  <si>
    <t>DiagnosticReport.imagingStudy</t>
  </si>
  <si>
    <t>Reference(ImagingStudy|ImagingManifest)</t>
  </si>
  <si>
    <t>DiagnosticReport.image</t>
  </si>
  <si>
    <t>DiagnosticReport.image.comment</t>
  </si>
  <si>
    <t>DiagnosticReport.image.link</t>
  </si>
  <si>
    <t>Reference(Media)</t>
  </si>
  <si>
    <t>DiagnosticReport.conclusion</t>
  </si>
  <si>
    <t>DiagnosticReport.codedDiagnosis</t>
  </si>
  <si>
    <t>DiagnosticReport.presentedForm</t>
  </si>
  <si>
    <t>Encounter.identifier</t>
  </si>
  <si>
    <t>Encounter.status</t>
  </si>
  <si>
    <t>Encounter.statusHistory</t>
  </si>
  <si>
    <t>=StatusHistory</t>
  </si>
  <si>
    <t>Encounter.statusHistory.status</t>
  </si>
  <si>
    <t>Encounter.statusHistory.period</t>
  </si>
  <si>
    <t>Encounter.class</t>
  </si>
  <si>
    <t>Encounter.classHistory</t>
  </si>
  <si>
    <t>=ClassHistory</t>
  </si>
  <si>
    <t>Encounter.classHistory.class</t>
  </si>
  <si>
    <t>Encounter.classHistory.period</t>
  </si>
  <si>
    <t>Encounter.type</t>
  </si>
  <si>
    <t>Encounter.priority</t>
  </si>
  <si>
    <t>Encounter.subject</t>
  </si>
  <si>
    <t>Encounter.episodeOfCare</t>
  </si>
  <si>
    <t>Reference(EpisodeOfCare)</t>
  </si>
  <si>
    <t>Encounter.incomingReferral</t>
  </si>
  <si>
    <t>Reference(ProcedureRequest)</t>
  </si>
  <si>
    <t>Encounter.participant</t>
  </si>
  <si>
    <t>Encounter.participant.type</t>
  </si>
  <si>
    <t>Encounter.participant.period</t>
  </si>
  <si>
    <t>Encounter.participant.individual</t>
  </si>
  <si>
    <t>Reference(Practitioner|RelatedPerson)</t>
  </si>
  <si>
    <t>Encounter.appointment</t>
  </si>
  <si>
    <t>Reference(Appointment)</t>
  </si>
  <si>
    <t>Encounter.period</t>
  </si>
  <si>
    <t>Encounter.length</t>
  </si>
  <si>
    <t>Duration</t>
  </si>
  <si>
    <t>Encounter.reason</t>
  </si>
  <si>
    <t>Encounter.diagnosis</t>
  </si>
  <si>
    <t>=Diagnosis</t>
  </si>
  <si>
    <t>Encounter.diagnosis.condition</t>
  </si>
  <si>
    <t>Reference(Condition|Procedure)</t>
  </si>
  <si>
    <t>Encounter.diagnosis.role</t>
  </si>
  <si>
    <t>Encounter.diagnosis.rank</t>
  </si>
  <si>
    <t>positiveInt</t>
  </si>
  <si>
    <t>Encounter.account</t>
  </si>
  <si>
    <t>Reference(Account)</t>
  </si>
  <si>
    <t>Encounter.hospitalization</t>
  </si>
  <si>
    <t>Encounter.hospitalization.preAdmissionIdentifier</t>
  </si>
  <si>
    <t>!Encounter.hospitalization.preAdmissionTest</t>
  </si>
  <si>
    <t>Encounter.hospitalization.origin</t>
  </si>
  <si>
    <t>Encounter.hospitalization.admitSource</t>
  </si>
  <si>
    <t>!Encounter.hospitalization.admittingDiagnosis</t>
  </si>
  <si>
    <t>Reference(Condition)</t>
  </si>
  <si>
    <t>Encounter.hospitalization.reAdmission</t>
  </si>
  <si>
    <t>!Encounter.hospitalization.period</t>
  </si>
  <si>
    <t>!Encounter.hospitalization.accomodation</t>
  </si>
  <si>
    <t>!Encounter.hospitalization.accomodation.bed</t>
  </si>
  <si>
    <t>!Encounter.hospitalization.accomodation.period</t>
  </si>
  <si>
    <t>Encounter.hospitalization.dietPreference</t>
  </si>
  <si>
    <t>Encounter.hospitalization.specialCourtesy</t>
  </si>
  <si>
    <t>Encounter.hospitalization.specialArrangement</t>
  </si>
  <si>
    <t>Encounter.hospitalization.destination</t>
  </si>
  <si>
    <t>Encounter.hospitalization.dischargeDisposition</t>
  </si>
  <si>
    <t>!Encounter.hospitalization.dischargeDiagnosis</t>
  </si>
  <si>
    <t>Encounter.location</t>
  </si>
  <si>
    <t>Encounter.location.location</t>
  </si>
  <si>
    <t>Encounter.location.status</t>
  </si>
  <si>
    <t>Encounter.location.period</t>
  </si>
  <si>
    <t>Encounter.serviceProvider</t>
  </si>
  <si>
    <t>Encounter.partOf</t>
  </si>
  <si>
    <t>Reference(Encounter)</t>
  </si>
  <si>
    <t>Procedure</t>
  </si>
  <si>
    <t>Procedure.identifier</t>
  </si>
  <si>
    <t>Procedure.definition</t>
  </si>
  <si>
    <t>Reference(PlanDefinition|ActivityDefinition|HealthcareService)</t>
  </si>
  <si>
    <t>Procedure.basedOn</t>
  </si>
  <si>
    <t>Reference(CarePlan|ProcedureRequest)</t>
  </si>
  <si>
    <t>Procedure.partOf</t>
  </si>
  <si>
    <t>Reference (Procedure | Observation | MedicationAdministration)</t>
  </si>
  <si>
    <t>Procedure.status</t>
  </si>
  <si>
    <t>Procedure.notDone</t>
  </si>
  <si>
    <t>Procedure.notDoneReason</t>
  </si>
  <si>
    <t>Procedure.category</t>
  </si>
  <si>
    <t>Procedure.code</t>
  </si>
  <si>
    <t>Procedure.subject</t>
  </si>
  <si>
    <t>Procedure.context</t>
  </si>
  <si>
    <t>Procedure.performed[x]</t>
  </si>
  <si>
    <t>dateTime | Period | string | Age | Range</t>
  </si>
  <si>
    <t>Procedure.performer</t>
  </si>
  <si>
    <t>Procedure.performer.role</t>
  </si>
  <si>
    <t>Procedure.performer.actor</t>
  </si>
  <si>
    <t>Reference(Practitioner|Organization|Patient|RelatedPerson|Device)</t>
  </si>
  <si>
    <t>Procedure.performer.onBehalfOf</t>
  </si>
  <si>
    <t>Reference (Organization)</t>
  </si>
  <si>
    <t>Procedure.location</t>
  </si>
  <si>
    <t>Procedure.reasonCode</t>
  </si>
  <si>
    <t>Procedure.reasonReference</t>
  </si>
  <si>
    <t>Procedure.bodySite</t>
  </si>
  <si>
    <t>!Procedure.bodySite.site[x]</t>
  </si>
  <si>
    <t>CodeableConcept|Reference(BodySite)</t>
  </si>
  <si>
    <t>Procedure.outcome</t>
  </si>
  <si>
    <t>Procedure.report</t>
  </si>
  <si>
    <t>Reference(DiagnosticReport)</t>
  </si>
  <si>
    <t>Procedure.complication</t>
  </si>
  <si>
    <t>Procedure.complicationDetail</t>
  </si>
  <si>
    <t>Procedure.followUp</t>
  </si>
  <si>
    <t>Procedure.note</t>
  </si>
  <si>
    <t>Procedure.focalDevice</t>
  </si>
  <si>
    <t>Procedure.focalDevice.action</t>
  </si>
  <si>
    <t>Procedure.focalDevice.manipulated</t>
  </si>
  <si>
    <t>Reference(Device)</t>
  </si>
  <si>
    <t>Procedure.usedReference</t>
  </si>
  <si>
    <t>Reference(Device|Medication|Substance)</t>
  </si>
  <si>
    <t>Procedure.usedCode</t>
  </si>
  <si>
    <t>ProcedureRequest.identifier</t>
  </si>
  <si>
    <t>ProcedureRequest.definition</t>
  </si>
  <si>
    <t>Reference(ActivityDefinition|PlanDefinition)</t>
  </si>
  <si>
    <t>ProcedureRequest.basedOn</t>
  </si>
  <si>
    <t>Reference(CarePlan|ProcedureRequest|MedicationRequest)</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</si>
  <si>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</si>
  <si>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</si>
  <si>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</si>
  <si>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</si>
  <si>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</si>
  <si>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</si>
  <si>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</si>
  <si>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</si>
  <si>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</si>
  <si>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Reference(Patient|Group|Location|Device)</t>
  </si>
  <si>
    <t>ProcedureRequest.context</t>
  </si>
  <si>
    <t>ProcedureRequest.occurrence[x]</t>
  </si>
  <si>
    <t>dateTime| Period| Timing</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</si>
  <si>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</si>
  <si>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</si>
  <si>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</si>
  <si>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</si>
  <si>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</si>
  <si>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</si>
  <si>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</si>
  <si>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</si>
  <si>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Reference(Practitioner|Organization|Patient|Device|RelatedPerson|HealthcareService)</t>
  </si>
  <si>
    <t>ProcedureRequest.reasonCode</t>
  </si>
  <si>
    <t>ProcedureRequest.reasonReference</t>
  </si>
  <si>
    <t>Reference(Condition | Observation)</t>
  </si>
  <si>
    <t>ProcedureRequest.supportingInfo</t>
  </si>
  <si>
    <t>ProcedureRequest.specimen</t>
  </si>
  <si>
    <t>ProcedureRequest.bodySite</t>
  </si>
  <si>
    <t>ProcedureRequest.note</t>
  </si>
  <si>
    <t>ProcedureRequest.description</t>
  </si>
  <si>
    <t>ProcedureRequest.relevantHistory</t>
  </si>
  <si>
    <t>Reference(Provenance)</t>
  </si>
  <si>
    <t>MedicationStatement</t>
  </si>
  <si>
    <t>MedicationStatement.identifier</t>
  </si>
  <si>
    <t>MedicationStatement.basedOn</t>
  </si>
  <si>
    <t>Reference(MedicationRequest | CarePlan | ProcedureRequest)</t>
  </si>
  <si>
    <t>MedicationStatement.partOf</t>
  </si>
  <si>
    <t>Reference (MedicationAdministration |MedicationDispense |MedicationStatement | Procedure | Observation )</t>
  </si>
  <si>
    <t>MedicationStatement.context</t>
  </si>
  <si>
    <t>Reference (Encounter | EpisodeOfCare)</t>
  </si>
  <si>
    <t>MedicationStatement.status</t>
  </si>
  <si>
    <t>MedicationStatement.category</t>
  </si>
  <si>
    <t>MedicationStatement.medication[x]</t>
  </si>
  <si>
    <t>CodeableConcept|Reference(Medication)</t>
  </si>
  <si>
    <t>MedicationStatement.effective[x]</t>
  </si>
  <si>
    <t>MedicationStatement.dateAsserted</t>
  </si>
  <si>
    <t>MedicationStatement.informationSource</t>
  </si>
  <si>
    <t>Reference(Patient | Practitioner | RelatedPerson |Organization)</t>
  </si>
  <si>
    <t>MedicationStatement.subject</t>
  </si>
  <si>
    <t>Reference(Patient | Group)</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</si>
  <si>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</si>
  <si>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</si>
  <si>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</si>
  <si>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</si>
  <si>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</si>
  <si>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</si>
  <si>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</si>
  <si>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</si>
  <si>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</si>
  <si>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</si>
  <si>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</si>
  <si>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</si>
  <si>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</si>
  <si>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</si>
  <si>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</si>
  <si>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</si>
  <si>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</si>
  <si>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</si>
  <si>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</si>
  <si>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</si>
  <si>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</si>
  <si>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</si>
  <si>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</si>
  <si>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</si>
  <si>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</si>
  <si>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</si>
  <si>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</si>
  <si>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</si>
  <si>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</si>
  <si>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</si>
  <si>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</si>
  <si>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</si>
  <si>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</si>
  <si>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</si>
  <si>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</si>
  <si>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</si>
  <si>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</si>
  <si>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</si>
  <si>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</si>
  <si>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</si>
  <si>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</si>
  <si>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</si>
  <si>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</si>
  <si>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</si>
  <si>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</si>
  <si>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</si>
  <si>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</si>
  <si>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</si>
  <si>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</si>
  <si>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</si>
  <si>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</si>
  <si>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</si>
  <si>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</si>
  <si>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</si>
  <si>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</si>
  <si>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</si>
  <si>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</si>
  <si>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</si>
  <si>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</si>
  <si>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</si>
  <si>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</si>
  <si>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</si>
  <si>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</si>
  <si>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</si>
  <si>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 xml:space="preserve"> or recordTarget/patientRole/patient/sdtc:deceasedTime  ( extension )</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</si>
  <si>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</si>
  <si>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</si>
  <si>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</si>
  <si>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</si>
  <si>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</si>
  <si>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</si>
  <si>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</si>
  <si>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</si>
  <si>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</si>
  <si>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</si>
  <si>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</si>
  <si>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</si>
  <si>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</si>
  <si>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</si>
  <si>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</si>
  <si>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</si>
  <si>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</si>
  <si>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</si>
  <si>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</si>
  <si>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 Reason for Visit</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</si>
  <si>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</si>
  <si>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</si>
  <si>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</si>
  <si>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</si>
  <si>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</si>
  <si>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</si>
  <si>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</si>
  <si>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</si>
  <si>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</si>
  <si>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</si>
  <si>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</si>
  <si>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</si>
  <si>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</si>
  <si>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</si>
  <si>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</si>
  <si>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</si>
  <si>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</si>
  <si>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</si>
  <si>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</si>
  <si>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</si>
  <si>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eICR Initial Public Health Case
Report Document (V2)</t>
  </si>
  <si>
    <t>3284-8</t>
  </si>
  <si>
    <t>This data element can repeat.</t>
  </si>
  <si>
    <t>3284-25</t>
  </si>
  <si>
    <t>3284-24</t>
  </si>
  <si>
    <t>URL.scheme = ‘tel:’. This data
element can repeat.</t>
  </si>
  <si>
    <t>URL.scheme = ‘mailto:’. This
data element can repeat.</t>
  </si>
  <si>
    <t>eICR Initial Public Health Case Report Document (V2)</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</si>
  <si>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</si>
  <si>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</si>
  <si>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</si>
  <si>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</si>
  <si>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</si>
  <si>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</si>
  <si>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</si>
  <si>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</si>
  <si>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</si>
  <si>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</si>
  <si>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</si>
  <si>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</si>
  <si>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</si>
  <si>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</si>
  <si>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</si>
  <si>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</si>
  <si>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</si>
  <si>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</si>
  <si>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</si>
  <si>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</si>
  <si>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</si>
  <si>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1198-5322
1198-7263</t>
  </si>
  <si>
    <t>1198-5323
1198-32901</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</si>
  <si>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</si>
  <si>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</si>
  <si>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</si>
  <si>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</si>
  <si>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</si>
  <si>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</si>
  <si>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</si>
  <si>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</si>
  <si>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</si>
  <si>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</si>
  <si>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</si>
  <si>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</si>
  <si>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</si>
  <si>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</si>
  <si>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</si>
  <si>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</si>
  <si>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</si>
  <si>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</si>
  <si>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</si>
  <si>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</si>
  <si>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</si>
  <si>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</si>
  <si>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</si>
  <si>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Initial Case Report Trigger Code Lab
Test Order</t>
  </si>
  <si>
    <t>Ordered lab test name.
This data element can repeat.</t>
  </si>
  <si>
    <t>Lab Order Code (Trigger)</t>
  </si>
  <si>
    <t>Initial Case Report Trigger Code Result Observation</t>
  </si>
  <si>
    <t>3284-271</t>
  </si>
  <si>
    <t>Resulted lab test name.
This data element can repeat.</t>
  </si>
  <si>
    <t>1198-7143</t>
  </si>
  <si>
    <t>Initial Case Report Trigger Code
Result Observation</t>
  </si>
  <si>
    <t>3284-273</t>
  </si>
  <si>
    <t>Filler Order Number</t>
  </si>
  <si>
    <t>Result Organizer (V3) Result Observation (V3)</t>
  </si>
  <si>
    <t>1198-7127
1198-7137</t>
  </si>
  <si>
    <t>Observation.code = LOINC: 29308-4.
This data element can repeat.</t>
  </si>
  <si>
    <t>Initial Case Report Trigger Code
Problem Observation</t>
  </si>
  <si>
    <t>3284-106</t>
  </si>
  <si>
    <t>1198-9050</t>
  </si>
  <si>
    <t>Medication Information (V2)</t>
  </si>
  <si>
    <t>1098-7412</t>
  </si>
  <si>
    <t>Immunizations Section (entries
required) (V3)</t>
  </si>
  <si>
    <t>3284-149</t>
  </si>
  <si>
    <t>3284-295</t>
  </si>
  <si>
    <t>Travel History Location - Free Text</t>
  </si>
  <si>
    <t>3284-269</t>
  </si>
  <si>
    <t>3284-263</t>
  </si>
  <si>
    <t>3284-264</t>
  </si>
  <si>
    <t>CDA path</t>
  </si>
  <si>
    <t>Published mappings to CDA R2 Template Name</t>
  </si>
  <si>
    <t xml:space="preserve">FHIR EICR Logical Model </t>
  </si>
  <si>
    <t>Mapping to Proposed FHIR Case Report resource</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</si>
  <si>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</si>
  <si>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</si>
  <si>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</si>
  <si>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</si>
  <si>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</si>
  <si>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</si>
  <si>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</si>
  <si>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</si>
  <si>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</si>
  <si>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Lab Order Code r</t>
  </si>
  <si>
    <t>Laboratory Result (trigger)</t>
  </si>
  <si>
    <t>Lab Order Code r (Trigger)</t>
  </si>
  <si>
    <t>DTM.US.FIELDED</t>
  </si>
  <si>
    <t>/ClinicalDocument/componentOf/encompassingEncounter/responsibleParty/assignedEntity/id</t>
  </si>
  <si>
    <t>II</t>
  </si>
  <si>
    <t>/ClinicalDocument/componentOf/encompassingEncounter/responsibleParty/assignedEntity/assignedPerson/name</t>
  </si>
  <si>
    <t>(PN.US.FIELDED</t>
  </si>
  <si>
    <t>/ClinicalDocument/componentOf/encompassingEncounter/responsibleParty/assignedEntity/telecom</t>
  </si>
  <si>
    <t>TEL</t>
  </si>
  <si>
    <t>/ClinicalDocument/componentOf/encompassingEncounter/responsibleParty/assignedEntity/representedOrganization/name</t>
  </si>
  <si>
    <t>ON</t>
  </si>
  <si>
    <t>AD.US.FIELDED</t>
  </si>
  <si>
    <t>/ClinicalDocument/componentOf/encompassingEncounter/responsibleParty/assignedEntity/representedOrganization/addr</t>
  </si>
  <si>
    <t>??Sub-Element Name??</t>
  </si>
  <si>
    <t>??CDA Data Type??</t>
  </si>
  <si>
    <t>?FHIR Core (Y/N)?</t>
  </si>
</sst>
</file>

<file path=xl/styles.xml><?xml version="1.0" encoding="utf-8"?>
<styleSheet xmlns="http://schemas.openxmlformats.org/spreadsheetml/2006/main">
  <fonts count="11">
    <font>
      <sz val="11"/>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s>
  <fills count="4">
    <fill>
      <patternFill patternType="none"/>
    </fill>
    <fill>
      <patternFill patternType="gray125"/>
    </fill>
    <fill>
      <patternFill patternType="solid">
        <fgColor indexed="9"/>
        <bgColor indexed="64"/>
      </patternFill>
    </fill>
    <fill>
      <patternFill patternType="solid">
        <fgColor rgb="FFF2F2F2"/>
      </patternFill>
    </fill>
  </fills>
  <borders count="12">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2" fillId="0" borderId="1" applyNumberFormat="0" applyFill="0" applyAlignment="0" applyProtection="0"/>
    <xf numFmtId="0" fontId="3" fillId="0" borderId="0"/>
    <xf numFmtId="0" fontId="10" fillId="3" borderId="11" applyNumberFormat="0" applyAlignment="0" applyProtection="0"/>
  </cellStyleXfs>
  <cellXfs count="23">
    <xf numFmtId="0" fontId="0" fillId="0" borderId="0" xfId="0"/>
    <xf numFmtId="0" fontId="0" fillId="0" borderId="0" xfId="0" applyAlignment="1">
      <alignment horizontal="left" vertical="top" wrapText="1" shrinkToFit="1"/>
    </xf>
    <xf numFmtId="0" fontId="4" fillId="0" borderId="0" xfId="0" applyFont="1" applyAlignment="1">
      <alignment horizontal="left" vertical="top" wrapText="1" shrinkToFit="1"/>
    </xf>
    <xf numFmtId="0" fontId="2" fillId="0" borderId="1" xfId="1" applyAlignment="1">
      <alignment horizontal="left" vertical="top" wrapText="1" shrinkToFit="1"/>
    </xf>
    <xf numFmtId="0" fontId="1" fillId="0" borderId="0" xfId="0" applyFont="1"/>
    <xf numFmtId="0" fontId="6" fillId="2" borderId="2" xfId="0" applyFont="1" applyFill="1" applyBorder="1" applyAlignment="1">
      <alignment horizontal="left" vertical="top" wrapText="1" shrinkToFit="1"/>
    </xf>
    <xf numFmtId="0" fontId="1" fillId="0" borderId="3" xfId="0" applyFont="1" applyFill="1" applyBorder="1" applyAlignment="1">
      <alignment horizontal="left" vertical="top" wrapText="1" shrinkToFit="1"/>
    </xf>
    <xf numFmtId="0" fontId="1" fillId="0" borderId="0" xfId="0" applyFont="1" applyFill="1" applyBorder="1" applyAlignment="1">
      <alignment horizontal="left" vertical="top" wrapText="1" shrinkToFit="1"/>
    </xf>
    <xf numFmtId="0" fontId="6" fillId="0" borderId="0" xfId="0" applyFont="1" applyFill="1" applyBorder="1" applyAlignment="1">
      <alignment horizontal="left" vertical="top" wrapText="1" shrinkToFit="1"/>
    </xf>
    <xf numFmtId="0" fontId="6" fillId="0" borderId="4" xfId="0" applyFont="1" applyFill="1" applyBorder="1" applyAlignment="1">
      <alignment horizontal="left" vertical="top" wrapText="1" shrinkToFit="1"/>
    </xf>
    <xf numFmtId="0" fontId="6" fillId="0" borderId="0" xfId="0" applyFont="1" applyAlignment="1">
      <alignment horizontal="left" vertical="top" wrapText="1" shrinkToFit="1"/>
    </xf>
    <xf numFmtId="0" fontId="4" fillId="2" borderId="2" xfId="0" applyFont="1" applyFill="1" applyBorder="1" applyAlignment="1">
      <alignment horizontal="left" vertical="top" wrapText="1" shrinkToFit="1"/>
    </xf>
    <xf numFmtId="0" fontId="0" fillId="0" borderId="3" xfId="0" applyFill="1" applyBorder="1" applyAlignment="1">
      <alignment horizontal="left" vertical="top" wrapText="1" shrinkToFit="1"/>
    </xf>
    <xf numFmtId="0" fontId="0" fillId="0" borderId="0" xfId="0" applyFill="1" applyBorder="1" applyAlignment="1">
      <alignment horizontal="left" vertical="top" wrapText="1" shrinkToFit="1"/>
    </xf>
    <xf numFmtId="0" fontId="2" fillId="0" borderId="1" xfId="1"/>
    <xf numFmtId="0" fontId="8" fillId="2" borderId="5" xfId="0" applyFont="1" applyFill="1" applyBorder="1" applyAlignment="1">
      <alignment horizontal="left" vertical="top" wrapText="1" shrinkToFit="1"/>
    </xf>
    <xf numFmtId="0" fontId="9" fillId="0" borderId="6" xfId="0" applyFont="1" applyFill="1" applyBorder="1" applyAlignment="1">
      <alignment horizontal="left" vertical="top" wrapText="1" shrinkToFit="1"/>
    </xf>
    <xf numFmtId="0" fontId="3" fillId="0" borderId="7" xfId="0" applyFont="1" applyFill="1" applyBorder="1" applyAlignment="1">
      <alignment horizontal="left" vertical="top" wrapText="1" shrinkToFit="1"/>
    </xf>
    <xf numFmtId="0" fontId="0" fillId="0" borderId="9" xfId="0" applyFill="1" applyBorder="1" applyAlignment="1">
      <alignment horizontal="left" vertical="top" wrapText="1" shrinkToFit="1"/>
    </xf>
    <xf numFmtId="0" fontId="9" fillId="0" borderId="8" xfId="0" applyFont="1" applyFill="1" applyBorder="1" applyAlignment="1">
      <alignment horizontal="left" vertical="top" wrapText="1" shrinkToFit="1"/>
    </xf>
    <xf numFmtId="0" fontId="3" fillId="0" borderId="10" xfId="0" applyFont="1" applyFill="1" applyBorder="1" applyAlignment="1">
      <alignment horizontal="left" vertical="top" wrapText="1" shrinkToFit="1"/>
    </xf>
    <xf numFmtId="0" fontId="0" fillId="0" borderId="0" xfId="0" applyAlignment="1">
      <alignment wrapText="1"/>
    </xf>
    <xf numFmtId="0" fontId="10" fillId="3" borderId="11" xfId="3"/>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Q124"/>
  <sheetViews>
    <sheetView tabSelected="1" zoomScale="90" zoomScaleNormal="90" workbookViewId="0">
      <pane xSplit="2" ySplit="1" topLeftCell="D2" activePane="bottomRight" state="frozen"/>
      <selection pane="topRight" activeCell="C1" sqref="C1"/>
      <selection pane="bottomLeft" activeCell="A2" sqref="A2"/>
      <selection pane="bottomRight" activeCell="D2" sqref="D2"/>
    </sheetView>
  </sheetViews>
  <sheetFormatPr defaultColWidth="12.42578125" defaultRowHeight="38.25" customHeight="1"/>
  <cols>
    <col min="1" max="1" width="27.7109375" style="2" customWidth="1"/>
    <col min="2" max="2" width="41.85546875" style="1" customWidth="1"/>
    <col min="3" max="3" width="30.7109375" style="1" bestFit="1" customWidth="1"/>
    <col min="4" max="4" width="110" style="1" customWidth="1"/>
    <col min="5" max="5" width="22.85546875" style="1" customWidth="1"/>
    <col min="6" max="6" width="20.7109375" style="1" customWidth="1"/>
    <col min="7" max="7" width="68.85546875" style="2" customWidth="1"/>
    <col min="8" max="9" width="49" style="2" customWidth="1"/>
    <col min="10" max="10" width="19.5703125" style="2" bestFit="1" customWidth="1"/>
    <col min="11" max="11" width="30.42578125" style="2" customWidth="1"/>
    <col min="12" max="12" width="41.85546875" style="2" customWidth="1"/>
    <col min="13" max="13" width="84.7109375" style="2" customWidth="1"/>
    <col min="14" max="14" width="47.7109375" style="2" customWidth="1"/>
    <col min="15" max="15" width="47.85546875" style="2" customWidth="1"/>
    <col min="16" max="16" width="15" style="2" customWidth="1"/>
    <col min="17" max="17" width="26.7109375" style="1" customWidth="1"/>
    <col min="18" max="16384" width="12.42578125" style="1"/>
  </cols>
  <sheetData>
    <row r="1" spans="1:17" ht="38.25" customHeight="1" thickBot="1">
      <c r="A1" s="3" t="s">
        <v>203</v>
      </c>
      <c r="B1" s="3" t="s">
        <v>202</v>
      </c>
      <c r="C1" s="3" t="s">
        <v>961</v>
      </c>
      <c r="D1" s="14" t="s">
        <v>6</v>
      </c>
      <c r="E1" s="14" t="s">
        <v>4</v>
      </c>
      <c r="F1" s="14" t="s">
        <v>3</v>
      </c>
      <c r="G1" s="3" t="s">
        <v>934</v>
      </c>
      <c r="H1" s="3" t="s">
        <v>935</v>
      </c>
      <c r="I1" s="3" t="s">
        <v>938</v>
      </c>
      <c r="J1" s="3" t="s">
        <v>962</v>
      </c>
      <c r="K1" s="3" t="s">
        <v>936</v>
      </c>
      <c r="L1" s="3" t="s">
        <v>937</v>
      </c>
      <c r="M1" s="3" t="s">
        <v>316</v>
      </c>
      <c r="N1" s="3" t="s">
        <v>963</v>
      </c>
      <c r="O1" s="3" t="s">
        <v>486</v>
      </c>
      <c r="P1" s="3" t="s">
        <v>276</v>
      </c>
      <c r="Q1" s="3" t="s">
        <v>204</v>
      </c>
    </row>
    <row r="2" spans="1:17" ht="38.25" customHeight="1" thickTop="1">
      <c r="A2" s="4" t="s">
        <v>206</v>
      </c>
      <c r="B2" t="s">
        <v>849</v>
      </c>
      <c r="C2" s="4" t="s">
        <v>205</v>
      </c>
      <c r="D2" s="4" t="s">
        <v>6</v>
      </c>
      <c r="E2" s="4" t="s">
        <v>4</v>
      </c>
      <c r="F2" s="4" t="s">
        <v>3</v>
      </c>
      <c r="G2" s="4" t="str">
        <f>VLOOKUP(B2,CSTE_MU_Mappings,3,FALSE)</f>
        <v>C-CDA (R2.1) Mapping</v>
      </c>
      <c r="H2" s="4" t="str">
        <f>VLOOKUP(B2,CSTE_CCDA_MAPPING,2,FALSE)</f>
        <v>CDA R2 Template</v>
      </c>
      <c r="I2" s="4" t="str">
        <f>VLOOKUP(B2,CSTE_CCDA_MAPPING,3,FALSE)</f>
        <v>CONF #</v>
      </c>
      <c r="J2" s="4"/>
      <c r="K2" s="4" t="s">
        <v>1</v>
      </c>
      <c r="L2" s="5" t="s">
        <v>277</v>
      </c>
      <c r="M2" s="4"/>
      <c r="N2" s="11" t="s">
        <v>365</v>
      </c>
      <c r="O2" s="4" t="s">
        <v>0</v>
      </c>
      <c r="P2" s="4" t="s">
        <v>2</v>
      </c>
      <c r="Q2" s="4" t="str">
        <f>VLOOKUP(B2,CSTE_MU_Mappings,2,FALSE)</f>
        <v>MU2105 DE</v>
      </c>
    </row>
    <row r="3" spans="1:17" ht="38.25" customHeight="1">
      <c r="A3" s="4" t="s">
        <v>206</v>
      </c>
      <c r="B3" s="22"/>
      <c r="C3" s="4"/>
      <c r="D3" s="4" t="s">
        <v>9</v>
      </c>
      <c r="E3" s="4"/>
      <c r="F3" s="4"/>
      <c r="G3" s="4" t="e">
        <f>VLOOKUP(B3,CSTE_MU_Mappings,3,FALSE)</f>
        <v>#N/A</v>
      </c>
      <c r="H3" s="4" t="e">
        <f>VLOOKUP(B3,CSTE_CCDA_MAPPING,2,FALSE)</f>
        <v>#N/A</v>
      </c>
      <c r="I3" s="4" t="e">
        <f>VLOOKUP(B3,CSTE_CCDA_MAPPING,3,FALSE)</f>
        <v>#N/A</v>
      </c>
      <c r="J3" s="4"/>
      <c r="K3" s="4" t="s">
        <v>8</v>
      </c>
      <c r="L3" s="6" t="s">
        <v>278</v>
      </c>
      <c r="M3" s="4" t="str">
        <f t="shared" ref="M3:O34" si="0">VLOOKUP(L3,CRDatatypes,2,FALSE)</f>
        <v>DomainResource</v>
      </c>
      <c r="N3" s="12"/>
      <c r="O3" s="4" t="e">
        <f t="shared" si="0"/>
        <v>#N/A</v>
      </c>
      <c r="P3" s="4"/>
      <c r="Q3" s="4" t="e">
        <f>VLOOKUP(B3,CSTE_MU_Mappings,2,FALSE)</f>
        <v>#N/A</v>
      </c>
    </row>
    <row r="4" spans="1:17" ht="38.25" customHeight="1">
      <c r="A4" s="4" t="s">
        <v>206</v>
      </c>
      <c r="B4" s="4" t="s">
        <v>11</v>
      </c>
      <c r="C4" s="4"/>
      <c r="D4" s="4" t="s">
        <v>15</v>
      </c>
      <c r="E4" s="4" t="s">
        <v>13</v>
      </c>
      <c r="F4" s="4" t="s">
        <v>12</v>
      </c>
      <c r="G4" s="4" t="str">
        <f>VLOOKUP(B4,CSTE_MU_Mappings,3,FALSE)</f>
        <v>USRealmHeader/effectivetime</v>
      </c>
      <c r="H4" s="4" t="str">
        <f>VLOOKUP(B4,CSTE_CCDA_MAPPING,2,FALSE)</f>
        <v>US Realm Header (V3)</v>
      </c>
      <c r="I4" s="4" t="str">
        <f>VLOOKUP(B4,CSTE_CCDA_MAPPING,3,FALSE)</f>
        <v>1198-5256</v>
      </c>
      <c r="J4" s="4" t="s">
        <v>950</v>
      </c>
      <c r="K4" s="4" t="s">
        <v>207</v>
      </c>
      <c r="L4" s="6" t="s">
        <v>279</v>
      </c>
      <c r="M4" s="4" t="str">
        <f t="shared" si="0"/>
        <v>dateTime</v>
      </c>
      <c r="N4" s="13"/>
      <c r="O4" s="4" t="e">
        <f t="shared" si="0"/>
        <v>#N/A</v>
      </c>
      <c r="P4" s="4" t="s">
        <v>10</v>
      </c>
      <c r="Q4" s="4">
        <f>VLOOKUP(B4,CSTE_MU_Mappings,2,FALSE)</f>
        <v>0</v>
      </c>
    </row>
    <row r="5" spans="1:17" ht="38.25" customHeight="1">
      <c r="A5" s="4" t="s">
        <v>206</v>
      </c>
      <c r="B5" s="4" t="s">
        <v>17</v>
      </c>
      <c r="C5" s="4"/>
      <c r="D5" s="4" t="s">
        <v>20</v>
      </c>
      <c r="E5" s="4" t="s">
        <v>18</v>
      </c>
      <c r="F5" s="4"/>
      <c r="G5" s="4" t="str">
        <f>VLOOKUP(B5,CSTE_MU_Mappings,3,FALSE)</f>
        <v>Author/time</v>
      </c>
      <c r="H5" s="4" t="e">
        <f>VLOOKUP(B5,CSTE_CCDA_MAPPING,2,FALSE)</f>
        <v>#N/A</v>
      </c>
      <c r="I5" s="4" t="e">
        <f>VLOOKUP(B5,CSTE_CCDA_MAPPING,3,FALSE)</f>
        <v>#N/A</v>
      </c>
      <c r="J5" s="4"/>
      <c r="K5" s="4" t="s">
        <v>208</v>
      </c>
      <c r="L5" s="7" t="s">
        <v>16</v>
      </c>
      <c r="M5" s="4" t="str">
        <f t="shared" si="0"/>
        <v>DomainResource</v>
      </c>
      <c r="N5" s="13" t="s">
        <v>16</v>
      </c>
      <c r="O5" s="4" t="str">
        <f t="shared" si="0"/>
        <v>DomainResource</v>
      </c>
      <c r="P5" s="4" t="s">
        <v>10</v>
      </c>
      <c r="Q5" s="4">
        <f>VLOOKUP(B5,CSTE_MU_Mappings,2,FALSE)</f>
        <v>0</v>
      </c>
    </row>
    <row r="6" spans="1:17" ht="38.25" customHeight="1">
      <c r="A6" s="4" t="s">
        <v>206</v>
      </c>
      <c r="B6" s="4" t="s">
        <v>21</v>
      </c>
      <c r="C6" s="4"/>
      <c r="D6" s="4" t="s">
        <v>24</v>
      </c>
      <c r="E6" s="4" t="s">
        <v>22</v>
      </c>
      <c r="F6" s="4"/>
      <c r="G6" s="4" t="str">
        <f>VLOOKUP(B6,CSTE_MU_Mappings,3,FALSE)</f>
        <v>Authoring Device</v>
      </c>
      <c r="H6" s="4" t="e">
        <f>VLOOKUP(B6,CSTE_CCDA_MAPPING,2,FALSE)</f>
        <v>#N/A</v>
      </c>
      <c r="I6" s="4" t="e">
        <f>VLOOKUP(B6,CSTE_CCDA_MAPPING,3,FALSE)</f>
        <v>#N/A</v>
      </c>
      <c r="J6" s="4"/>
      <c r="K6" s="4" t="s">
        <v>209</v>
      </c>
      <c r="L6" s="7" t="s">
        <v>16</v>
      </c>
      <c r="M6" s="4" t="str">
        <f t="shared" si="0"/>
        <v>DomainResource</v>
      </c>
      <c r="N6" s="13" t="s">
        <v>16</v>
      </c>
      <c r="O6" s="4" t="str">
        <f t="shared" si="0"/>
        <v>DomainResource</v>
      </c>
      <c r="P6" s="4" t="s">
        <v>10</v>
      </c>
      <c r="Q6" s="4">
        <f>VLOOKUP(B6,CSTE_MU_Mappings,2,FALSE)</f>
        <v>0</v>
      </c>
    </row>
    <row r="7" spans="1:17" ht="38.25" customHeight="1">
      <c r="A7" s="4" t="s">
        <v>206</v>
      </c>
      <c r="B7" s="22"/>
      <c r="C7" s="4"/>
      <c r="D7" s="4" t="s">
        <v>27</v>
      </c>
      <c r="E7" s="4"/>
      <c r="F7" s="4"/>
      <c r="G7" s="4" t="e">
        <f>VLOOKUP(B7,CSTE_MU_Mappings,3,FALSE)</f>
        <v>#N/A</v>
      </c>
      <c r="H7" s="4" t="e">
        <f>VLOOKUP(B7,CSTE_CCDA_MAPPING,2,FALSE)</f>
        <v>#N/A</v>
      </c>
      <c r="I7" s="4" t="e">
        <f>VLOOKUP(B7,CSTE_CCDA_MAPPING,3,FALSE)</f>
        <v>#N/A</v>
      </c>
      <c r="J7" s="4"/>
      <c r="K7" s="4" t="s">
        <v>210</v>
      </c>
      <c r="L7" s="7" t="s">
        <v>280</v>
      </c>
      <c r="M7" s="4" t="str">
        <f t="shared" si="0"/>
        <v>Reference(Practitioner|PractitionerRole|Organization|Patient|Device|RelatedPerson)</v>
      </c>
      <c r="N7" s="13" t="s">
        <v>286</v>
      </c>
      <c r="O7" s="4" t="str">
        <f t="shared" si="0"/>
        <v>DomainResource</v>
      </c>
      <c r="P7" s="4" t="s">
        <v>25</v>
      </c>
      <c r="Q7" s="4" t="e">
        <f>VLOOKUP(B7,CSTE_MU_Mappings,2,FALSE)</f>
        <v>#N/A</v>
      </c>
    </row>
    <row r="8" spans="1:17" ht="38.25" customHeight="1">
      <c r="A8" s="4" t="s">
        <v>206</v>
      </c>
      <c r="B8" s="4" t="s">
        <v>28</v>
      </c>
      <c r="C8" s="4"/>
      <c r="D8" s="4" t="s">
        <v>31</v>
      </c>
      <c r="E8" s="4"/>
      <c r="F8" s="4" t="s">
        <v>29</v>
      </c>
      <c r="G8" s="4" t="s">
        <v>951</v>
      </c>
      <c r="H8" s="4" t="str">
        <f>VLOOKUP(B8,CSTE_CCDA_MAPPING,2,FALSE)</f>
        <v>eICR Initial Public Health Case
Report Document (V2)</v>
      </c>
      <c r="I8" s="4" t="str">
        <f>VLOOKUP(B8,CSTE_CCDA_MAPPING,3,FALSE)</f>
        <v>3284-8</v>
      </c>
      <c r="J8" s="4" t="s">
        <v>952</v>
      </c>
      <c r="K8" s="4" t="s">
        <v>211</v>
      </c>
      <c r="L8" s="7" t="s">
        <v>280</v>
      </c>
      <c r="M8" s="4" t="str">
        <f t="shared" si="0"/>
        <v>Reference(Practitioner|PractitionerRole|Organization|Patient|Device|RelatedPerson)</v>
      </c>
      <c r="N8" s="1" t="s">
        <v>287</v>
      </c>
      <c r="O8" s="4" t="str">
        <f t="shared" si="0"/>
        <v>Identifier</v>
      </c>
      <c r="P8" s="4" t="s">
        <v>25</v>
      </c>
      <c r="Q8" s="4" t="str">
        <f>VLOOKUP(B8,CSTE_MU_Mappings,2,FALSE)</f>
        <v>(15) Care team members</v>
      </c>
    </row>
    <row r="9" spans="1:17" ht="38.25" customHeight="1">
      <c r="A9" s="4" t="s">
        <v>206</v>
      </c>
      <c r="B9" s="4" t="s">
        <v>32</v>
      </c>
      <c r="C9" s="4"/>
      <c r="D9" s="4" t="s">
        <v>36</v>
      </c>
      <c r="E9" s="4" t="s">
        <v>34</v>
      </c>
      <c r="F9" s="4" t="s">
        <v>33</v>
      </c>
      <c r="G9" s="4" t="s">
        <v>953</v>
      </c>
      <c r="H9" s="4" t="str">
        <f>VLOOKUP(B9,CSTE_CCDA_MAPPING,2,FALSE)</f>
        <v>eICR Initial Public Health Case
Report Document (V2)</v>
      </c>
      <c r="I9" s="4" t="str">
        <f>VLOOKUP(B9,CSTE_CCDA_MAPPING,3,FALSE)</f>
        <v>3284-25</v>
      </c>
      <c r="J9" s="4" t="s">
        <v>954</v>
      </c>
      <c r="K9" s="4" t="s">
        <v>212</v>
      </c>
      <c r="L9" s="7" t="s">
        <v>280</v>
      </c>
      <c r="M9" s="4" t="str">
        <f t="shared" si="0"/>
        <v>Reference(Practitioner|PractitionerRole|Organization|Patient|Device|RelatedPerson)</v>
      </c>
      <c r="N9" s="1" t="s">
        <v>288</v>
      </c>
      <c r="O9" s="4" t="str">
        <f t="shared" si="0"/>
        <v>Reference(Practitioner)</v>
      </c>
      <c r="P9" s="4" t="s">
        <v>25</v>
      </c>
      <c r="Q9" s="4" t="str">
        <f>VLOOKUP(B9,CSTE_MU_Mappings,2,FALSE)</f>
        <v>(15) Care team members</v>
      </c>
    </row>
    <row r="10" spans="1:17" ht="38.25" customHeight="1">
      <c r="A10" s="4" t="s">
        <v>206</v>
      </c>
      <c r="B10" s="4" t="s">
        <v>37</v>
      </c>
      <c r="C10" s="4"/>
      <c r="D10" s="4" t="s">
        <v>41</v>
      </c>
      <c r="E10" s="4" t="s">
        <v>39</v>
      </c>
      <c r="F10" s="4" t="s">
        <v>38</v>
      </c>
      <c r="G10" s="4" t="s">
        <v>955</v>
      </c>
      <c r="H10" s="4" t="str">
        <f>VLOOKUP(B10,CSTE_CCDA_MAPPING,2,FALSE)</f>
        <v>eICR Initial Public Health Case
Report Document (V2)</v>
      </c>
      <c r="I10" s="4" t="str">
        <f>VLOOKUP(B10,CSTE_CCDA_MAPPING,3,FALSE)</f>
        <v>3284-24</v>
      </c>
      <c r="J10" s="4" t="s">
        <v>956</v>
      </c>
      <c r="K10" s="4" t="s">
        <v>213</v>
      </c>
      <c r="L10" s="7" t="s">
        <v>280</v>
      </c>
      <c r="M10" s="4" t="str">
        <f t="shared" si="0"/>
        <v>Reference(Practitioner|PractitionerRole|Organization|Patient|Device|RelatedPerson)</v>
      </c>
      <c r="N10" s="1" t="s">
        <v>289</v>
      </c>
      <c r="O10" s="4" t="str">
        <f t="shared" si="0"/>
        <v>ContactPoint</v>
      </c>
      <c r="P10" s="4" t="s">
        <v>25</v>
      </c>
      <c r="Q10" s="4" t="str">
        <f>VLOOKUP(B10,CSTE_MU_Mappings,2,FALSE)</f>
        <v>(15) Care team members</v>
      </c>
    </row>
    <row r="11" spans="1:17" ht="38.25" customHeight="1">
      <c r="A11" s="4" t="s">
        <v>206</v>
      </c>
      <c r="B11" s="4" t="s">
        <v>42</v>
      </c>
      <c r="C11" s="4"/>
      <c r="D11" s="4" t="s">
        <v>43</v>
      </c>
      <c r="E11" s="4"/>
      <c r="F11" s="4"/>
      <c r="G11" s="4" t="s">
        <v>955</v>
      </c>
      <c r="H11" s="4" t="str">
        <f>VLOOKUP(B11,CSTE_CCDA_MAPPING,2,FALSE)</f>
        <v>eICR Initial Public Health Case
Report Document (V2)</v>
      </c>
      <c r="I11" s="4" t="str">
        <f>VLOOKUP(B11,CSTE_CCDA_MAPPING,3,FALSE)</f>
        <v>3284-24</v>
      </c>
      <c r="J11" s="4" t="s">
        <v>956</v>
      </c>
      <c r="K11" s="4" t="s">
        <v>214</v>
      </c>
      <c r="L11" s="7" t="s">
        <v>280</v>
      </c>
      <c r="M11" s="4" t="str">
        <f t="shared" si="0"/>
        <v>Reference(Practitioner|PractitionerRole|Organization|Patient|Device|RelatedPerson)</v>
      </c>
      <c r="N11" s="1" t="s">
        <v>289</v>
      </c>
      <c r="O11" s="4" t="str">
        <f t="shared" si="0"/>
        <v>ContactPoint</v>
      </c>
      <c r="P11" s="4" t="s">
        <v>25</v>
      </c>
      <c r="Q11" s="4" t="str">
        <f>VLOOKUP(B11,CSTE_MU_Mappings,2,FALSE)</f>
        <v>(15) Care team members</v>
      </c>
    </row>
    <row r="12" spans="1:17" ht="38.25" customHeight="1">
      <c r="A12" s="4" t="s">
        <v>206</v>
      </c>
      <c r="B12" s="4" t="s">
        <v>44</v>
      </c>
      <c r="C12" s="4"/>
      <c r="D12" s="4" t="s">
        <v>45</v>
      </c>
      <c r="E12" s="4"/>
      <c r="F12" s="4"/>
      <c r="G12" s="4" t="s">
        <v>955</v>
      </c>
      <c r="H12" s="4" t="str">
        <f>VLOOKUP(B12,CSTE_CCDA_MAPPING,2,FALSE)</f>
        <v>eICR Initial Public Health Case
Report Document (V2)</v>
      </c>
      <c r="I12" s="4" t="str">
        <f>VLOOKUP(B12,CSTE_CCDA_MAPPING,3,FALSE)</f>
        <v>3284-24</v>
      </c>
      <c r="J12" s="4" t="s">
        <v>956</v>
      </c>
      <c r="K12" s="4" t="s">
        <v>215</v>
      </c>
      <c r="L12" s="7" t="s">
        <v>280</v>
      </c>
      <c r="M12" s="4" t="str">
        <f t="shared" si="0"/>
        <v>Reference(Practitioner|PractitionerRole|Organization|Patient|Device|RelatedPerson)</v>
      </c>
      <c r="N12" s="1" t="s">
        <v>289</v>
      </c>
      <c r="O12" s="4" t="str">
        <f t="shared" si="0"/>
        <v>ContactPoint</v>
      </c>
      <c r="P12" s="4" t="s">
        <v>25</v>
      </c>
      <c r="Q12" s="4" t="str">
        <f>VLOOKUP(B12,CSTE_MU_Mappings,2,FALSE)</f>
        <v>(15) Care team members</v>
      </c>
    </row>
    <row r="13" spans="1:17" ht="38.25" customHeight="1">
      <c r="A13" s="4" t="s">
        <v>206</v>
      </c>
      <c r="B13" s="4" t="s">
        <v>46</v>
      </c>
      <c r="C13" s="4"/>
      <c r="D13" s="4" t="s">
        <v>48</v>
      </c>
      <c r="E13" s="4" t="s">
        <v>47</v>
      </c>
      <c r="F13" s="4"/>
      <c r="G13" s="4" t="s">
        <v>957</v>
      </c>
      <c r="H13" s="4" t="str">
        <f>VLOOKUP(B13,CSTE_CCDA_MAPPING,2,FALSE)</f>
        <v>eICR Initial Public Health Case Report Document (V2)</v>
      </c>
      <c r="I13" s="4" t="str">
        <f>VLOOKUP(B13,CSTE_CCDA_MAPPING,3,FALSE)</f>
        <v>3284-26</v>
      </c>
      <c r="J13" s="4" t="s">
        <v>958</v>
      </c>
      <c r="K13" s="4" t="s">
        <v>216</v>
      </c>
      <c r="L13" s="7" t="s">
        <v>280</v>
      </c>
      <c r="M13" s="4" t="str">
        <f t="shared" si="0"/>
        <v>Reference(Practitioner|PractitionerRole|Organization|Patient|Device|RelatedPerson)</v>
      </c>
      <c r="N13" s="1" t="s">
        <v>290</v>
      </c>
      <c r="O13" s="4" t="str">
        <f t="shared" si="0"/>
        <v>Reference(Organization)</v>
      </c>
      <c r="P13" s="4" t="s">
        <v>25</v>
      </c>
      <c r="Q13" s="4" t="str">
        <f>VLOOKUP(B13,CSTE_MU_Mappings,2,FALSE)</f>
        <v>(15) Care team members</v>
      </c>
    </row>
    <row r="14" spans="1:17" ht="38.25" customHeight="1">
      <c r="A14" s="4" t="s">
        <v>206</v>
      </c>
      <c r="B14" s="4" t="s">
        <v>49</v>
      </c>
      <c r="C14" s="4"/>
      <c r="D14" s="4" t="s">
        <v>53</v>
      </c>
      <c r="E14" s="4" t="s">
        <v>51</v>
      </c>
      <c r="F14" s="4" t="s">
        <v>50</v>
      </c>
      <c r="G14" s="4" t="s">
        <v>960</v>
      </c>
      <c r="H14" s="4" t="str">
        <f>VLOOKUP(B14,CSTE_CCDA_MAPPING,2,FALSE)</f>
        <v>eICR Initial Public Health Case
Report Document (V2)</v>
      </c>
      <c r="I14" s="4" t="str">
        <f>VLOOKUP(B14,CSTE_CCDA_MAPPING,3,FALSE)</f>
        <v>3284-27</v>
      </c>
      <c r="J14" s="4" t="s">
        <v>959</v>
      </c>
      <c r="K14" s="4" t="s">
        <v>217</v>
      </c>
      <c r="L14" s="7" t="s">
        <v>280</v>
      </c>
      <c r="M14" s="4" t="str">
        <f t="shared" si="0"/>
        <v>Reference(Practitioner|PractitionerRole|Organization|Patient|Device|RelatedPerson)</v>
      </c>
      <c r="N14" s="1" t="s">
        <v>290</v>
      </c>
      <c r="O14" s="4" t="str">
        <f t="shared" si="0"/>
        <v>Reference(Organization)</v>
      </c>
      <c r="P14" s="4" t="s">
        <v>25</v>
      </c>
      <c r="Q14" s="4" t="str">
        <f>VLOOKUP(B14,CSTE_MU_Mappings,2,FALSE)</f>
        <v>(15) Care team members</v>
      </c>
    </row>
    <row r="15" spans="1:17" ht="38.25" customHeight="1">
      <c r="A15" s="4" t="s">
        <v>206</v>
      </c>
      <c r="B15" s="22"/>
      <c r="C15" s="4"/>
      <c r="D15" s="4" t="s">
        <v>55</v>
      </c>
      <c r="E15" s="4"/>
      <c r="F15" s="4"/>
      <c r="G15" s="4" t="e">
        <f>VLOOKUP(B15,CSTE_MU_Mappings,3,FALSE)</f>
        <v>#N/A</v>
      </c>
      <c r="H15" s="4" t="e">
        <f>VLOOKUP(B15,CSTE_CCDA_MAPPING,2,FALSE)</f>
        <v>#N/A</v>
      </c>
      <c r="I15" s="4" t="e">
        <f>VLOOKUP(B15,CSTE_CCDA_MAPPING,3,FALSE)</f>
        <v>#N/A</v>
      </c>
      <c r="J15" s="4"/>
      <c r="K15" s="4" t="s">
        <v>218</v>
      </c>
      <c r="L15" s="7" t="s">
        <v>281</v>
      </c>
      <c r="M15" s="4" t="str">
        <f t="shared" si="0"/>
        <v>Reference(Organization)</v>
      </c>
      <c r="N15" s="1" t="s">
        <v>291</v>
      </c>
      <c r="O15" s="4" t="str">
        <f t="shared" si="0"/>
        <v>DomainResource</v>
      </c>
      <c r="P15" s="4" t="s">
        <v>54</v>
      </c>
      <c r="Q15" s="4" t="e">
        <f>VLOOKUP(B15,CSTE_MU_Mappings,2,FALSE)</f>
        <v>#N/A</v>
      </c>
    </row>
    <row r="16" spans="1:17" ht="38.25" customHeight="1">
      <c r="A16" s="4" t="s">
        <v>206</v>
      </c>
      <c r="B16" s="4" t="s">
        <v>56</v>
      </c>
      <c r="C16" s="4"/>
      <c r="D16" s="4" t="s">
        <v>58</v>
      </c>
      <c r="E16" s="4"/>
      <c r="F16" s="4" t="s">
        <v>57</v>
      </c>
      <c r="G16" s="4" t="str">
        <f>VLOOKUP(B16,CSTE_MU_Mappings,3,FALSE)</f>
        <v>Encounter Activity/participant/participantRole(Service Delivery Location/?)</v>
      </c>
      <c r="H16" s="4" t="str">
        <f>VLOOKUP(B16,CSTE_CCDA_MAPPING,2,FALSE)</f>
        <v>eICR Initial Public Health Case
Report Document (V2)</v>
      </c>
      <c r="I16" s="4" t="str">
        <f>VLOOKUP(B16,CSTE_CCDA_MAPPING,3,FALSE)</f>
        <v>3284-13</v>
      </c>
      <c r="J16" s="4"/>
      <c r="K16" s="4" t="s">
        <v>219</v>
      </c>
      <c r="L16" s="7" t="s">
        <v>281</v>
      </c>
      <c r="M16" s="4" t="str">
        <f t="shared" si="0"/>
        <v>Reference(Organization)</v>
      </c>
      <c r="N16" s="1" t="s">
        <v>292</v>
      </c>
      <c r="O16" s="4" t="str">
        <f t="shared" si="0"/>
        <v>Identifier</v>
      </c>
      <c r="P16" s="4" t="s">
        <v>54</v>
      </c>
      <c r="Q16" s="4">
        <f>VLOOKUP(B16,CSTE_MU_Mappings,2,FALSE)</f>
        <v>0</v>
      </c>
    </row>
    <row r="17" spans="1:17" ht="38.25" customHeight="1">
      <c r="A17" s="4" t="s">
        <v>206</v>
      </c>
      <c r="B17" s="4" t="s">
        <v>59</v>
      </c>
      <c r="C17" s="4"/>
      <c r="D17" s="4" t="s">
        <v>62</v>
      </c>
      <c r="E17" s="4" t="s">
        <v>61</v>
      </c>
      <c r="F17" s="4" t="s">
        <v>60</v>
      </c>
      <c r="G17" s="4" t="str">
        <f>VLOOKUP(B17,CSTE_MU_Mappings,3,FALSE)</f>
        <v>Encounter Activity/participant/participantRole(Service Delivery Location/name)</v>
      </c>
      <c r="H17" s="4" t="str">
        <f>VLOOKUP(B17,CSTE_CCDA_MAPPING,2,FALSE)</f>
        <v>eICR Initial Public Health Case
Report Document (V2)</v>
      </c>
      <c r="I17" s="4" t="str">
        <f>VLOOKUP(B17,CSTE_CCDA_MAPPING,3,FALSE)</f>
        <v>3284-33</v>
      </c>
      <c r="J17" s="4"/>
      <c r="K17" s="4" t="s">
        <v>220</v>
      </c>
      <c r="L17" s="7" t="s">
        <v>281</v>
      </c>
      <c r="M17" s="4" t="str">
        <f t="shared" si="0"/>
        <v>Reference(Organization)</v>
      </c>
      <c r="N17" s="1" t="s">
        <v>293</v>
      </c>
      <c r="O17" s="4" t="str">
        <f t="shared" si="0"/>
        <v>string</v>
      </c>
      <c r="P17" s="4" t="s">
        <v>54</v>
      </c>
      <c r="Q17" s="4">
        <f>VLOOKUP(B17,CSTE_MU_Mappings,2,FALSE)</f>
        <v>0</v>
      </c>
    </row>
    <row r="18" spans="1:17" ht="38.25" customHeight="1">
      <c r="A18" s="4" t="s">
        <v>206</v>
      </c>
      <c r="B18" s="4" t="s">
        <v>63</v>
      </c>
      <c r="C18" s="4"/>
      <c r="D18" s="4" t="s">
        <v>65</v>
      </c>
      <c r="E18" s="4"/>
      <c r="F18" s="4" t="s">
        <v>64</v>
      </c>
      <c r="G18" s="4" t="str">
        <f>VLOOKUP(B18,CSTE_MU_Mappings,3,FALSE)</f>
        <v>Encounter Activity/participant/participantRole(Service Delivery Location/?)</v>
      </c>
      <c r="H18" s="4" t="str">
        <f>VLOOKUP(B18,CSTE_CCDA_MAPPING,2,FALSE)</f>
        <v>eICR Initial Public Health Case
Report Document (V2)</v>
      </c>
      <c r="I18" s="4" t="str">
        <f>VLOOKUP(B18,CSTE_CCDA_MAPPING,3,FALSE)</f>
        <v>3284-14</v>
      </c>
      <c r="J18" s="4"/>
      <c r="K18" s="4" t="s">
        <v>221</v>
      </c>
      <c r="L18" s="7" t="s">
        <v>281</v>
      </c>
      <c r="M18" s="4" t="str">
        <f t="shared" si="0"/>
        <v>Reference(Organization)</v>
      </c>
      <c r="N18" s="1" t="s">
        <v>294</v>
      </c>
      <c r="O18" s="4" t="str">
        <f t="shared" si="0"/>
        <v>CodeableConcept</v>
      </c>
      <c r="P18" s="4" t="s">
        <v>54</v>
      </c>
      <c r="Q18" s="4">
        <f>VLOOKUP(B18,CSTE_MU_Mappings,2,FALSE)</f>
        <v>0</v>
      </c>
    </row>
    <row r="19" spans="1:17" ht="38.25" customHeight="1">
      <c r="A19" s="4" t="s">
        <v>206</v>
      </c>
      <c r="B19" s="4" t="s">
        <v>66</v>
      </c>
      <c r="C19" s="4"/>
      <c r="D19" s="4" t="s">
        <v>69</v>
      </c>
      <c r="E19" s="4" t="s">
        <v>68</v>
      </c>
      <c r="F19" s="4" t="s">
        <v>67</v>
      </c>
      <c r="G19" s="4" t="str">
        <f>VLOOKUP(B19,CSTE_MU_Mappings,3,FALSE)</f>
        <v>Encounter Activity/participant/participantRole(Service Delivery Location/telecom)</v>
      </c>
      <c r="H19" s="4" t="str">
        <f>VLOOKUP(B19,CSTE_CCDA_MAPPING,2,FALSE)</f>
        <v>eICR Initial Public Health Case
Report Document (V2)</v>
      </c>
      <c r="I19" s="4" t="str">
        <f>VLOOKUP(B19,CSTE_CCDA_MAPPING,3,FALSE)</f>
        <v>3284-34</v>
      </c>
      <c r="J19" s="4"/>
      <c r="K19" s="4" t="s">
        <v>222</v>
      </c>
      <c r="L19" s="7" t="s">
        <v>281</v>
      </c>
      <c r="M19" s="4" t="str">
        <f t="shared" si="0"/>
        <v>Reference(Organization)</v>
      </c>
      <c r="N19" s="1" t="s">
        <v>295</v>
      </c>
      <c r="O19" s="4" t="str">
        <f t="shared" si="0"/>
        <v>ContactPoint</v>
      </c>
      <c r="P19" s="4" t="s">
        <v>54</v>
      </c>
      <c r="Q19" s="4">
        <f>VLOOKUP(B19,CSTE_MU_Mappings,2,FALSE)</f>
        <v>0</v>
      </c>
    </row>
    <row r="20" spans="1:17" ht="38.25" customHeight="1">
      <c r="A20" s="4" t="s">
        <v>206</v>
      </c>
      <c r="B20" s="4" t="s">
        <v>70</v>
      </c>
      <c r="C20" s="4"/>
      <c r="D20" s="4"/>
      <c r="E20" s="4" t="s">
        <v>68</v>
      </c>
      <c r="F20" s="4"/>
      <c r="G20" s="4" t="e">
        <f>VLOOKUP(B20,CSTE_MU_Mappings,3,FALSE)</f>
        <v>#N/A</v>
      </c>
      <c r="H20" s="4" t="str">
        <f>VLOOKUP(B20,CSTE_CCDA_MAPPING,2,FALSE)</f>
        <v>eICR Initial Public Health Case
Report Document (V2)</v>
      </c>
      <c r="I20" s="4" t="str">
        <f>VLOOKUP(B20,CSTE_CCDA_MAPPING,3,FALSE)</f>
        <v>3284-34</v>
      </c>
      <c r="J20" s="4"/>
      <c r="K20" s="4" t="s">
        <v>223</v>
      </c>
      <c r="L20" s="7" t="s">
        <v>281</v>
      </c>
      <c r="M20" s="4" t="str">
        <f t="shared" si="0"/>
        <v>Reference(Organization)</v>
      </c>
      <c r="N20" s="1" t="s">
        <v>295</v>
      </c>
      <c r="O20" s="4" t="str">
        <f t="shared" si="0"/>
        <v>ContactPoint</v>
      </c>
      <c r="P20" s="4" t="s">
        <v>54</v>
      </c>
      <c r="Q20" s="4" t="e">
        <f>VLOOKUP(B20,CSTE_MU_Mappings,2,FALSE)</f>
        <v>#N/A</v>
      </c>
    </row>
    <row r="21" spans="1:17" ht="38.25" customHeight="1">
      <c r="A21" s="4" t="s">
        <v>206</v>
      </c>
      <c r="B21" s="4" t="s">
        <v>71</v>
      </c>
      <c r="C21" s="4"/>
      <c r="D21" s="4" t="s">
        <v>73</v>
      </c>
      <c r="E21" s="4" t="s">
        <v>72</v>
      </c>
      <c r="F21" s="4"/>
      <c r="G21" s="4" t="str">
        <f>VLOOKUP(B21,CSTE_MU_Mappings,3,FALSE)</f>
        <v>Encounter Activity/participant/participantRole(Service Delivery Location/addr)</v>
      </c>
      <c r="H21" s="4" t="str">
        <f>VLOOKUP(B21,CSTE_CCDA_MAPPING,2,FALSE)</f>
        <v>eICR Initial Public Health Case
Report Document (V2)</v>
      </c>
      <c r="I21" s="4" t="str">
        <f>VLOOKUP(B21,CSTE_CCDA_MAPPING,3,FALSE)</f>
        <v>3284-32</v>
      </c>
      <c r="J21" s="4"/>
      <c r="K21" s="4" t="s">
        <v>224</v>
      </c>
      <c r="L21" s="7" t="s">
        <v>281</v>
      </c>
      <c r="M21" s="4" t="str">
        <f t="shared" si="0"/>
        <v>Reference(Organization)</v>
      </c>
      <c r="N21" s="1" t="s">
        <v>295</v>
      </c>
      <c r="O21" s="4" t="str">
        <f t="shared" si="0"/>
        <v>ContactPoint</v>
      </c>
      <c r="P21" s="4" t="s">
        <v>54</v>
      </c>
      <c r="Q21" s="4">
        <f>VLOOKUP(B21,CSTE_MU_Mappings,2,FALSE)</f>
        <v>0</v>
      </c>
    </row>
    <row r="22" spans="1:17" ht="38.25" customHeight="1">
      <c r="A22" s="4" t="s">
        <v>206</v>
      </c>
      <c r="B22" s="22"/>
      <c r="C22" s="4"/>
      <c r="D22" s="4" t="s">
        <v>75</v>
      </c>
      <c r="E22" s="4"/>
      <c r="F22" s="4"/>
      <c r="G22" s="4" t="e">
        <f>VLOOKUP(B22,CSTE_MU_Mappings,3,FALSE)</f>
        <v>#N/A</v>
      </c>
      <c r="H22" s="4" t="e">
        <f>VLOOKUP(B22,CSTE_CCDA_MAPPING,2,FALSE)</f>
        <v>#N/A</v>
      </c>
      <c r="I22" s="4" t="e">
        <f>VLOOKUP(B22,CSTE_CCDA_MAPPING,3,FALSE)</f>
        <v>#N/A</v>
      </c>
      <c r="J22" s="4"/>
      <c r="K22" s="4" t="s">
        <v>225</v>
      </c>
      <c r="L22" s="7" t="s">
        <v>282</v>
      </c>
      <c r="M22" s="4" t="str">
        <f t="shared" si="0"/>
        <v>Reference(Patient|Group)</v>
      </c>
      <c r="N22" s="1" t="s">
        <v>74</v>
      </c>
      <c r="O22" s="4" t="str">
        <f t="shared" si="0"/>
        <v>DomainResource</v>
      </c>
      <c r="P22" s="4" t="s">
        <v>54</v>
      </c>
      <c r="Q22" s="4" t="e">
        <f>VLOOKUP(B22,CSTE_MU_Mappings,2,FALSE)</f>
        <v>#N/A</v>
      </c>
    </row>
    <row r="23" spans="1:17" ht="38.25" customHeight="1">
      <c r="A23" s="4" t="s">
        <v>206</v>
      </c>
      <c r="B23" s="4" t="s">
        <v>76</v>
      </c>
      <c r="C23" s="4"/>
      <c r="D23" s="4" t="s">
        <v>79</v>
      </c>
      <c r="E23" s="4" t="s">
        <v>78</v>
      </c>
      <c r="F23" s="4" t="s">
        <v>77</v>
      </c>
      <c r="G23" s="4" t="str">
        <f>VLOOKUP(B23,CSTE_MU_Mappings,3,FALSE)</f>
        <v>recordTarget/patientRole/id</v>
      </c>
      <c r="H23" s="4" t="str">
        <f>VLOOKUP(B23,CSTE_CCDA_MAPPING,2,FALSE)</f>
        <v>US Realm Header (V3)</v>
      </c>
      <c r="I23" s="4" t="str">
        <f>VLOOKUP(B23,CSTE_CCDA_MAPPING,3,FALSE)</f>
        <v>1198-5268</v>
      </c>
      <c r="J23" s="4"/>
      <c r="K23" s="4" t="s">
        <v>226</v>
      </c>
      <c r="L23" s="7" t="s">
        <v>282</v>
      </c>
      <c r="M23" s="4" t="str">
        <f t="shared" si="0"/>
        <v>Reference(Patient|Group)</v>
      </c>
      <c r="N23" s="1" t="s">
        <v>296</v>
      </c>
      <c r="O23" s="4" t="str">
        <f t="shared" si="0"/>
        <v>Identifier</v>
      </c>
      <c r="P23" s="4" t="s">
        <v>54</v>
      </c>
      <c r="Q23" s="4">
        <f>VLOOKUP(B23,CSTE_MU_Mappings,2,FALSE)</f>
        <v>0</v>
      </c>
    </row>
    <row r="24" spans="1:17" ht="38.25" customHeight="1">
      <c r="A24" s="4" t="s">
        <v>206</v>
      </c>
      <c r="B24" s="4" t="s">
        <v>80</v>
      </c>
      <c r="C24" s="4"/>
      <c r="D24" s="4" t="s">
        <v>83</v>
      </c>
      <c r="E24" s="4" t="s">
        <v>82</v>
      </c>
      <c r="F24" s="4" t="s">
        <v>81</v>
      </c>
      <c r="G24" s="4" t="str">
        <f>VLOOKUP(B24,CSTE_MU_Mappings,3,FALSE)</f>
        <v>recordTarget/patientRole/patient/name</v>
      </c>
      <c r="H24" s="4" t="str">
        <f>VLOOKUP(B24,CSTE_CCDA_MAPPING,2,FALSE)</f>
        <v>US Realm Header (V3)</v>
      </c>
      <c r="I24" s="4" t="str">
        <f>VLOOKUP(B24,CSTE_CCDA_MAPPING,3,FALSE)</f>
        <v>1198-5284</v>
      </c>
      <c r="J24" s="4"/>
      <c r="K24" s="4" t="s">
        <v>227</v>
      </c>
      <c r="L24" s="7" t="s">
        <v>282</v>
      </c>
      <c r="M24" s="4" t="str">
        <f t="shared" si="0"/>
        <v>Reference(Patient|Group)</v>
      </c>
      <c r="N24" s="1" t="s">
        <v>297</v>
      </c>
      <c r="O24" s="4" t="str">
        <f t="shared" si="0"/>
        <v>HumanName</v>
      </c>
      <c r="P24" s="4" t="s">
        <v>54</v>
      </c>
      <c r="Q24" s="4" t="str">
        <f>VLOOKUP(B24,CSTE_MU_Mappings,2,FALSE)</f>
        <v>(1) CCDS_Patient Name</v>
      </c>
    </row>
    <row r="25" spans="1:17" ht="38.25" customHeight="1">
      <c r="A25" s="4" t="s">
        <v>206</v>
      </c>
      <c r="B25" s="4" t="s">
        <v>84</v>
      </c>
      <c r="C25" s="4"/>
      <c r="D25" s="4" t="s">
        <v>87</v>
      </c>
      <c r="E25" s="4" t="s">
        <v>86</v>
      </c>
      <c r="F25" s="4" t="s">
        <v>85</v>
      </c>
      <c r="G25" s="4" t="e">
        <f>VLOOKUP(B25,CSTE_MU_Mappings,3,FALSE)</f>
        <v>#N/A</v>
      </c>
      <c r="H25" s="4" t="e">
        <f>VLOOKUP(B25,CSTE_CCDA_MAPPING,2,FALSE)</f>
        <v>#N/A</v>
      </c>
      <c r="I25" s="4" t="e">
        <f>VLOOKUP(B25,CSTE_CCDA_MAPPING,3,FALSE)</f>
        <v>#N/A</v>
      </c>
      <c r="J25" s="4"/>
      <c r="K25" s="4" t="s">
        <v>228</v>
      </c>
      <c r="L25" s="7" t="s">
        <v>282</v>
      </c>
      <c r="M25" s="4" t="str">
        <f t="shared" si="0"/>
        <v>Reference(Patient|Group)</v>
      </c>
      <c r="N25" s="1" t="s">
        <v>298</v>
      </c>
      <c r="O25" s="4" t="str">
        <f t="shared" si="0"/>
        <v>ContactPoint</v>
      </c>
      <c r="P25" s="4" t="s">
        <v>54</v>
      </c>
      <c r="Q25" s="4" t="e">
        <f>VLOOKUP(B25,CSTE_MU_Mappings,2,FALSE)</f>
        <v>#N/A</v>
      </c>
    </row>
    <row r="26" spans="1:17" ht="38.25" customHeight="1">
      <c r="A26" s="4" t="s">
        <v>206</v>
      </c>
      <c r="B26" s="4" t="s">
        <v>88</v>
      </c>
      <c r="C26" s="4"/>
      <c r="D26" s="4" t="s">
        <v>89</v>
      </c>
      <c r="E26" s="4"/>
      <c r="F26" s="4"/>
      <c r="G26" s="4" t="e">
        <f>VLOOKUP(B26,CSTE_MU_Mappings,3,FALSE)</f>
        <v>#N/A</v>
      </c>
      <c r="H26" s="4" t="e">
        <f>VLOOKUP(B26,CSTE_CCDA_MAPPING,2,FALSE)</f>
        <v>#N/A</v>
      </c>
      <c r="I26" s="4" t="e">
        <f>VLOOKUP(B26,CSTE_CCDA_MAPPING,3,FALSE)</f>
        <v>#N/A</v>
      </c>
      <c r="J26" s="4"/>
      <c r="K26" s="4" t="s">
        <v>229</v>
      </c>
      <c r="L26" s="7" t="s">
        <v>282</v>
      </c>
      <c r="M26" s="4" t="str">
        <f t="shared" si="0"/>
        <v>Reference(Patient|Group)</v>
      </c>
      <c r="N26" s="1" t="s">
        <v>298</v>
      </c>
      <c r="O26" s="4" t="str">
        <f t="shared" si="0"/>
        <v>ContactPoint</v>
      </c>
      <c r="P26" s="4" t="s">
        <v>54</v>
      </c>
      <c r="Q26" s="4" t="e">
        <f>VLOOKUP(B26,CSTE_MU_Mappings,2,FALSE)</f>
        <v>#N/A</v>
      </c>
    </row>
    <row r="27" spans="1:17" ht="38.25" customHeight="1">
      <c r="A27" s="4" t="s">
        <v>206</v>
      </c>
      <c r="B27" s="4" t="s">
        <v>90</v>
      </c>
      <c r="C27" s="4"/>
      <c r="D27" s="4" t="s">
        <v>93</v>
      </c>
      <c r="E27" s="4" t="s">
        <v>92</v>
      </c>
      <c r="F27" s="4" t="s">
        <v>91</v>
      </c>
      <c r="G27" s="4" t="str">
        <f>VLOOKUP(B27,CSTE_MU_Mappings,3,FALSE)</f>
        <v>recordTarget/patientRole/addr</v>
      </c>
      <c r="H27" s="4" t="str">
        <f>VLOOKUP(B27,CSTE_CCDA_MAPPING,2,FALSE)</f>
        <v>US Realm Header (V3)</v>
      </c>
      <c r="I27" s="4" t="str">
        <f>VLOOKUP(B27,CSTE_CCDA_MAPPING,3,FALSE)</f>
        <v>1198-5271</v>
      </c>
      <c r="J27" s="4"/>
      <c r="K27" s="4" t="s">
        <v>230</v>
      </c>
      <c r="L27" s="7" t="s">
        <v>282</v>
      </c>
      <c r="M27" s="4" t="str">
        <f t="shared" si="0"/>
        <v>Reference(Patient|Group)</v>
      </c>
      <c r="N27" s="1" t="s">
        <v>299</v>
      </c>
      <c r="O27" s="4" t="str">
        <f t="shared" si="0"/>
        <v>Address</v>
      </c>
      <c r="P27" s="4" t="s">
        <v>54</v>
      </c>
      <c r="Q27" s="4">
        <f>VLOOKUP(B27,CSTE_MU_Mappings,2,FALSE)</f>
        <v>0</v>
      </c>
    </row>
    <row r="28" spans="1:17" ht="38.25" customHeight="1">
      <c r="A28" s="4" t="s">
        <v>206</v>
      </c>
      <c r="B28" s="4" t="s">
        <v>94</v>
      </c>
      <c r="C28" s="4"/>
      <c r="D28" s="4" t="s">
        <v>96</v>
      </c>
      <c r="E28" s="4" t="s">
        <v>95</v>
      </c>
      <c r="F28" s="4"/>
      <c r="G28" s="4" t="str">
        <f>VLOOKUP(B28,CSTE_MU_Mappings,3,FALSE)</f>
        <v>recordTarget/patientRole/patient/birthTime</v>
      </c>
      <c r="H28" s="4" t="str">
        <f>VLOOKUP(B28,CSTE_CCDA_MAPPING,2,FALSE)</f>
        <v>US Realm Header (V3)</v>
      </c>
      <c r="I28" s="4" t="str">
        <f>VLOOKUP(B28,CSTE_CCDA_MAPPING,3,FALSE)</f>
        <v>1198-5298</v>
      </c>
      <c r="J28" s="4"/>
      <c r="K28" s="4" t="s">
        <v>231</v>
      </c>
      <c r="L28" s="7" t="s">
        <v>282</v>
      </c>
      <c r="M28" s="4" t="str">
        <f t="shared" si="0"/>
        <v>Reference(Patient|Group)</v>
      </c>
      <c r="N28" s="1" t="s">
        <v>300</v>
      </c>
      <c r="O28" s="4" t="str">
        <f t="shared" si="0"/>
        <v>date</v>
      </c>
      <c r="P28" s="4" t="s">
        <v>54</v>
      </c>
      <c r="Q28" s="4" t="str">
        <f>VLOOKUP(B28,CSTE_MU_Mappings,2,FALSE)</f>
        <v>(3) CCDS_Date of Birth</v>
      </c>
    </row>
    <row r="29" spans="1:17" ht="38.25" customHeight="1">
      <c r="A29" s="4" t="s">
        <v>206</v>
      </c>
      <c r="B29" s="4" t="s">
        <v>97</v>
      </c>
      <c r="C29" s="4"/>
      <c r="D29" s="4" t="s">
        <v>100</v>
      </c>
      <c r="E29" s="4" t="s">
        <v>99</v>
      </c>
      <c r="F29" s="4" t="s">
        <v>98</v>
      </c>
      <c r="G29" s="4" t="str">
        <f>VLOOKUP(B29,CSTE_MU_Mappings,3,FALSE)</f>
        <v>recordTarget/patientRole/patient/administrativeGenderCode</v>
      </c>
      <c r="H29" s="4" t="str">
        <f>VLOOKUP(B29,CSTE_CCDA_MAPPING,2,FALSE)</f>
        <v>Birth Sex Observation</v>
      </c>
      <c r="I29" s="4" t="str">
        <f>VLOOKUP(B29,CSTE_CCDA_MAPPING,3,FALSE)</f>
        <v>3250-32947</v>
      </c>
      <c r="J29" s="4"/>
      <c r="K29" s="4" t="s">
        <v>232</v>
      </c>
      <c r="L29" s="7" t="s">
        <v>282</v>
      </c>
      <c r="M29" s="4" t="str">
        <f t="shared" si="0"/>
        <v>Reference(Patient|Group)</v>
      </c>
      <c r="N29" s="1" t="s">
        <v>301</v>
      </c>
      <c r="O29" s="4" t="str">
        <f t="shared" si="0"/>
        <v>code</v>
      </c>
      <c r="P29" s="4" t="s">
        <v>54</v>
      </c>
      <c r="Q29" s="4" t="str">
        <f>VLOOKUP(B29,CSTE_MU_Mappings,2,FALSE)</f>
        <v>(2) CCDS_Patient Sex</v>
      </c>
    </row>
    <row r="30" spans="1:17" ht="38.25" customHeight="1">
      <c r="A30" s="4" t="s">
        <v>206</v>
      </c>
      <c r="B30" s="4" t="s">
        <v>97</v>
      </c>
      <c r="C30" s="4"/>
      <c r="D30" s="4" t="s">
        <v>101</v>
      </c>
      <c r="E30" s="4" t="s">
        <v>99</v>
      </c>
      <c r="F30" s="4"/>
      <c r="G30" s="4" t="str">
        <f>VLOOKUP(B30,CSTE_MU_Mappings,3,FALSE)</f>
        <v>recordTarget/patientRole/patient/administrativeGenderCode</v>
      </c>
      <c r="H30" s="4" t="str">
        <f>VLOOKUP(B30,CSTE_CCDA_MAPPING,2,FALSE)</f>
        <v>Birth Sex Observation</v>
      </c>
      <c r="I30" s="4" t="str">
        <f>VLOOKUP(B30,CSTE_CCDA_MAPPING,3,FALSE)</f>
        <v>3250-32947</v>
      </c>
      <c r="J30" s="4"/>
      <c r="K30" s="4" t="s">
        <v>233</v>
      </c>
      <c r="L30" s="7" t="s">
        <v>282</v>
      </c>
      <c r="M30" s="4" t="str">
        <f t="shared" si="0"/>
        <v>Reference(Patient|Group)</v>
      </c>
      <c r="N30" s="1" t="s">
        <v>302</v>
      </c>
      <c r="O30" s="4" t="e">
        <f t="shared" si="0"/>
        <v>#N/A</v>
      </c>
      <c r="P30" s="4" t="s">
        <v>54</v>
      </c>
      <c r="Q30" s="4" t="str">
        <f>VLOOKUP(B30,CSTE_MU_Mappings,2,FALSE)</f>
        <v>(2) CCDS_Patient Sex</v>
      </c>
    </row>
    <row r="31" spans="1:17" ht="38.25" customHeight="1">
      <c r="A31" s="4" t="s">
        <v>206</v>
      </c>
      <c r="B31" s="4" t="s">
        <v>102</v>
      </c>
      <c r="C31" s="4"/>
      <c r="D31" s="4" t="s">
        <v>105</v>
      </c>
      <c r="E31" s="4" t="s">
        <v>104</v>
      </c>
      <c r="F31" s="4" t="s">
        <v>103</v>
      </c>
      <c r="G31" s="4" t="str">
        <f>VLOOKUP(B31,CSTE_MU_Mappings,3,FALSE)</f>
        <v>recordTarget/patientRole/patient/raceCode</v>
      </c>
      <c r="H31" s="4" t="str">
        <f>VLOOKUP(B31,CSTE_CCDA_MAPPING,2,FALSE)</f>
        <v>US Realm Header (V3)</v>
      </c>
      <c r="I31" s="4" t="str">
        <f>VLOOKUP(B31,CSTE_CCDA_MAPPING,3,FALSE)</f>
        <v>1198-5322
1198-7263</v>
      </c>
      <c r="J31" s="4"/>
      <c r="K31" s="4" t="s">
        <v>234</v>
      </c>
      <c r="L31" s="7" t="s">
        <v>282</v>
      </c>
      <c r="M31" s="4" t="str">
        <f t="shared" si="0"/>
        <v>Reference(Patient|Group)</v>
      </c>
      <c r="N31" s="1" t="s">
        <v>303</v>
      </c>
      <c r="O31" s="4" t="e">
        <f t="shared" si="0"/>
        <v>#N/A</v>
      </c>
      <c r="P31" s="4" t="s">
        <v>54</v>
      </c>
      <c r="Q31" s="4" t="str">
        <f>VLOOKUP(B31,CSTE_MU_Mappings,2,FALSE)</f>
        <v>(4) CCDS_Race</v>
      </c>
    </row>
    <row r="32" spans="1:17" ht="38.25" customHeight="1">
      <c r="A32" s="4" t="s">
        <v>206</v>
      </c>
      <c r="B32" s="4" t="s">
        <v>106</v>
      </c>
      <c r="C32" s="4"/>
      <c r="D32" s="4" t="s">
        <v>108</v>
      </c>
      <c r="E32" s="4" t="s">
        <v>107</v>
      </c>
      <c r="F32" s="4"/>
      <c r="G32" s="4" t="str">
        <f>VLOOKUP(B32,CSTE_MU_Mappings,3,FALSE)</f>
        <v>recordTarget/patientRole/patient/ethnicGroupCode</v>
      </c>
      <c r="H32" s="4" t="str">
        <f>VLOOKUP(B32,CSTE_CCDA_MAPPING,2,FALSE)</f>
        <v>US Realm Header (V3)</v>
      </c>
      <c r="I32" s="4" t="str">
        <f>VLOOKUP(B32,CSTE_CCDA_MAPPING,3,FALSE)</f>
        <v>1198-5323
1198-32901</v>
      </c>
      <c r="J32" s="4"/>
      <c r="K32" s="4" t="s">
        <v>235</v>
      </c>
      <c r="L32" s="7" t="s">
        <v>282</v>
      </c>
      <c r="M32" s="4" t="str">
        <f t="shared" si="0"/>
        <v>Reference(Patient|Group)</v>
      </c>
      <c r="N32" s="1" t="s">
        <v>304</v>
      </c>
      <c r="O32" s="4" t="e">
        <f t="shared" si="0"/>
        <v>#N/A</v>
      </c>
      <c r="P32" s="4" t="s">
        <v>54</v>
      </c>
      <c r="Q32" s="4" t="str">
        <f>VLOOKUP(B32,CSTE_MU_Mappings,2,FALSE)</f>
        <v>(5) CCDS_Ethnicity</v>
      </c>
    </row>
    <row r="33" spans="1:17" ht="38.25" customHeight="1">
      <c r="A33" s="4" t="s">
        <v>206</v>
      </c>
      <c r="B33" s="4" t="s">
        <v>109</v>
      </c>
      <c r="C33" s="4"/>
      <c r="D33" s="4" t="s">
        <v>111</v>
      </c>
      <c r="E33" s="4"/>
      <c r="F33" s="4" t="s">
        <v>110</v>
      </c>
      <c r="G33" s="4" t="str">
        <f>VLOOKUP(B33,CSTE_MU_Mappings,3,FALSE)</f>
        <v>recordTarget/patientRole/patient/languageCommunication</v>
      </c>
      <c r="H33" s="4" t="str">
        <f>VLOOKUP(B33,CSTE_CCDA_MAPPING,2,FALSE)</f>
        <v>US Realm Header (V3)</v>
      </c>
      <c r="I33" s="4" t="str">
        <f>VLOOKUP(B33,CSTE_CCDA_MAPPING,3,FALSE)</f>
        <v>1198-5407</v>
      </c>
      <c r="J33" s="4"/>
      <c r="K33" s="4" t="s">
        <v>236</v>
      </c>
      <c r="L33" s="7" t="s">
        <v>282</v>
      </c>
      <c r="M33" s="4" t="str">
        <f t="shared" si="0"/>
        <v>Reference(Patient|Group)</v>
      </c>
      <c r="N33" s="1" t="s">
        <v>305</v>
      </c>
      <c r="O33" s="4" t="str">
        <f t="shared" si="0"/>
        <v>CodeableConcept</v>
      </c>
      <c r="P33" s="4" t="s">
        <v>54</v>
      </c>
      <c r="Q33" s="4" t="str">
        <f>VLOOKUP(B33,CSTE_MU_Mappings,2,FALSE)</f>
        <v>(6) CCDS_Preferred Language</v>
      </c>
    </row>
    <row r="34" spans="1:17" ht="38.25" customHeight="1">
      <c r="A34" s="4" t="s">
        <v>206</v>
      </c>
      <c r="B34" s="4" t="s">
        <v>112</v>
      </c>
      <c r="C34" s="4"/>
      <c r="D34" s="4" t="s">
        <v>113</v>
      </c>
      <c r="E34" s="4"/>
      <c r="F34" s="4"/>
      <c r="G34" s="4" t="str">
        <f>VLOOKUP(B34,CSTE_MU_Mappings,3,FALSE)</f>
        <v xml:space="preserve"> or recordTarget/patientRole/patient/sdtc:deceasedTime  ( extension )</v>
      </c>
      <c r="H34" s="4" t="str">
        <f>VLOOKUP(B34,CSTE_CCDA_MAPPING,2,FALSE)</f>
        <v>eICR Initial Public Health Case
Report Document (V2)</v>
      </c>
      <c r="I34" s="4" t="str">
        <f>VLOOKUP(B34,CSTE_CCDA_MAPPING,3,FALSE)</f>
        <v>3284-106</v>
      </c>
      <c r="J34" s="4"/>
      <c r="K34" s="4" t="s">
        <v>237</v>
      </c>
      <c r="L34" s="7" t="s">
        <v>282</v>
      </c>
      <c r="M34" s="4" t="str">
        <f t="shared" si="0"/>
        <v>Reference(Patient|Group)</v>
      </c>
      <c r="N34" s="1" t="s">
        <v>306</v>
      </c>
      <c r="O34" s="4" t="e">
        <f t="shared" si="0"/>
        <v>#N/A</v>
      </c>
      <c r="P34" s="4" t="s">
        <v>54</v>
      </c>
      <c r="Q34" s="4">
        <f>VLOOKUP(B34,CSTE_MU_Mappings,2,FALSE)</f>
        <v>0</v>
      </c>
    </row>
    <row r="35" spans="1:17" ht="38.25" customHeight="1">
      <c r="A35" s="4" t="s">
        <v>206</v>
      </c>
      <c r="B35" s="22"/>
      <c r="C35" s="4"/>
      <c r="D35" s="4" t="s">
        <v>114</v>
      </c>
      <c r="E35" s="4"/>
      <c r="F35" s="4"/>
      <c r="G35" s="4" t="e">
        <f>VLOOKUP(B35,CSTE_MU_Mappings,3,FALSE)</f>
        <v>#N/A</v>
      </c>
      <c r="H35" s="4" t="e">
        <f>VLOOKUP(B35,CSTE_CCDA_MAPPING,2,FALSE)</f>
        <v>#N/A</v>
      </c>
      <c r="I35" s="4" t="e">
        <f>VLOOKUP(B35,CSTE_CCDA_MAPPING,3,FALSE)</f>
        <v>#N/A</v>
      </c>
      <c r="J35" s="4"/>
      <c r="K35" s="4" t="s">
        <v>238</v>
      </c>
      <c r="L35" s="7" t="s">
        <v>282</v>
      </c>
      <c r="M35" s="4" t="str">
        <f t="shared" ref="M35:M66" si="1">VLOOKUP(L35,CRDatatypes,2,FALSE)</f>
        <v>Reference(Patient|Group)</v>
      </c>
      <c r="N35" s="1" t="s">
        <v>307</v>
      </c>
      <c r="O35" s="4" t="str">
        <f t="shared" ref="O35:O72" si="2">VLOOKUP(N35,CRDatatypes,2,FALSE)</f>
        <v>=Contact</v>
      </c>
      <c r="P35" s="4" t="s">
        <v>54</v>
      </c>
      <c r="Q35" s="4" t="e">
        <f>VLOOKUP(B35,CSTE_MU_Mappings,2,FALSE)</f>
        <v>#N/A</v>
      </c>
    </row>
    <row r="36" spans="1:17" ht="38.25" customHeight="1">
      <c r="A36" s="4" t="s">
        <v>206</v>
      </c>
      <c r="B36" s="4" t="s">
        <v>115</v>
      </c>
      <c r="C36" s="4"/>
      <c r="D36" s="4" t="s">
        <v>117</v>
      </c>
      <c r="E36" s="4"/>
      <c r="F36" s="4" t="s">
        <v>116</v>
      </c>
      <c r="G36" s="4" t="str">
        <f>VLOOKUP(B36,CSTE_MU_Mappings,3,FALSE)</f>
        <v>recordTarget/patientRole/patient/guardian/name</v>
      </c>
      <c r="H36" s="4" t="str">
        <f>VLOOKUP(B36,CSTE_CCDA_MAPPING,2,FALSE)</f>
        <v>US Realm Header (V3)</v>
      </c>
      <c r="I36" s="4" t="str">
        <f>VLOOKUP(B36,CSTE_CCDA_MAPPING,3,FALSE)</f>
        <v>1198-5386</v>
      </c>
      <c r="J36" s="4"/>
      <c r="K36" s="4" t="s">
        <v>239</v>
      </c>
      <c r="L36" s="7" t="s">
        <v>282</v>
      </c>
      <c r="M36" s="4" t="str">
        <f t="shared" si="1"/>
        <v>Reference(Patient|Group)</v>
      </c>
      <c r="N36" s="1" t="s">
        <v>308</v>
      </c>
      <c r="O36" s="4" t="str">
        <f t="shared" si="2"/>
        <v>HumanName</v>
      </c>
      <c r="P36" s="4" t="s">
        <v>54</v>
      </c>
      <c r="Q36" s="4">
        <f>VLOOKUP(B36,CSTE_MU_Mappings,2,FALSE)</f>
        <v>0</v>
      </c>
    </row>
    <row r="37" spans="1:17" ht="38.25" customHeight="1">
      <c r="A37" s="4" t="s">
        <v>206</v>
      </c>
      <c r="B37" s="4" t="s">
        <v>118</v>
      </c>
      <c r="C37" s="4"/>
      <c r="D37" s="4" t="s">
        <v>120</v>
      </c>
      <c r="E37" s="4"/>
      <c r="F37" s="4" t="s">
        <v>119</v>
      </c>
      <c r="G37" s="4" t="str">
        <f>VLOOKUP(B37,CSTE_MU_Mappings,3,FALSE)</f>
        <v>recordTarget/patientRole/telecom
recordTarget/patientRole/patient/guardian/telecom</v>
      </c>
      <c r="H37" s="4" t="e">
        <f>VLOOKUP(B37,CSTE_CCDA_MAPPING,2,FALSE)</f>
        <v>#N/A</v>
      </c>
      <c r="I37" s="4" t="e">
        <f>VLOOKUP(B37,CSTE_CCDA_MAPPING,3,FALSE)</f>
        <v>#N/A</v>
      </c>
      <c r="J37" s="4"/>
      <c r="K37" s="4" t="s">
        <v>240</v>
      </c>
      <c r="L37" s="7" t="s">
        <v>282</v>
      </c>
      <c r="M37" s="4" t="str">
        <f t="shared" si="1"/>
        <v>Reference(Patient|Group)</v>
      </c>
      <c r="N37" s="1" t="s">
        <v>309</v>
      </c>
      <c r="O37" s="4" t="str">
        <f t="shared" si="2"/>
        <v>ContactPoint</v>
      </c>
      <c r="P37" s="4" t="s">
        <v>54</v>
      </c>
      <c r="Q37" s="4">
        <f>VLOOKUP(B37,CSTE_MU_Mappings,2,FALSE)</f>
        <v>0</v>
      </c>
    </row>
    <row r="38" spans="1:17" ht="38.25" customHeight="1">
      <c r="A38" s="4" t="s">
        <v>206</v>
      </c>
      <c r="B38" s="4" t="s">
        <v>121</v>
      </c>
      <c r="C38" s="4"/>
      <c r="D38" s="4" t="s">
        <v>122</v>
      </c>
      <c r="E38" s="4"/>
      <c r="F38" s="4"/>
      <c r="G38" s="4" t="str">
        <f>VLOOKUP(B38,CSTE_MU_Mappings,3,FALSE)</f>
        <v>recordTarget/patientRole/telecom
recordTarget/patientRole/patient/guardian/telecom</v>
      </c>
      <c r="H38" s="4" t="e">
        <f>VLOOKUP(B38,CSTE_CCDA_MAPPING,2,FALSE)</f>
        <v>#N/A</v>
      </c>
      <c r="I38" s="4" t="e">
        <f>VLOOKUP(B38,CSTE_CCDA_MAPPING,3,FALSE)</f>
        <v>#N/A</v>
      </c>
      <c r="J38" s="4"/>
      <c r="K38" s="4" t="s">
        <v>241</v>
      </c>
      <c r="L38" s="7" t="s">
        <v>282</v>
      </c>
      <c r="M38" s="4" t="str">
        <f t="shared" si="1"/>
        <v>Reference(Patient|Group)</v>
      </c>
      <c r="N38" s="1" t="s">
        <v>309</v>
      </c>
      <c r="O38" s="4" t="str">
        <f t="shared" si="2"/>
        <v>ContactPoint</v>
      </c>
      <c r="P38" s="4" t="s">
        <v>54</v>
      </c>
      <c r="Q38" s="4">
        <f>VLOOKUP(B38,CSTE_MU_Mappings,2,FALSE)</f>
        <v>0</v>
      </c>
    </row>
    <row r="39" spans="1:17" ht="38.25" customHeight="1">
      <c r="A39" s="4" t="s">
        <v>206</v>
      </c>
      <c r="B39" s="4" t="s">
        <v>123</v>
      </c>
      <c r="C39" s="4"/>
      <c r="D39" s="4" t="s">
        <v>127</v>
      </c>
      <c r="E39" s="4" t="s">
        <v>125</v>
      </c>
      <c r="F39" s="4" t="s">
        <v>124</v>
      </c>
      <c r="G39" s="4" t="str">
        <f>VLOOKUP(B39,CSTE_MU_Mappings,3,FALSE)</f>
        <v>Social History Observation entry template/value(@code=364703007 (employment detail))</v>
      </c>
      <c r="H39" s="4" t="str">
        <f>VLOOKUP(B39,CSTE_CCDA_MAPPING,2,FALSE)</f>
        <v>Social History Observation (V3)</v>
      </c>
      <c r="I39" s="4" t="str">
        <f>VLOOKUP(B39,CSTE_CCDA_MAPPING,3,FALSE)</f>
        <v>1198-8559</v>
      </c>
      <c r="J39" s="4"/>
      <c r="K39" s="4" t="s">
        <v>242</v>
      </c>
      <c r="L39" s="7" t="s">
        <v>283</v>
      </c>
      <c r="M39" s="4" t="e">
        <f t="shared" si="1"/>
        <v>#N/A</v>
      </c>
      <c r="N39" s="1" t="s">
        <v>310</v>
      </c>
      <c r="O39" s="4" t="str">
        <f t="shared" si="2"/>
        <v>DomainResource</v>
      </c>
      <c r="P39" s="4" t="s">
        <v>54</v>
      </c>
      <c r="Q39" s="4">
        <f>VLOOKUP(B39,CSTE_MU_Mappings,2,FALSE)</f>
        <v>0</v>
      </c>
    </row>
    <row r="40" spans="1:17" ht="38.25" customHeight="1">
      <c r="A40" s="4" t="s">
        <v>206</v>
      </c>
      <c r="B40" s="4" t="s">
        <v>128</v>
      </c>
      <c r="C40" s="4"/>
      <c r="D40" s="4" t="s">
        <v>129</v>
      </c>
      <c r="E40" s="4" t="s">
        <v>285</v>
      </c>
      <c r="F40" s="4"/>
      <c r="G40" s="4" t="str">
        <f>VLOOKUP(B40,CSTE_MU_Mappings,3,FALSE)</f>
        <v>Pregnancy Observation entry template</v>
      </c>
      <c r="H40" s="4" t="str">
        <f>VLOOKUP(B40,CSTE_CCDA_MAPPING,2,FALSE)</f>
        <v>Problem Observation (V3)</v>
      </c>
      <c r="I40" s="4" t="str">
        <f>VLOOKUP(B40,CSTE_CCDA_MAPPING,3,FALSE)</f>
        <v>1198-9058</v>
      </c>
      <c r="J40" s="4"/>
      <c r="K40" s="4" t="s">
        <v>243</v>
      </c>
      <c r="L40" s="7" t="s">
        <v>284</v>
      </c>
      <c r="M40" s="4" t="e">
        <f t="shared" si="1"/>
        <v>#N/A</v>
      </c>
      <c r="N40" s="1" t="s">
        <v>311</v>
      </c>
      <c r="O40" s="4" t="str">
        <f t="shared" si="2"/>
        <v>DomainResource</v>
      </c>
      <c r="P40" s="4" t="s">
        <v>54</v>
      </c>
      <c r="Q40" s="4">
        <f>VLOOKUP(B40,CSTE_MU_Mappings,2,FALSE)</f>
        <v>0</v>
      </c>
    </row>
    <row r="41" spans="1:17" ht="38.25" customHeight="1">
      <c r="A41" s="4" t="s">
        <v>206</v>
      </c>
      <c r="B41" s="4" t="s">
        <v>130</v>
      </c>
      <c r="C41" s="4"/>
      <c r="D41" s="4" t="s">
        <v>131</v>
      </c>
      <c r="E41" s="4"/>
      <c r="F41" s="4"/>
      <c r="G41" s="4" t="e">
        <f>VLOOKUP(B41,CSTE_MU_Mappings,3,FALSE)</f>
        <v>#N/A</v>
      </c>
      <c r="H41" s="4" t="e">
        <f>VLOOKUP(B41,CSTE_CCDA_MAPPING,2,FALSE)</f>
        <v>#N/A</v>
      </c>
      <c r="I41" s="4" t="e">
        <f>VLOOKUP(B41,CSTE_CCDA_MAPPING,3,FALSE)</f>
        <v>#N/A</v>
      </c>
      <c r="J41" s="4"/>
      <c r="K41" s="4" t="s">
        <v>244</v>
      </c>
      <c r="L41" s="7"/>
      <c r="M41" s="4" t="e">
        <f t="shared" si="1"/>
        <v>#N/A</v>
      </c>
      <c r="N41" s="1" t="s">
        <v>310</v>
      </c>
      <c r="O41" s="4" t="str">
        <f t="shared" si="2"/>
        <v>DomainResource</v>
      </c>
      <c r="P41" s="4" t="s">
        <v>54</v>
      </c>
      <c r="Q41" s="4" t="e">
        <f>VLOOKUP(B41,CSTE_MU_Mappings,2,FALSE)</f>
        <v>#N/A</v>
      </c>
    </row>
    <row r="42" spans="1:17" ht="38.25" customHeight="1">
      <c r="A42" s="4" t="s">
        <v>206</v>
      </c>
      <c r="B42" s="21" t="s">
        <v>944</v>
      </c>
      <c r="C42" s="4"/>
      <c r="D42" s="4" t="s">
        <v>133</v>
      </c>
      <c r="E42" s="4"/>
      <c r="F42" s="4"/>
      <c r="G42" s="4" t="e">
        <f>VLOOKUP(B42,CSTE_MU_Mappings,3,FALSE)</f>
        <v>#N/A</v>
      </c>
      <c r="H42" s="4" t="str">
        <f>VLOOKUP(B42,CSTE_CCDA_MAPPING,2,FALSE)</f>
        <v>Travel History</v>
      </c>
      <c r="I42" s="4" t="str">
        <f>VLOOKUP(B42,CSTE_CCDA_MAPPING,3,FALSE)</f>
        <v>3284-295</v>
      </c>
      <c r="J42" s="4"/>
      <c r="K42" s="4" t="s">
        <v>245</v>
      </c>
      <c r="L42" s="7"/>
      <c r="M42" s="4" t="e">
        <f t="shared" si="1"/>
        <v>#N/A</v>
      </c>
      <c r="N42" s="1" t="s">
        <v>310</v>
      </c>
      <c r="O42" s="4" t="str">
        <f t="shared" si="2"/>
        <v>DomainResource</v>
      </c>
      <c r="P42" s="4" t="s">
        <v>54</v>
      </c>
      <c r="Q42" s="4" t="e">
        <f>VLOOKUP(B42,CSTE_MU_Mappings,2,FALSE)</f>
        <v>#N/A</v>
      </c>
    </row>
    <row r="43" spans="1:17" ht="38.25" customHeight="1">
      <c r="A43" s="4" t="s">
        <v>206</v>
      </c>
      <c r="B43" s="21" t="s">
        <v>930</v>
      </c>
      <c r="C43" s="4"/>
      <c r="D43" s="4" t="s">
        <v>135</v>
      </c>
      <c r="E43" s="4" t="s">
        <v>134</v>
      </c>
      <c r="F43" s="4"/>
      <c r="G43" s="4" t="e">
        <f>VLOOKUP(B43,CSTE_MU_Mappings,3,FALSE)</f>
        <v>#N/A</v>
      </c>
      <c r="H43" s="4" t="str">
        <f>VLOOKUP(B43,CSTE_CCDA_MAPPING,2,FALSE)</f>
        <v>Travel History</v>
      </c>
      <c r="I43" s="4" t="str">
        <f>VLOOKUP(B43,CSTE_CCDA_MAPPING,3,FALSE)</f>
        <v>3284-269</v>
      </c>
      <c r="J43" s="4"/>
      <c r="K43" s="4" t="s">
        <v>246</v>
      </c>
      <c r="L43" s="7"/>
      <c r="M43" s="4" t="e">
        <f t="shared" si="1"/>
        <v>#N/A</v>
      </c>
      <c r="N43" s="1" t="s">
        <v>310</v>
      </c>
      <c r="O43" s="4" t="str">
        <f t="shared" si="2"/>
        <v>DomainResource</v>
      </c>
      <c r="P43" s="4" t="s">
        <v>54</v>
      </c>
      <c r="Q43" s="4" t="e">
        <f>VLOOKUP(B43,CSTE_MU_Mappings,2,FALSE)</f>
        <v>#N/A</v>
      </c>
    </row>
    <row r="44" spans="1:17" ht="38.25" customHeight="1">
      <c r="A44" s="4" t="s">
        <v>206</v>
      </c>
      <c r="B44" s="21" t="s">
        <v>945</v>
      </c>
      <c r="C44" s="4"/>
      <c r="D44" s="4" t="s">
        <v>136</v>
      </c>
      <c r="E44" s="4"/>
      <c r="F44" s="4"/>
      <c r="G44" s="4" t="e">
        <f>VLOOKUP(B44,CSTE_MU_Mappings,3,FALSE)</f>
        <v>#N/A</v>
      </c>
      <c r="H44" s="4" t="str">
        <f>VLOOKUP(B44,CSTE_CCDA_MAPPING,2,FALSE)</f>
        <v>Travel History</v>
      </c>
      <c r="I44" s="4" t="str">
        <f>VLOOKUP(B44,CSTE_CCDA_MAPPING,3,FALSE)</f>
        <v>3284-263</v>
      </c>
      <c r="J44" s="4"/>
      <c r="K44" s="4" t="s">
        <v>247</v>
      </c>
      <c r="L44" s="7"/>
      <c r="M44" s="4" t="e">
        <f t="shared" si="1"/>
        <v>#N/A</v>
      </c>
      <c r="N44" s="1" t="s">
        <v>310</v>
      </c>
      <c r="O44" s="4" t="str">
        <f t="shared" si="2"/>
        <v>DomainResource</v>
      </c>
      <c r="P44" s="4" t="s">
        <v>54</v>
      </c>
      <c r="Q44" s="4" t="e">
        <f>VLOOKUP(B44,CSTE_MU_Mappings,2,FALSE)</f>
        <v>#N/A</v>
      </c>
    </row>
    <row r="45" spans="1:17" ht="38.25" customHeight="1">
      <c r="A45" s="4" t="s">
        <v>206</v>
      </c>
      <c r="B45" s="21" t="s">
        <v>946</v>
      </c>
      <c r="C45" s="4" t="s">
        <v>130</v>
      </c>
      <c r="D45" s="4" t="s">
        <v>137</v>
      </c>
      <c r="E45" s="4"/>
      <c r="F45" s="4"/>
      <c r="G45" s="4" t="e">
        <f>VLOOKUP(B45,CSTE_MU_Mappings,3,FALSE)</f>
        <v>#N/A</v>
      </c>
      <c r="H45" s="4" t="str">
        <f>VLOOKUP(B45,CSTE_CCDA_MAPPING,2,FALSE)</f>
        <v>Travel History</v>
      </c>
      <c r="I45" s="4" t="str">
        <f>VLOOKUP(B45,CSTE_CCDA_MAPPING,3,FALSE)</f>
        <v>3284-264</v>
      </c>
      <c r="J45" s="4"/>
      <c r="K45" s="4" t="s">
        <v>248</v>
      </c>
      <c r="L45" s="7"/>
      <c r="M45" s="4" t="e">
        <f t="shared" si="1"/>
        <v>#N/A</v>
      </c>
      <c r="N45" s="1" t="s">
        <v>310</v>
      </c>
      <c r="O45" s="4" t="str">
        <f t="shared" si="2"/>
        <v>DomainResource</v>
      </c>
      <c r="P45" s="4" t="s">
        <v>54</v>
      </c>
      <c r="Q45" s="4" t="e">
        <f>VLOOKUP(B45,CSTE_MU_Mappings,2,FALSE)</f>
        <v>#N/A</v>
      </c>
    </row>
    <row r="46" spans="1:17" ht="38.25" customHeight="1">
      <c r="A46" s="4" t="s">
        <v>206</v>
      </c>
      <c r="B46" s="22"/>
      <c r="C46" s="4"/>
      <c r="D46" s="4" t="s">
        <v>139</v>
      </c>
      <c r="E46" s="4"/>
      <c r="F46" s="4"/>
      <c r="G46" s="4" t="e">
        <f>VLOOKUP(B46,CSTE_MU_Mappings,3,FALSE)</f>
        <v>#N/A</v>
      </c>
      <c r="H46" s="4" t="e">
        <f>VLOOKUP(B46,CSTE_CCDA_MAPPING,2,FALSE)</f>
        <v>#N/A</v>
      </c>
      <c r="I46" s="4" t="e">
        <f>VLOOKUP(B46,CSTE_CCDA_MAPPING,3,FALSE)</f>
        <v>#N/A</v>
      </c>
      <c r="J46" s="4"/>
      <c r="K46" s="4" t="s">
        <v>249</v>
      </c>
      <c r="L46" s="7"/>
      <c r="M46" s="4" t="e">
        <f t="shared" si="1"/>
        <v>#N/A</v>
      </c>
      <c r="N46" s="1" t="s">
        <v>138</v>
      </c>
      <c r="O46" s="4" t="str">
        <f t="shared" si="2"/>
        <v>DomainResource</v>
      </c>
      <c r="P46" s="4" t="s">
        <v>25</v>
      </c>
      <c r="Q46" s="4" t="e">
        <f>VLOOKUP(B46,CSTE_MU_Mappings,2,FALSE)</f>
        <v>#N/A</v>
      </c>
    </row>
    <row r="47" spans="1:17" ht="38.25" customHeight="1">
      <c r="A47" s="4" t="s">
        <v>206</v>
      </c>
      <c r="B47" s="4" t="s">
        <v>140</v>
      </c>
      <c r="C47" s="4"/>
      <c r="D47" s="4" t="s">
        <v>141</v>
      </c>
      <c r="E47" s="4">
        <v>42680</v>
      </c>
      <c r="F47" s="4">
        <v>20151107</v>
      </c>
      <c r="G47" s="4" t="str">
        <f>VLOOKUP(B47,CSTE_MU_Mappings,3,FALSE)</f>
        <v>Encounter Activity/effectiveTime</v>
      </c>
      <c r="H47" s="4" t="str">
        <f>VLOOKUP(B47,CSTE_CCDA_MAPPING,2,FALSE)</f>
        <v>eICR Initial Public Health Case
Report Document (V2)</v>
      </c>
      <c r="I47" s="4" t="str">
        <f>VLOOKUP(B47,CSTE_CCDA_MAPPING,3,FALSE)</f>
        <v>3284-20</v>
      </c>
      <c r="J47" s="4"/>
      <c r="K47" s="4" t="s">
        <v>250</v>
      </c>
      <c r="L47" s="7"/>
      <c r="M47" s="4" t="e">
        <f t="shared" si="1"/>
        <v>#N/A</v>
      </c>
      <c r="N47" s="1" t="s">
        <v>138</v>
      </c>
      <c r="O47" s="4" t="str">
        <f t="shared" si="2"/>
        <v>DomainResource</v>
      </c>
      <c r="P47" s="4" t="s">
        <v>25</v>
      </c>
      <c r="Q47" s="4">
        <f>VLOOKUP(B47,CSTE_MU_Mappings,2,FALSE)</f>
        <v>0</v>
      </c>
    </row>
    <row r="48" spans="1:17" ht="38.25" customHeight="1">
      <c r="A48" s="4" t="s">
        <v>206</v>
      </c>
      <c r="B48" s="4" t="s">
        <v>142</v>
      </c>
      <c r="C48" s="4"/>
      <c r="D48" s="4" t="s">
        <v>145</v>
      </c>
      <c r="E48" s="4" t="s">
        <v>144</v>
      </c>
      <c r="F48" s="4" t="s">
        <v>143</v>
      </c>
      <c r="G48" s="4" t="e">
        <f>VLOOKUP(B48,CSTE_MU_Mappings,3,FALSE)</f>
        <v>#N/A</v>
      </c>
      <c r="H48" s="4" t="str">
        <f>VLOOKUP(B48,CSTE_CCDA_MAPPING,2,FALSE)</f>
        <v>US Realm Header (V3)</v>
      </c>
      <c r="I48" s="4" t="str">
        <f>VLOOKUP(B48,CSTE_CCDA_MAPPING,3,FALSE)</f>
        <v>3284-4</v>
      </c>
      <c r="J48" s="4"/>
      <c r="K48" s="4" t="s">
        <v>251</v>
      </c>
      <c r="L48" s="7"/>
      <c r="M48" s="4" t="e">
        <f t="shared" si="1"/>
        <v>#N/A</v>
      </c>
      <c r="N48" s="1" t="s">
        <v>138</v>
      </c>
      <c r="O48" s="4" t="str">
        <f t="shared" si="2"/>
        <v>DomainResource</v>
      </c>
      <c r="P48" s="4" t="s">
        <v>25</v>
      </c>
      <c r="Q48" s="4" t="e">
        <f>VLOOKUP(B48,CSTE_MU_Mappings,2,FALSE)</f>
        <v>#N/A</v>
      </c>
    </row>
    <row r="49" spans="1:17" ht="38.25" customHeight="1">
      <c r="A49" s="4" t="s">
        <v>206</v>
      </c>
      <c r="B49" s="4" t="s">
        <v>146</v>
      </c>
      <c r="C49" s="4"/>
      <c r="D49" s="4" t="s">
        <v>147</v>
      </c>
      <c r="E49" s="4"/>
      <c r="F49" s="4">
        <v>20151107</v>
      </c>
      <c r="G49" s="4" t="str">
        <f>VLOOKUP(B49,CSTE_MU_Mappings,3,FALSE)</f>
        <v>Encounter Activity/effectiveTime/low  (/code=inpatient)</v>
      </c>
      <c r="H49" s="4" t="str">
        <f>VLOOKUP(B49,CSTE_CCDA_MAPPING,2,FALSE)</f>
        <v>eICR Initial Public Health Case Report Document (V2)</v>
      </c>
      <c r="I49" s="4" t="str">
        <f>VLOOKUP(B49,CSTE_CCDA_MAPPING,3,FALSE)</f>
        <v>3284-20</v>
      </c>
      <c r="J49" s="4"/>
      <c r="K49" s="4" t="s">
        <v>252</v>
      </c>
      <c r="L49" s="7"/>
      <c r="M49" s="4" t="e">
        <f t="shared" si="1"/>
        <v>#N/A</v>
      </c>
      <c r="N49" s="1" t="s">
        <v>138</v>
      </c>
      <c r="O49" s="4" t="str">
        <f t="shared" si="2"/>
        <v>DomainResource</v>
      </c>
      <c r="P49" s="4" t="s">
        <v>25</v>
      </c>
      <c r="Q49" s="4">
        <f>VLOOKUP(B49,CSTE_MU_Mappings,2,FALSE)</f>
        <v>0</v>
      </c>
    </row>
    <row r="50" spans="1:17" ht="38.25" customHeight="1">
      <c r="A50" s="4" t="s">
        <v>206</v>
      </c>
      <c r="B50" s="4" t="s">
        <v>148</v>
      </c>
      <c r="C50" s="4"/>
      <c r="D50" s="4" t="s">
        <v>149</v>
      </c>
      <c r="E50" s="4"/>
      <c r="F50" s="4">
        <v>20151107</v>
      </c>
      <c r="G50" s="4" t="e">
        <f>VLOOKUP(B50,CSTE_MU_Mappings,3,FALSE)</f>
        <v>#N/A</v>
      </c>
      <c r="H50" s="4" t="str">
        <f>VLOOKUP(B50,CSTE_CCDA_MAPPING,2,FALSE)</f>
        <v>eICR Initial Public Health Case
Report Document (V2)</v>
      </c>
      <c r="I50" s="4" t="str">
        <f>VLOOKUP(B50,CSTE_CCDA_MAPPING,3,FALSE)</f>
        <v>3284-21</v>
      </c>
      <c r="J50" s="4"/>
      <c r="K50" s="4" t="s">
        <v>253</v>
      </c>
      <c r="L50" s="7"/>
      <c r="M50" s="4" t="e">
        <f t="shared" si="1"/>
        <v>#N/A</v>
      </c>
      <c r="N50" s="1" t="s">
        <v>138</v>
      </c>
      <c r="O50" s="4" t="str">
        <f t="shared" si="2"/>
        <v>DomainResource</v>
      </c>
      <c r="P50" s="4" t="s">
        <v>25</v>
      </c>
      <c r="Q50" s="4" t="e">
        <f>VLOOKUP(B50,CSTE_MU_Mappings,2,FALSE)</f>
        <v>#N/A</v>
      </c>
    </row>
    <row r="51" spans="1:17" ht="38.25" customHeight="1">
      <c r="A51" s="4" t="s">
        <v>206</v>
      </c>
      <c r="B51" s="4" t="s">
        <v>150</v>
      </c>
      <c r="C51" s="4"/>
      <c r="D51" s="4" t="s">
        <v>153</v>
      </c>
      <c r="E51" s="4" t="s">
        <v>152</v>
      </c>
      <c r="F51" s="4" t="s">
        <v>151</v>
      </c>
      <c r="G51" s="4" t="str">
        <f>VLOOKUP(B51,CSTE_MU_Mappings,3,FALSE)</f>
        <v xml:space="preserve"> History of Present Illness Section template</v>
      </c>
      <c r="H51" s="4" t="str">
        <f>VLOOKUP(B51,CSTE_CCDA_MAPPING,2,FALSE)</f>
        <v>History of Present Illness Section</v>
      </c>
      <c r="I51" s="4" t="str">
        <f>VLOOKUP(B51,CSTE_CCDA_MAPPING,3,FALSE)</f>
        <v>81-7851</v>
      </c>
      <c r="J51" s="4"/>
      <c r="K51" s="4" t="s">
        <v>254</v>
      </c>
      <c r="L51" s="7"/>
      <c r="M51" s="4" t="e">
        <f t="shared" si="1"/>
        <v>#N/A</v>
      </c>
      <c r="N51" s="1" t="s">
        <v>310</v>
      </c>
      <c r="O51" s="4" t="str">
        <f t="shared" si="2"/>
        <v>DomainResource</v>
      </c>
      <c r="P51" s="4" t="s">
        <v>54</v>
      </c>
      <c r="Q51" s="4">
        <f>VLOOKUP(B51,CSTE_MU_Mappings,2,FALSE)</f>
        <v>0</v>
      </c>
    </row>
    <row r="52" spans="1:17" ht="38.25" customHeight="1">
      <c r="A52" s="4" t="s">
        <v>206</v>
      </c>
      <c r="B52" s="4" t="s">
        <v>154</v>
      </c>
      <c r="C52" s="4"/>
      <c r="D52" s="4" t="s">
        <v>157</v>
      </c>
      <c r="E52" s="4" t="s">
        <v>156</v>
      </c>
      <c r="F52" s="4" t="s">
        <v>155</v>
      </c>
      <c r="G52" s="4" t="str">
        <f>VLOOKUP(B52,CSTE_MU_Mappings,3,FALSE)</f>
        <v xml:space="preserve"> Reason for Visit section template
</v>
      </c>
      <c r="H52" s="4" t="str">
        <f>VLOOKUP(B52,CSTE_CCDA_MAPPING,2,FALSE)</f>
        <v>Reason for Visit Section</v>
      </c>
      <c r="I52" s="4" t="str">
        <f>VLOOKUP(B52,CSTE_CCDA_MAPPING,3,FALSE)</f>
        <v>81-7839</v>
      </c>
      <c r="J52" s="4"/>
      <c r="K52" s="4" t="s">
        <v>255</v>
      </c>
      <c r="L52" s="7"/>
      <c r="M52" s="4" t="e">
        <f t="shared" si="1"/>
        <v>#N/A</v>
      </c>
      <c r="N52" s="1" t="s">
        <v>312</v>
      </c>
      <c r="O52" s="4" t="e">
        <f t="shared" si="2"/>
        <v>#N/A</v>
      </c>
      <c r="P52" s="4" t="s">
        <v>54</v>
      </c>
      <c r="Q52" s="4" t="str">
        <f>VLOOKUP(B52,CSTE_MU_Mappings,2,FALSE)</f>
        <v>() Reason for Visit</v>
      </c>
    </row>
    <row r="53" spans="1:17" ht="38.25" customHeight="1">
      <c r="A53" s="4" t="s">
        <v>206</v>
      </c>
      <c r="B53" s="22"/>
      <c r="C53" s="4"/>
      <c r="D53" s="4" t="s">
        <v>158</v>
      </c>
      <c r="E53" s="4"/>
      <c r="F53" s="4"/>
      <c r="G53" s="4" t="e">
        <f>VLOOKUP(B53,CSTE_MU_Mappings,3,FALSE)</f>
        <v>#N/A</v>
      </c>
      <c r="H53" s="4" t="e">
        <f>VLOOKUP(B53,CSTE_CCDA_MAPPING,2,FALSE)</f>
        <v>#N/A</v>
      </c>
      <c r="I53" s="4" t="e">
        <f>VLOOKUP(B53,CSTE_CCDA_MAPPING,3,FALSE)</f>
        <v>#N/A</v>
      </c>
      <c r="J53" s="4"/>
      <c r="K53" s="4" t="s">
        <v>256</v>
      </c>
      <c r="L53" s="7"/>
      <c r="M53" s="4" t="e">
        <f t="shared" si="1"/>
        <v>#N/A</v>
      </c>
      <c r="N53" s="1" t="s">
        <v>312</v>
      </c>
      <c r="O53" s="4" t="e">
        <f t="shared" si="2"/>
        <v>#N/A</v>
      </c>
      <c r="P53" s="4" t="s">
        <v>54</v>
      </c>
      <c r="Q53" s="4" t="e">
        <f>VLOOKUP(B53,CSTE_MU_Mappings,2,FALSE)</f>
        <v>#N/A</v>
      </c>
    </row>
    <row r="54" spans="1:17" ht="38.25" customHeight="1">
      <c r="A54" s="4" t="s">
        <v>206</v>
      </c>
      <c r="B54" s="4" t="s">
        <v>159</v>
      </c>
      <c r="C54" s="4"/>
      <c r="D54" s="4" t="s">
        <v>161</v>
      </c>
      <c r="E54" s="4">
        <v>42675</v>
      </c>
      <c r="F54" s="4" t="s">
        <v>160</v>
      </c>
      <c r="G54" s="4" t="str">
        <f>VLOOKUP(B54,CSTE_MU_Mappings,3,FALSE)</f>
        <v>[Problem Observation Entry Template]/effectiveTime/low</v>
      </c>
      <c r="H54" s="4" t="str">
        <f>VLOOKUP(B54,CSTE_CCDA_MAPPING,2,FALSE)</f>
        <v>Problem Observation (V3)</v>
      </c>
      <c r="I54" s="4" t="str">
        <f>VLOOKUP(B54,CSTE_CCDA_MAPPING,3,FALSE)</f>
        <v>1198-15603</v>
      </c>
      <c r="J54" s="4"/>
      <c r="K54" s="4" t="s">
        <v>257</v>
      </c>
      <c r="L54" s="7"/>
      <c r="M54" s="4" t="e">
        <f t="shared" si="1"/>
        <v>#N/A</v>
      </c>
      <c r="N54" s="1" t="s">
        <v>312</v>
      </c>
      <c r="O54" s="4" t="e">
        <f t="shared" si="2"/>
        <v>#N/A</v>
      </c>
      <c r="P54" s="4" t="s">
        <v>54</v>
      </c>
      <c r="Q54" s="4">
        <f>VLOOKUP(B54,CSTE_MU_Mappings,2,FALSE)</f>
        <v>0</v>
      </c>
    </row>
    <row r="55" spans="1:17" ht="38.25" customHeight="1">
      <c r="A55" s="4" t="s">
        <v>206</v>
      </c>
      <c r="B55" s="4" t="s">
        <v>162</v>
      </c>
      <c r="C55" s="4"/>
      <c r="D55" s="4" t="s">
        <v>165</v>
      </c>
      <c r="E55" s="4" t="s">
        <v>164</v>
      </c>
      <c r="F55" s="4" t="s">
        <v>163</v>
      </c>
      <c r="G55" s="4" t="str">
        <f>VLOOKUP(B55,CSTE_MU_Mappings,3,FALSE)</f>
        <v>[Problem Observation Entry Template]/value(@code)</v>
      </c>
      <c r="H55" s="4" t="str">
        <f>VLOOKUP(B55,CSTE_CCDA_MAPPING,2,FALSE)</f>
        <v>Problem Observation (V3)</v>
      </c>
      <c r="I55" s="4" t="str">
        <f>VLOOKUP(B55,CSTE_CCDA_MAPPING,3,FALSE)</f>
        <v>1198-9058</v>
      </c>
      <c r="J55" s="4"/>
      <c r="K55" s="4" t="s">
        <v>258</v>
      </c>
      <c r="L55" s="7"/>
      <c r="M55" s="4" t="e">
        <f t="shared" si="1"/>
        <v>#N/A</v>
      </c>
      <c r="N55" s="1" t="s">
        <v>310</v>
      </c>
      <c r="O55" s="4" t="str">
        <f t="shared" si="2"/>
        <v>DomainResource</v>
      </c>
      <c r="P55" s="4" t="s">
        <v>54</v>
      </c>
      <c r="Q55" s="4" t="str">
        <f>VLOOKUP(B55,CSTE_MU_Mappings,2,FALSE)</f>
        <v>(7) CCDS_Problems</v>
      </c>
    </row>
    <row r="56" spans="1:17" ht="38.25" customHeight="1">
      <c r="A56" s="4" t="s">
        <v>206</v>
      </c>
      <c r="B56" s="4" t="s">
        <v>166</v>
      </c>
      <c r="C56" s="4"/>
      <c r="D56" s="4" t="s">
        <v>168</v>
      </c>
      <c r="E56" s="4" t="s">
        <v>167</v>
      </c>
      <c r="F56" s="4"/>
      <c r="G56" s="4" t="str">
        <f>VLOOKUP(B56,CSTE_MU_Mappings,3,FALSE)</f>
        <v>Encounter Diagnosis</v>
      </c>
      <c r="H56" s="4" t="str">
        <f>VLOOKUP(B56,CSTE_CCDA_MAPPING,2,FALSE)</f>
        <v>Problem Observation (V3)</v>
      </c>
      <c r="I56" s="4" t="str">
        <f>VLOOKUP(B56,CSTE_CCDA_MAPPING,3,FALSE)</f>
        <v>1198-9058</v>
      </c>
      <c r="J56" s="4"/>
      <c r="K56" s="4" t="s">
        <v>259</v>
      </c>
      <c r="L56" s="7"/>
      <c r="M56" s="4" t="e">
        <f t="shared" si="1"/>
        <v>#N/A</v>
      </c>
      <c r="N56" s="1" t="s">
        <v>311</v>
      </c>
      <c r="O56" s="4" t="str">
        <f t="shared" si="2"/>
        <v>DomainResource</v>
      </c>
      <c r="P56" s="4" t="s">
        <v>54</v>
      </c>
      <c r="Q56" s="4" t="str">
        <f>VLOOKUP(B56,CSTE_MU_Mappings,2,FALSE)</f>
        <v>() Encounter Diagnoses</v>
      </c>
    </row>
    <row r="57" spans="1:17" ht="38.25" customHeight="1">
      <c r="A57" s="4" t="s">
        <v>206</v>
      </c>
      <c r="B57" s="4" t="s">
        <v>169</v>
      </c>
      <c r="C57" s="4"/>
      <c r="D57" s="4" t="s">
        <v>170</v>
      </c>
      <c r="E57" s="4">
        <v>42681</v>
      </c>
      <c r="F57" s="4">
        <v>20151107</v>
      </c>
      <c r="G57" s="4" t="str">
        <f>VLOOKUP(B57,CSTE_MU_Mappings,3,FALSE)</f>
        <v>Encounter Activity/effectiveTime/low</v>
      </c>
      <c r="H57" s="4" t="str">
        <f>VLOOKUP(B57,CSTE_CCDA_MAPPING,2,FALSE)</f>
        <v>Problem Observation (V3)</v>
      </c>
      <c r="I57" s="4" t="str">
        <f>VLOOKUP(B57,CSTE_CCDA_MAPPING,3,FALSE)</f>
        <v>1198-9050</v>
      </c>
      <c r="J57" s="4"/>
      <c r="K57" s="4" t="s">
        <v>260</v>
      </c>
      <c r="L57" s="7"/>
      <c r="M57" s="4" t="e">
        <f t="shared" si="1"/>
        <v>#N/A</v>
      </c>
      <c r="N57" s="1" t="s">
        <v>311</v>
      </c>
      <c r="O57" s="4" t="str">
        <f t="shared" si="2"/>
        <v>DomainResource</v>
      </c>
      <c r="P57" s="4" t="s">
        <v>54</v>
      </c>
      <c r="Q57" s="4">
        <f>VLOOKUP(B57,CSTE_MU_Mappings,2,FALSE)</f>
        <v>0</v>
      </c>
    </row>
    <row r="58" spans="1:17" ht="38.25" customHeight="1">
      <c r="A58" s="4" t="s">
        <v>206</v>
      </c>
      <c r="B58" s="22"/>
      <c r="C58" s="4"/>
      <c r="D58" s="4" t="s">
        <v>171</v>
      </c>
      <c r="E58" s="4"/>
      <c r="F58" s="4"/>
      <c r="G58" s="4" t="e">
        <f>VLOOKUP(B58,CSTE_MU_Mappings,3,FALSE)</f>
        <v>#N/A</v>
      </c>
      <c r="H58" s="4" t="e">
        <f>VLOOKUP(B58,CSTE_CCDA_MAPPING,2,FALSE)</f>
        <v>#N/A</v>
      </c>
      <c r="I58" s="4" t="e">
        <f>VLOOKUP(B58,CSTE_CCDA_MAPPING,3,FALSE)</f>
        <v>#N/A</v>
      </c>
      <c r="J58" s="4"/>
      <c r="K58" s="4" t="s">
        <v>261</v>
      </c>
      <c r="L58" s="7"/>
      <c r="M58" s="4" t="e">
        <f t="shared" si="1"/>
        <v>#N/A</v>
      </c>
      <c r="N58" s="1" t="s">
        <v>313</v>
      </c>
      <c r="O58" s="4" t="str">
        <f t="shared" si="2"/>
        <v>DomainResource</v>
      </c>
      <c r="P58" s="4"/>
      <c r="Q58" s="4" t="e">
        <f>VLOOKUP(B58,CSTE_MU_Mappings,2,FALSE)</f>
        <v>#N/A</v>
      </c>
    </row>
    <row r="59" spans="1:17" ht="38.25" customHeight="1">
      <c r="A59" s="4" t="s">
        <v>206</v>
      </c>
      <c r="B59" s="4" t="s">
        <v>801</v>
      </c>
      <c r="C59" s="4" t="s">
        <v>172</v>
      </c>
      <c r="D59" s="4" t="s">
        <v>174</v>
      </c>
      <c r="E59" s="4" t="s">
        <v>173</v>
      </c>
      <c r="F59" s="4"/>
      <c r="G59" s="4" t="str">
        <f>VLOOKUP(B59,CSTE_MU_Mappings,3,FALSE)</f>
        <v>[Result Organizer entry template] /code</v>
      </c>
      <c r="H59" s="4" t="str">
        <f>VLOOKUP(B59,CSTE_CCDA_MAPPING,2,FALSE)</f>
        <v>Planned Observation (V2)</v>
      </c>
      <c r="I59" s="4" t="str">
        <f>VLOOKUP(B59,CSTE_CCDA_MAPPING,3,FALSE)</f>
        <v>1198-30453</v>
      </c>
      <c r="J59" s="4"/>
      <c r="K59" s="4" t="s">
        <v>262</v>
      </c>
      <c r="L59" s="7"/>
      <c r="M59" s="4" t="e">
        <f t="shared" si="1"/>
        <v>#N/A</v>
      </c>
      <c r="N59" s="1" t="s">
        <v>313</v>
      </c>
      <c r="O59" s="4" t="str">
        <f t="shared" si="2"/>
        <v>DomainResource</v>
      </c>
      <c r="P59" s="4"/>
      <c r="Q59" s="4" t="str">
        <f>VLOOKUP(B59,CSTE_MU_Mappings,2,FALSE)</f>
        <v>(11) CCDS_Lab Tests</v>
      </c>
    </row>
    <row r="60" spans="1:17" ht="38.25" customHeight="1">
      <c r="A60" s="4" t="s">
        <v>206</v>
      </c>
      <c r="B60" s="4" t="s">
        <v>175</v>
      </c>
      <c r="C60" s="4" t="s">
        <v>175</v>
      </c>
      <c r="D60" s="4" t="s">
        <v>176</v>
      </c>
      <c r="E60" s="4"/>
      <c r="F60" s="4"/>
      <c r="G60" s="4" t="str">
        <f>VLOOKUP(B60,CSTE_MU_Mappings,3,FALSE)</f>
        <v>[Result Organizer entry template] /id</v>
      </c>
      <c r="H60" s="4" t="e">
        <f>VLOOKUP(B60,CSTE_CCDA_MAPPING,2,FALSE)</f>
        <v>#N/A</v>
      </c>
      <c r="I60" s="4" t="e">
        <f>VLOOKUP(B60,CSTE_CCDA_MAPPING,3,FALSE)</f>
        <v>#N/A</v>
      </c>
      <c r="J60" s="4"/>
      <c r="K60" s="4" t="s">
        <v>263</v>
      </c>
      <c r="L60" s="7"/>
      <c r="M60" s="4" t="e">
        <f t="shared" si="1"/>
        <v>#N/A</v>
      </c>
      <c r="N60" s="1" t="s">
        <v>313</v>
      </c>
      <c r="O60" s="4" t="str">
        <f t="shared" si="2"/>
        <v>DomainResource</v>
      </c>
      <c r="P60" s="4"/>
      <c r="Q60" s="4">
        <f>VLOOKUP(B60,CSTE_MU_Mappings,2,FALSE)</f>
        <v>0</v>
      </c>
    </row>
    <row r="61" spans="1:17" ht="38.25" customHeight="1">
      <c r="A61" s="4" t="s">
        <v>206</v>
      </c>
      <c r="B61" s="22"/>
      <c r="C61" s="4"/>
      <c r="D61" s="4" t="s">
        <v>177</v>
      </c>
      <c r="E61" s="4"/>
      <c r="F61" s="4"/>
      <c r="G61" s="4" t="e">
        <f>VLOOKUP(B61,CSTE_MU_Mappings,3,FALSE)</f>
        <v>#N/A</v>
      </c>
      <c r="H61" s="4" t="e">
        <f>VLOOKUP(B61,CSTE_CCDA_MAPPING,2,FALSE)</f>
        <v>#N/A</v>
      </c>
      <c r="I61" s="4" t="e">
        <f>VLOOKUP(B61,CSTE_CCDA_MAPPING,3,FALSE)</f>
        <v>#N/A</v>
      </c>
      <c r="J61" s="4"/>
      <c r="K61" s="4" t="s">
        <v>264</v>
      </c>
      <c r="L61" s="7"/>
      <c r="M61" s="4" t="e">
        <f t="shared" si="1"/>
        <v>#N/A</v>
      </c>
      <c r="N61" s="1" t="s">
        <v>314</v>
      </c>
      <c r="O61" s="4" t="str">
        <f t="shared" si="2"/>
        <v>DomainResource</v>
      </c>
      <c r="P61" s="4" t="s">
        <v>54</v>
      </c>
      <c r="Q61" s="4" t="e">
        <f>VLOOKUP(B61,CSTE_MU_Mappings,2,FALSE)</f>
        <v>#N/A</v>
      </c>
    </row>
    <row r="62" spans="1:17" ht="38.25" customHeight="1">
      <c r="A62" s="4" t="s">
        <v>206</v>
      </c>
      <c r="B62" s="4" t="s">
        <v>947</v>
      </c>
      <c r="C62" s="4" t="s">
        <v>178</v>
      </c>
      <c r="D62" s="4" t="s">
        <v>180</v>
      </c>
      <c r="E62" s="4"/>
      <c r="F62" s="4" t="s">
        <v>179</v>
      </c>
      <c r="G62" s="4" t="e">
        <f>VLOOKUP(B62,CSTE_MU_Mappings,3,FALSE)</f>
        <v>#N/A</v>
      </c>
      <c r="H62" s="4" t="str">
        <f>VLOOKUP(B62,CSTE_CCDA_MAPPING,2,FALSE)</f>
        <v>Result Observation (V3)</v>
      </c>
      <c r="I62" s="4" t="str">
        <f>VLOOKUP(B62,CSTE_CCDA_MAPPING,3,FALSE)</f>
        <v>1198-7133</v>
      </c>
      <c r="J62" s="4"/>
      <c r="K62" s="4" t="s">
        <v>265</v>
      </c>
      <c r="L62" s="7"/>
      <c r="M62" s="4" t="e">
        <f t="shared" si="1"/>
        <v>#N/A</v>
      </c>
      <c r="N62" s="1" t="s">
        <v>314</v>
      </c>
      <c r="O62" s="4" t="str">
        <f t="shared" si="2"/>
        <v>DomainResource</v>
      </c>
      <c r="P62" s="4" t="s">
        <v>54</v>
      </c>
      <c r="Q62" s="4" t="e">
        <f>VLOOKUP(B62,CSTE_MU_Mappings,2,FALSE)</f>
        <v>#N/A</v>
      </c>
    </row>
    <row r="63" spans="1:17" ht="38.25" customHeight="1">
      <c r="A63" s="4" t="s">
        <v>206</v>
      </c>
      <c r="B63" s="21" t="s">
        <v>826</v>
      </c>
      <c r="C63" s="4" t="s">
        <v>181</v>
      </c>
      <c r="D63" s="4" t="s">
        <v>183</v>
      </c>
      <c r="E63" s="4"/>
      <c r="F63" s="4" t="s">
        <v>182</v>
      </c>
      <c r="G63" s="4" t="e">
        <f>VLOOKUP(B63,CSTE_MU_Mappings,3,FALSE)</f>
        <v>#N/A</v>
      </c>
      <c r="H63" s="4" t="str">
        <f>VLOOKUP(B63,CSTE_CCDA_MAPPING,2,FALSE)</f>
        <v>Result Observation (V3)</v>
      </c>
      <c r="I63" s="4" t="str">
        <f>VLOOKUP(B63,CSTE_CCDA_MAPPING,3,FALSE)</f>
        <v>1198-7143</v>
      </c>
      <c r="J63" s="4"/>
      <c r="K63" s="4" t="s">
        <v>266</v>
      </c>
      <c r="L63" s="7"/>
      <c r="M63" s="4" t="e">
        <f t="shared" si="1"/>
        <v>#N/A</v>
      </c>
      <c r="N63" s="1" t="s">
        <v>314</v>
      </c>
      <c r="O63" s="4" t="str">
        <f t="shared" si="2"/>
        <v>DomainResource</v>
      </c>
      <c r="P63" s="4" t="s">
        <v>54</v>
      </c>
      <c r="Q63" s="4" t="e">
        <f>VLOOKUP(B63,CSTE_MU_Mappings,2,FALSE)</f>
        <v>#N/A</v>
      </c>
    </row>
    <row r="64" spans="1:17" ht="38.25" customHeight="1">
      <c r="A64" s="4" t="s">
        <v>206</v>
      </c>
      <c r="B64" s="4" t="s">
        <v>184</v>
      </c>
      <c r="C64" s="4"/>
      <c r="D64" s="4" t="s">
        <v>186</v>
      </c>
      <c r="E64" s="4"/>
      <c r="F64" s="4" t="s">
        <v>185</v>
      </c>
      <c r="G64" s="4" t="e">
        <f>VLOOKUP(B64,CSTE_MU_Mappings,3,FALSE)</f>
        <v>#N/A</v>
      </c>
      <c r="H64" s="4" t="str">
        <f>VLOOKUP(B64,CSTE_CCDA_MAPPING,2,FALSE)</f>
        <v>Result Organizer (V3) Result Observation (V3)</v>
      </c>
      <c r="I64" s="4" t="str">
        <f>VLOOKUP(B64,CSTE_CCDA_MAPPING,3,FALSE)</f>
        <v>1198-7127
1198-7137</v>
      </c>
      <c r="J64" s="4"/>
      <c r="K64" s="4" t="s">
        <v>267</v>
      </c>
      <c r="L64" s="7"/>
      <c r="M64" s="4" t="e">
        <f t="shared" si="1"/>
        <v>#N/A</v>
      </c>
      <c r="N64" s="1" t="s">
        <v>314</v>
      </c>
      <c r="O64" s="4" t="str">
        <f t="shared" si="2"/>
        <v>DomainResource</v>
      </c>
      <c r="P64" s="4" t="s">
        <v>54</v>
      </c>
      <c r="Q64" s="4" t="e">
        <f>VLOOKUP(B64,CSTE_MU_Mappings,2,FALSE)</f>
        <v>#N/A</v>
      </c>
    </row>
    <row r="65" spans="1:17" ht="38.25" customHeight="1">
      <c r="A65" s="4" t="s">
        <v>206</v>
      </c>
      <c r="B65" s="4" t="s">
        <v>187</v>
      </c>
      <c r="C65" s="4"/>
      <c r="D65" s="4" t="s">
        <v>190</v>
      </c>
      <c r="E65" s="4" t="s">
        <v>189</v>
      </c>
      <c r="F65" s="4" t="s">
        <v>188</v>
      </c>
      <c r="G65" s="4" t="str">
        <f>VLOOKUP(B65,CSTE_MU_Mappings,3,FALSE)</f>
        <v>[Medication Entry Template]/code</v>
      </c>
      <c r="H65" s="4" t="str">
        <f>VLOOKUP(B65,CSTE_CCDA_MAPPING,2,FALSE)</f>
        <v>Medication Information (V2)</v>
      </c>
      <c r="I65" s="4" t="str">
        <f>VLOOKUP(B65,CSTE_CCDA_MAPPING,3,FALSE)</f>
        <v>1098-7412</v>
      </c>
      <c r="J65" s="4"/>
      <c r="K65" s="4" t="s">
        <v>268</v>
      </c>
      <c r="L65" s="7"/>
      <c r="M65" s="4" t="e">
        <f t="shared" si="1"/>
        <v>#N/A</v>
      </c>
      <c r="N65" s="1" t="s">
        <v>315</v>
      </c>
      <c r="O65" s="4" t="str">
        <f t="shared" si="2"/>
        <v>DomainResource</v>
      </c>
      <c r="P65" s="4"/>
      <c r="Q65" s="4" t="str">
        <f>VLOOKUP(B65,CSTE_MU_Mappings,2,FALSE)</f>
        <v>(9) Medications</v>
      </c>
    </row>
    <row r="66" spans="1:17" ht="38.25" customHeight="1">
      <c r="A66" s="4" t="s">
        <v>206</v>
      </c>
      <c r="B66" s="4" t="s">
        <v>192</v>
      </c>
      <c r="C66" s="4"/>
      <c r="D66" s="4" t="s">
        <v>191</v>
      </c>
      <c r="E66" s="4"/>
      <c r="F66" s="4" t="s">
        <v>193</v>
      </c>
      <c r="G66" s="4" t="e">
        <f>VLOOKUP(B66,CSTE_MU_Mappings,3,FALSE)</f>
        <v>#N/A</v>
      </c>
      <c r="H66" s="4" t="str">
        <f>VLOOKUP(B66,CSTE_CCDA_MAPPING,2,FALSE)</f>
        <v>eICR Initial Public Health Case
Report Document (V2)</v>
      </c>
      <c r="I66" s="4" t="str">
        <f>VLOOKUP(B66,CSTE_CCDA_MAPPING,3,FALSE)</f>
        <v>3284-14</v>
      </c>
      <c r="J66" s="4"/>
      <c r="K66" s="4" t="s">
        <v>269</v>
      </c>
      <c r="L66" s="7"/>
      <c r="M66" s="4" t="e">
        <f t="shared" si="1"/>
        <v>#N/A</v>
      </c>
      <c r="N66" s="1" t="s">
        <v>191</v>
      </c>
      <c r="O66" s="4" t="e">
        <f t="shared" si="2"/>
        <v>#N/A</v>
      </c>
      <c r="P66" s="1" t="s">
        <v>191</v>
      </c>
      <c r="Q66" s="4" t="e">
        <f>VLOOKUP(B66,CSTE_MU_Mappings,2,FALSE)</f>
        <v>#N/A</v>
      </c>
    </row>
    <row r="67" spans="1:17" ht="38.25" customHeight="1">
      <c r="A67" s="4" t="s">
        <v>206</v>
      </c>
      <c r="B67" s="21" t="s">
        <v>825</v>
      </c>
      <c r="C67" s="4"/>
      <c r="D67" s="4" t="s">
        <v>191</v>
      </c>
      <c r="E67" s="4"/>
      <c r="F67" s="4" t="s">
        <v>194</v>
      </c>
      <c r="G67" s="4" t="e">
        <f>VLOOKUP(B67,CSTE_MU_Mappings,3,FALSE)</f>
        <v>#N/A</v>
      </c>
      <c r="H67" s="4" t="str">
        <f>VLOOKUP(B67,CSTE_CCDA_MAPPING,2,FALSE)</f>
        <v>Immunizations Section (entries
required) (V3)</v>
      </c>
      <c r="I67" s="4" t="str">
        <f>VLOOKUP(B67,CSTE_CCDA_MAPPING,3,FALSE)</f>
        <v>3284-149</v>
      </c>
      <c r="J67" s="4"/>
      <c r="K67" s="4" t="s">
        <v>270</v>
      </c>
      <c r="L67" s="7"/>
      <c r="M67" s="4" t="e">
        <f t="shared" ref="M67:M72" si="3">VLOOKUP(L67,CRDatatypes,2,FALSE)</f>
        <v>#N/A</v>
      </c>
      <c r="N67" s="1" t="s">
        <v>191</v>
      </c>
      <c r="O67" s="4" t="e">
        <f t="shared" si="2"/>
        <v>#N/A</v>
      </c>
      <c r="P67" s="1" t="s">
        <v>191</v>
      </c>
      <c r="Q67" s="4" t="e">
        <f>VLOOKUP(B67,CSTE_MU_Mappings,2,FALSE)</f>
        <v>#N/A</v>
      </c>
    </row>
    <row r="68" spans="1:17" ht="38.25" customHeight="1">
      <c r="A68" s="4" t="s">
        <v>206</v>
      </c>
      <c r="B68" s="4" t="s">
        <v>195</v>
      </c>
      <c r="C68" s="4"/>
      <c r="D68" s="4" t="s">
        <v>197</v>
      </c>
      <c r="E68" s="4"/>
      <c r="F68" s="4" t="s">
        <v>196</v>
      </c>
      <c r="G68" s="4" t="e">
        <f>VLOOKUP(B68,CSTE_MU_Mappings,3,FALSE)</f>
        <v>#N/A</v>
      </c>
      <c r="H68" s="4" t="e">
        <f>VLOOKUP(B68,CSTE_CCDA_MAPPING,2,FALSE)</f>
        <v>#N/A</v>
      </c>
      <c r="I68" s="4" t="e">
        <f>VLOOKUP(B68,CSTE_CCDA_MAPPING,3,FALSE)</f>
        <v>#N/A</v>
      </c>
      <c r="J68" s="4"/>
      <c r="K68" s="4" t="s">
        <v>271</v>
      </c>
      <c r="L68" s="7"/>
      <c r="M68" s="4" t="e">
        <f t="shared" si="3"/>
        <v>#N/A</v>
      </c>
      <c r="N68" s="1" t="s">
        <v>191</v>
      </c>
      <c r="O68" s="4" t="e">
        <f t="shared" si="2"/>
        <v>#N/A</v>
      </c>
      <c r="P68" s="1" t="s">
        <v>191</v>
      </c>
      <c r="Q68" s="4" t="e">
        <f>VLOOKUP(B68,CSTE_MU_Mappings,2,FALSE)</f>
        <v>#N/A</v>
      </c>
    </row>
    <row r="69" spans="1:17" ht="38.25" customHeight="1">
      <c r="A69" s="4" t="s">
        <v>206</v>
      </c>
      <c r="B69" s="21" t="s">
        <v>911</v>
      </c>
      <c r="C69" s="4" t="s">
        <v>198</v>
      </c>
      <c r="D69" s="4" t="s">
        <v>191</v>
      </c>
      <c r="E69" s="4"/>
      <c r="F69" s="4"/>
      <c r="G69" s="4" t="e">
        <f>VLOOKUP(B69,CSTE_MU_Mappings,3,FALSE)</f>
        <v>#N/A</v>
      </c>
      <c r="H69" s="4" t="str">
        <f>VLOOKUP(B69,CSTE_CCDA_MAPPING,2,FALSE)</f>
        <v>Initial Case Report Trigger Code Lab
Test Order</v>
      </c>
      <c r="I69" s="4">
        <f>VLOOKUP(B69,CSTE_CCDA_MAPPING,3,FALSE)</f>
        <v>0</v>
      </c>
      <c r="J69" s="4"/>
      <c r="K69" s="4" t="s">
        <v>272</v>
      </c>
      <c r="L69" s="7"/>
      <c r="M69" s="4" t="e">
        <f t="shared" si="3"/>
        <v>#N/A</v>
      </c>
      <c r="N69" s="1" t="s">
        <v>191</v>
      </c>
      <c r="O69" s="4" t="e">
        <f t="shared" si="2"/>
        <v>#N/A</v>
      </c>
      <c r="P69" s="1" t="s">
        <v>191</v>
      </c>
      <c r="Q69" s="4" t="e">
        <f>VLOOKUP(B69,CSTE_MU_Mappings,2,FALSE)</f>
        <v>#N/A</v>
      </c>
    </row>
    <row r="70" spans="1:17" ht="38.25" customHeight="1">
      <c r="A70" s="4" t="s">
        <v>206</v>
      </c>
      <c r="B70" s="21" t="s">
        <v>949</v>
      </c>
      <c r="C70" s="4" t="s">
        <v>199</v>
      </c>
      <c r="D70" s="4" t="s">
        <v>191</v>
      </c>
      <c r="E70" s="4"/>
      <c r="F70" s="4"/>
      <c r="G70" s="4" t="e">
        <f>VLOOKUP(B70,CSTE_MU_Mappings,3,FALSE)</f>
        <v>#N/A</v>
      </c>
      <c r="H70" s="4" t="str">
        <f>VLOOKUP(B70,CSTE_CCDA_MAPPING,2,FALSE)</f>
        <v>Initial Case Report Trigger Code Result Observation</v>
      </c>
      <c r="I70" s="4" t="str">
        <f>VLOOKUP(B70,CSTE_CCDA_MAPPING,3,FALSE)</f>
        <v>3284-271</v>
      </c>
      <c r="J70" s="4"/>
      <c r="K70" s="4" t="s">
        <v>273</v>
      </c>
      <c r="L70" s="7"/>
      <c r="M70" s="4" t="e">
        <f t="shared" si="3"/>
        <v>#N/A</v>
      </c>
      <c r="N70" s="1" t="s">
        <v>191</v>
      </c>
      <c r="O70" s="4" t="e">
        <f t="shared" si="2"/>
        <v>#N/A</v>
      </c>
      <c r="P70" s="1" t="s">
        <v>191</v>
      </c>
      <c r="Q70" s="4" t="e">
        <f>VLOOKUP(B70,CSTE_MU_Mappings,2,FALSE)</f>
        <v>#N/A</v>
      </c>
    </row>
    <row r="71" spans="1:17" ht="38.25" customHeight="1">
      <c r="A71" s="4" t="s">
        <v>206</v>
      </c>
      <c r="B71" s="4" t="s">
        <v>948</v>
      </c>
      <c r="C71" s="4" t="s">
        <v>200</v>
      </c>
      <c r="D71" s="4" t="s">
        <v>191</v>
      </c>
      <c r="E71" s="4"/>
      <c r="F71" s="4"/>
      <c r="G71" s="4" t="e">
        <f>VLOOKUP(B71,CSTE_MU_Mappings,3,FALSE)</f>
        <v>#N/A</v>
      </c>
      <c r="H71" s="4" t="str">
        <f>VLOOKUP(B71,CSTE_CCDA_MAPPING,2,FALSE)</f>
        <v>Initial Case Report Trigger Code
Result Observation</v>
      </c>
      <c r="I71" s="4" t="str">
        <f>VLOOKUP(B71,CSTE_CCDA_MAPPING,3,FALSE)</f>
        <v>3284-273</v>
      </c>
      <c r="J71" s="4"/>
      <c r="K71" s="4" t="s">
        <v>274</v>
      </c>
      <c r="L71" s="7"/>
      <c r="M71" s="4" t="e">
        <f t="shared" si="3"/>
        <v>#N/A</v>
      </c>
      <c r="N71" s="1" t="s">
        <v>191</v>
      </c>
      <c r="O71" s="4" t="e">
        <f t="shared" si="2"/>
        <v>#N/A</v>
      </c>
      <c r="P71" s="1" t="s">
        <v>191</v>
      </c>
      <c r="Q71" s="4" t="e">
        <f>VLOOKUP(B71,CSTE_MU_Mappings,2,FALSE)</f>
        <v>#N/A</v>
      </c>
    </row>
    <row r="72" spans="1:17" ht="38.25" customHeight="1">
      <c r="A72" s="4" t="s">
        <v>206</v>
      </c>
      <c r="B72" s="21" t="s">
        <v>943</v>
      </c>
      <c r="C72" s="4" t="s">
        <v>201</v>
      </c>
      <c r="D72" s="4" t="s">
        <v>191</v>
      </c>
      <c r="E72" s="4"/>
      <c r="F72" s="4"/>
      <c r="G72" s="4" t="e">
        <f>VLOOKUP(B72,CSTE_MU_Mappings,3,FALSE)</f>
        <v>#N/A</v>
      </c>
      <c r="H72" s="4" t="str">
        <f>VLOOKUP(B72,CSTE_CCDA_MAPPING,2,FALSE)</f>
        <v>Initial Case Report Trigger Code
Problem Observation</v>
      </c>
      <c r="I72" s="4" t="str">
        <f>VLOOKUP(B72,CSTE_CCDA_MAPPING,3,FALSE)</f>
        <v>3284-106</v>
      </c>
      <c r="J72" s="4"/>
      <c r="K72" s="4" t="s">
        <v>275</v>
      </c>
      <c r="L72" s="7"/>
      <c r="M72" s="4" t="e">
        <f t="shared" si="3"/>
        <v>#N/A</v>
      </c>
      <c r="N72" s="1" t="s">
        <v>191</v>
      </c>
      <c r="O72" s="4" t="e">
        <f t="shared" si="2"/>
        <v>#N/A</v>
      </c>
      <c r="P72" s="1" t="s">
        <v>191</v>
      </c>
      <c r="Q72" s="4" t="e">
        <f>VLOOKUP(B72,CSTE_MU_Mappings,2,FALSE)</f>
        <v>#N/A</v>
      </c>
    </row>
    <row r="73" spans="1:17" ht="38.25" customHeight="1">
      <c r="A73" s="4"/>
      <c r="B73" s="4"/>
      <c r="C73" s="4"/>
      <c r="D73" s="4"/>
      <c r="E73" s="4"/>
      <c r="F73" s="4"/>
      <c r="G73" s="4"/>
      <c r="H73" s="4"/>
      <c r="I73" s="4"/>
      <c r="J73" s="4"/>
      <c r="K73" s="4"/>
      <c r="L73" s="8"/>
      <c r="M73" s="4"/>
      <c r="N73" s="4"/>
      <c r="O73" s="4"/>
      <c r="P73" s="4"/>
      <c r="Q73" s="4"/>
    </row>
    <row r="74" spans="1:17" ht="38.25" customHeight="1">
      <c r="A74" s="4"/>
      <c r="B74" s="4"/>
      <c r="C74" s="4"/>
      <c r="D74" s="4"/>
      <c r="E74" s="4"/>
      <c r="F74" s="4"/>
      <c r="G74" s="4"/>
      <c r="H74" s="4"/>
      <c r="I74" s="4"/>
      <c r="J74" s="4"/>
      <c r="K74" s="4"/>
      <c r="L74" s="8"/>
      <c r="M74" s="4"/>
      <c r="N74" s="4"/>
      <c r="O74" s="4"/>
      <c r="P74" s="4"/>
      <c r="Q74" s="4"/>
    </row>
    <row r="75" spans="1:17" ht="38.25" customHeight="1">
      <c r="A75" s="4"/>
      <c r="B75" s="4"/>
      <c r="C75" s="4"/>
      <c r="D75" s="4"/>
      <c r="E75" s="4"/>
      <c r="F75" s="4"/>
      <c r="G75" s="4"/>
      <c r="H75" s="4"/>
      <c r="I75" s="4"/>
      <c r="J75" s="4"/>
      <c r="K75" s="4"/>
      <c r="L75" s="8"/>
      <c r="M75" s="4"/>
      <c r="N75" s="4"/>
      <c r="O75" s="4"/>
      <c r="P75" s="4"/>
      <c r="Q75" s="4"/>
    </row>
    <row r="76" spans="1:17" ht="38.25" customHeight="1">
      <c r="A76" s="4"/>
      <c r="B76" s="4"/>
      <c r="C76" s="4"/>
      <c r="D76" s="4"/>
      <c r="E76" s="4"/>
      <c r="F76" s="4"/>
      <c r="G76" s="4"/>
      <c r="H76" s="4"/>
      <c r="I76" s="4"/>
      <c r="J76" s="4"/>
      <c r="K76" s="4"/>
      <c r="L76" s="8"/>
      <c r="M76" s="4"/>
      <c r="N76" s="4"/>
      <c r="O76" s="4"/>
      <c r="P76" s="4"/>
      <c r="Q76" s="4"/>
    </row>
    <row r="77" spans="1:17" ht="38.25" customHeight="1">
      <c r="A77" s="4"/>
      <c r="B77" s="4"/>
      <c r="C77" s="4"/>
      <c r="D77" s="4"/>
      <c r="E77" s="4"/>
      <c r="F77" s="4"/>
      <c r="G77" s="4"/>
      <c r="H77" s="4"/>
      <c r="I77" s="4"/>
      <c r="J77" s="4"/>
      <c r="K77" s="4"/>
      <c r="L77" s="8"/>
      <c r="M77" s="4"/>
      <c r="N77" s="4"/>
      <c r="O77" s="4"/>
      <c r="P77" s="4"/>
      <c r="Q77" s="4"/>
    </row>
    <row r="78" spans="1:17" ht="38.25" customHeight="1">
      <c r="A78" s="4"/>
      <c r="B78" s="4"/>
      <c r="C78" s="4"/>
      <c r="D78" s="4"/>
      <c r="E78" s="4"/>
      <c r="F78" s="4"/>
      <c r="G78" s="4"/>
      <c r="H78" s="4"/>
      <c r="I78" s="4"/>
      <c r="J78" s="4"/>
      <c r="K78" s="4"/>
      <c r="L78" s="8"/>
      <c r="M78" s="4"/>
      <c r="N78" s="4"/>
      <c r="O78" s="4"/>
      <c r="P78" s="4"/>
      <c r="Q78" s="4"/>
    </row>
    <row r="79" spans="1:17" ht="38.25" customHeight="1">
      <c r="A79" s="4"/>
      <c r="B79" s="4"/>
      <c r="C79" s="4"/>
      <c r="D79" s="4"/>
      <c r="E79" s="4"/>
      <c r="F79" s="4"/>
      <c r="G79" s="4"/>
      <c r="H79" s="4"/>
      <c r="I79" s="4"/>
      <c r="J79" s="4"/>
      <c r="K79" s="4"/>
      <c r="L79" s="8"/>
      <c r="M79" s="4"/>
      <c r="N79" s="4"/>
      <c r="O79" s="4"/>
      <c r="P79" s="4"/>
      <c r="Q79" s="4"/>
    </row>
    <row r="80" spans="1:17" ht="38.25" customHeight="1">
      <c r="A80" s="4"/>
      <c r="B80" s="4"/>
      <c r="C80" s="4"/>
      <c r="D80" s="4"/>
      <c r="E80" s="4"/>
      <c r="F80" s="4"/>
      <c r="G80" s="4"/>
      <c r="H80" s="4"/>
      <c r="I80" s="4"/>
      <c r="J80" s="4"/>
      <c r="K80" s="4"/>
      <c r="L80" s="8"/>
      <c r="M80" s="4"/>
      <c r="N80" s="4"/>
      <c r="O80" s="4"/>
      <c r="P80" s="4"/>
      <c r="Q80" s="4"/>
    </row>
    <row r="81" spans="1:17" ht="38.25" customHeight="1">
      <c r="A81" s="4"/>
      <c r="B81" s="4"/>
      <c r="C81" s="4"/>
      <c r="D81" s="4"/>
      <c r="E81" s="4"/>
      <c r="F81" s="4"/>
      <c r="G81" s="4"/>
      <c r="H81" s="4"/>
      <c r="I81" s="4"/>
      <c r="J81" s="4"/>
      <c r="K81" s="4"/>
      <c r="L81" s="8"/>
      <c r="M81" s="4"/>
      <c r="N81" s="4"/>
      <c r="O81" s="4"/>
      <c r="P81" s="4"/>
      <c r="Q81" s="4"/>
    </row>
    <row r="82" spans="1:17" ht="38.25" customHeight="1">
      <c r="A82" s="4"/>
      <c r="B82" s="4"/>
      <c r="C82" s="4"/>
      <c r="D82" s="4"/>
      <c r="E82" s="4"/>
      <c r="F82" s="4"/>
      <c r="G82" s="4"/>
      <c r="H82" s="4"/>
      <c r="I82" s="4"/>
      <c r="J82" s="4"/>
      <c r="K82" s="4"/>
      <c r="L82" s="8"/>
      <c r="M82" s="4"/>
      <c r="N82" s="4"/>
      <c r="O82" s="4"/>
      <c r="P82" s="4"/>
      <c r="Q82" s="4"/>
    </row>
    <row r="83" spans="1:17" ht="38.25" customHeight="1">
      <c r="A83" s="4"/>
      <c r="B83" s="4"/>
      <c r="C83" s="4"/>
      <c r="D83" s="4"/>
      <c r="E83" s="4"/>
      <c r="F83" s="4"/>
      <c r="G83" s="4"/>
      <c r="H83" s="4"/>
      <c r="I83" s="4"/>
      <c r="J83" s="4"/>
      <c r="K83" s="4"/>
      <c r="L83" s="8"/>
      <c r="M83" s="4"/>
      <c r="N83" s="4"/>
      <c r="O83" s="4"/>
      <c r="P83" s="4"/>
      <c r="Q83" s="4"/>
    </row>
    <row r="84" spans="1:17" ht="38.25" customHeight="1">
      <c r="A84" s="4"/>
      <c r="B84" s="4"/>
      <c r="C84" s="4"/>
      <c r="D84" s="4"/>
      <c r="E84" s="4"/>
      <c r="F84" s="4"/>
      <c r="G84" s="4"/>
      <c r="H84" s="4"/>
      <c r="I84" s="4"/>
      <c r="J84" s="4"/>
      <c r="K84" s="4"/>
      <c r="L84" s="8"/>
      <c r="M84" s="4"/>
      <c r="N84" s="4"/>
      <c r="O84" s="4"/>
      <c r="P84" s="4"/>
      <c r="Q84" s="4"/>
    </row>
    <row r="85" spans="1:17" ht="38.25" customHeight="1">
      <c r="A85" s="4"/>
      <c r="B85" s="4"/>
      <c r="C85" s="4"/>
      <c r="D85" s="4"/>
      <c r="E85" s="4"/>
      <c r="F85" s="4"/>
      <c r="G85" s="4"/>
      <c r="H85" s="4"/>
      <c r="I85" s="4"/>
      <c r="J85" s="4"/>
      <c r="K85" s="4"/>
      <c r="L85" s="8"/>
      <c r="M85" s="4"/>
      <c r="N85" s="4"/>
      <c r="O85" s="4"/>
      <c r="P85" s="4"/>
      <c r="Q85" s="4"/>
    </row>
    <row r="86" spans="1:17" ht="38.25" customHeight="1">
      <c r="A86" s="4"/>
      <c r="B86" s="4"/>
      <c r="C86" s="4"/>
      <c r="D86" s="4"/>
      <c r="E86" s="4"/>
      <c r="F86" s="4"/>
      <c r="G86" s="4"/>
      <c r="H86" s="4"/>
      <c r="I86" s="4"/>
      <c r="J86" s="4"/>
      <c r="K86" s="4"/>
      <c r="L86" s="8"/>
      <c r="M86" s="4"/>
      <c r="N86" s="4"/>
      <c r="O86" s="4"/>
      <c r="P86" s="4"/>
      <c r="Q86" s="4"/>
    </row>
    <row r="87" spans="1:17" ht="38.25" customHeight="1">
      <c r="A87" s="4"/>
      <c r="B87" s="4"/>
      <c r="C87" s="4"/>
      <c r="D87" s="4"/>
      <c r="E87" s="4"/>
      <c r="F87" s="4"/>
      <c r="G87" s="4"/>
      <c r="H87" s="4"/>
      <c r="I87" s="4"/>
      <c r="J87" s="4"/>
      <c r="K87" s="4"/>
      <c r="L87" s="8"/>
      <c r="M87" s="4"/>
      <c r="N87" s="4"/>
      <c r="O87" s="4"/>
      <c r="P87" s="4"/>
      <c r="Q87" s="4"/>
    </row>
    <row r="88" spans="1:17" ht="38.25" customHeight="1">
      <c r="A88" s="4"/>
      <c r="B88" s="4"/>
      <c r="C88" s="4"/>
      <c r="D88" s="4"/>
      <c r="E88" s="4"/>
      <c r="F88" s="4"/>
      <c r="G88" s="4"/>
      <c r="H88" s="4"/>
      <c r="I88" s="4"/>
      <c r="J88" s="4"/>
      <c r="K88" s="4"/>
      <c r="L88" s="8"/>
      <c r="M88" s="4"/>
      <c r="N88" s="4"/>
      <c r="O88" s="4"/>
      <c r="P88" s="4"/>
      <c r="Q88" s="4"/>
    </row>
    <row r="89" spans="1:17" ht="38.25" customHeight="1">
      <c r="A89" s="4"/>
      <c r="B89" s="4"/>
      <c r="C89" s="4"/>
      <c r="D89" s="4"/>
      <c r="E89" s="4"/>
      <c r="F89" s="4"/>
      <c r="G89" s="4"/>
      <c r="H89" s="4"/>
      <c r="I89" s="4"/>
      <c r="J89" s="4"/>
      <c r="K89" s="4"/>
      <c r="L89" s="8"/>
      <c r="M89" s="4"/>
      <c r="N89" s="4"/>
      <c r="O89" s="4"/>
      <c r="P89" s="4"/>
      <c r="Q89" s="4"/>
    </row>
    <row r="90" spans="1:17" ht="38.25" customHeight="1">
      <c r="A90" s="4"/>
      <c r="B90" s="4"/>
      <c r="C90" s="4"/>
      <c r="D90" s="4"/>
      <c r="E90" s="4"/>
      <c r="F90" s="4"/>
      <c r="G90" s="4"/>
      <c r="H90" s="4"/>
      <c r="I90" s="4"/>
      <c r="J90" s="4"/>
      <c r="K90" s="4"/>
      <c r="L90" s="8"/>
      <c r="M90" s="4"/>
      <c r="N90" s="4"/>
      <c r="O90" s="4"/>
      <c r="P90" s="4"/>
      <c r="Q90" s="4"/>
    </row>
    <row r="91" spans="1:17" ht="38.25" customHeight="1">
      <c r="A91" s="4"/>
      <c r="B91" s="4"/>
      <c r="C91" s="4"/>
      <c r="D91" s="4"/>
      <c r="E91" s="4"/>
      <c r="F91" s="4"/>
      <c r="G91" s="4"/>
      <c r="H91" s="4"/>
      <c r="I91" s="4"/>
      <c r="J91" s="4"/>
      <c r="K91" s="4"/>
      <c r="L91" s="8"/>
      <c r="M91" s="4"/>
      <c r="N91" s="4"/>
      <c r="O91" s="4"/>
      <c r="P91" s="4"/>
      <c r="Q91" s="4"/>
    </row>
    <row r="92" spans="1:17" ht="38.25" customHeight="1">
      <c r="A92" s="4"/>
      <c r="B92" s="4"/>
      <c r="C92" s="4"/>
      <c r="D92" s="4"/>
      <c r="E92" s="4"/>
      <c r="F92" s="4"/>
      <c r="G92" s="4"/>
      <c r="H92" s="4"/>
      <c r="I92" s="4"/>
      <c r="J92" s="4"/>
      <c r="K92" s="4"/>
      <c r="L92" s="8"/>
      <c r="M92" s="4"/>
      <c r="N92" s="4"/>
      <c r="O92" s="4"/>
      <c r="P92" s="4"/>
      <c r="Q92" s="4"/>
    </row>
    <row r="93" spans="1:17" ht="38.25" customHeight="1">
      <c r="A93" s="4"/>
      <c r="B93" s="4"/>
      <c r="C93" s="4"/>
      <c r="D93" s="4"/>
      <c r="E93" s="4"/>
      <c r="F93" s="4"/>
      <c r="G93" s="4"/>
      <c r="H93" s="4"/>
      <c r="I93" s="4"/>
      <c r="J93" s="4"/>
      <c r="K93" s="4"/>
      <c r="L93" s="8"/>
      <c r="M93" s="4"/>
      <c r="N93" s="4"/>
      <c r="O93" s="4"/>
      <c r="P93" s="4"/>
      <c r="Q93" s="4"/>
    </row>
    <row r="94" spans="1:17" ht="38.25" customHeight="1">
      <c r="A94" s="4"/>
      <c r="B94" s="4"/>
      <c r="C94" s="4"/>
      <c r="D94" s="4"/>
      <c r="E94" s="4"/>
      <c r="F94" s="4"/>
      <c r="G94" s="4"/>
      <c r="H94" s="4"/>
      <c r="I94" s="4"/>
      <c r="J94" s="4"/>
      <c r="K94" s="4"/>
      <c r="L94" s="8"/>
      <c r="M94" s="4"/>
      <c r="N94" s="4"/>
      <c r="O94" s="4"/>
      <c r="P94" s="4"/>
      <c r="Q94" s="4"/>
    </row>
    <row r="95" spans="1:17" ht="38.25" customHeight="1">
      <c r="A95" s="4"/>
      <c r="B95" s="4"/>
      <c r="C95" s="4"/>
      <c r="D95" s="4"/>
      <c r="E95" s="4"/>
      <c r="F95" s="4"/>
      <c r="G95" s="4"/>
      <c r="H95" s="4"/>
      <c r="I95" s="4"/>
      <c r="J95" s="4"/>
      <c r="K95" s="4"/>
      <c r="L95" s="8"/>
      <c r="M95" s="4"/>
      <c r="N95" s="4"/>
      <c r="O95" s="4"/>
      <c r="P95" s="4"/>
      <c r="Q95" s="4"/>
    </row>
    <row r="96" spans="1:17" ht="38.25" customHeight="1">
      <c r="A96" s="4"/>
      <c r="B96" s="4"/>
      <c r="C96" s="4"/>
      <c r="D96" s="4"/>
      <c r="E96" s="4"/>
      <c r="F96" s="4"/>
      <c r="G96" s="4"/>
      <c r="H96" s="4"/>
      <c r="I96" s="4"/>
      <c r="J96" s="4"/>
      <c r="K96" s="4"/>
      <c r="L96" s="8"/>
      <c r="M96" s="4"/>
      <c r="N96" s="4"/>
      <c r="O96" s="4"/>
      <c r="P96" s="4"/>
      <c r="Q96" s="4"/>
    </row>
    <row r="97" spans="1:17" ht="38.25" customHeight="1">
      <c r="A97" s="4"/>
      <c r="B97" s="4"/>
      <c r="C97" s="4"/>
      <c r="D97" s="4"/>
      <c r="E97" s="4"/>
      <c r="F97" s="4"/>
      <c r="G97" s="4"/>
      <c r="H97" s="4"/>
      <c r="I97" s="4"/>
      <c r="J97" s="4"/>
      <c r="K97" s="4"/>
      <c r="L97" s="8"/>
      <c r="M97" s="4"/>
      <c r="N97" s="4"/>
      <c r="O97" s="4"/>
      <c r="P97" s="4"/>
      <c r="Q97" s="4"/>
    </row>
    <row r="98" spans="1:17" ht="38.25" customHeight="1">
      <c r="A98" s="4"/>
      <c r="B98" s="4"/>
      <c r="C98" s="4"/>
      <c r="D98" s="4"/>
      <c r="E98" s="4"/>
      <c r="F98" s="4"/>
      <c r="G98" s="4"/>
      <c r="H98" s="4"/>
      <c r="I98" s="4"/>
      <c r="J98" s="4"/>
      <c r="K98" s="4"/>
      <c r="L98" s="8"/>
      <c r="M98" s="4"/>
      <c r="N98" s="4"/>
      <c r="O98" s="4"/>
      <c r="P98" s="4"/>
      <c r="Q98" s="4"/>
    </row>
    <row r="99" spans="1:17" ht="38.25" customHeight="1">
      <c r="A99" s="4"/>
      <c r="B99" s="4"/>
      <c r="C99" s="4"/>
      <c r="D99" s="4"/>
      <c r="E99" s="4"/>
      <c r="F99" s="4"/>
      <c r="G99" s="4"/>
      <c r="H99" s="4"/>
      <c r="I99" s="4"/>
      <c r="J99" s="4"/>
      <c r="K99" s="4"/>
      <c r="L99" s="8"/>
      <c r="M99" s="4"/>
      <c r="N99" s="4"/>
      <c r="O99" s="4"/>
      <c r="P99" s="4"/>
      <c r="Q99" s="4"/>
    </row>
    <row r="100" spans="1:17" ht="38.25" customHeight="1">
      <c r="A100" s="4"/>
      <c r="B100" s="4"/>
      <c r="C100" s="4"/>
      <c r="D100" s="4"/>
      <c r="E100" s="4"/>
      <c r="F100" s="4"/>
      <c r="G100" s="4"/>
      <c r="H100" s="4"/>
      <c r="I100" s="4"/>
      <c r="J100" s="4"/>
      <c r="K100" s="4"/>
      <c r="L100" s="8"/>
      <c r="M100" s="4"/>
      <c r="N100" s="4"/>
      <c r="O100" s="4"/>
      <c r="P100" s="4"/>
      <c r="Q100" s="4"/>
    </row>
    <row r="101" spans="1:17" ht="38.25" customHeight="1">
      <c r="A101" s="4"/>
      <c r="B101" s="4"/>
      <c r="C101" s="4"/>
      <c r="D101" s="4"/>
      <c r="E101" s="4"/>
      <c r="F101" s="4"/>
      <c r="G101" s="4"/>
      <c r="H101" s="4"/>
      <c r="I101" s="4"/>
      <c r="J101" s="4"/>
      <c r="K101" s="4"/>
      <c r="L101" s="8"/>
      <c r="M101" s="4"/>
      <c r="N101" s="4"/>
      <c r="O101" s="4"/>
      <c r="P101" s="4"/>
      <c r="Q101" s="4"/>
    </row>
    <row r="102" spans="1:17" ht="38.25" customHeight="1">
      <c r="A102" s="4"/>
      <c r="B102" s="4"/>
      <c r="C102" s="4"/>
      <c r="D102" s="4"/>
      <c r="E102" s="4"/>
      <c r="F102" s="4"/>
      <c r="G102" s="4"/>
      <c r="H102" s="4"/>
      <c r="I102" s="4"/>
      <c r="J102" s="4"/>
      <c r="K102" s="4"/>
      <c r="L102" s="8"/>
      <c r="M102" s="4"/>
      <c r="N102" s="4"/>
      <c r="O102" s="4"/>
      <c r="P102" s="4"/>
      <c r="Q102" s="4"/>
    </row>
    <row r="103" spans="1:17" ht="38.25" customHeight="1">
      <c r="A103" s="4"/>
      <c r="B103" s="4"/>
      <c r="C103" s="4"/>
      <c r="D103" s="4"/>
      <c r="E103" s="4"/>
      <c r="F103" s="4"/>
      <c r="G103" s="4"/>
      <c r="H103" s="4"/>
      <c r="I103" s="4"/>
      <c r="J103" s="4"/>
      <c r="K103" s="4"/>
      <c r="L103" s="8"/>
      <c r="M103" s="4"/>
      <c r="N103" s="4"/>
      <c r="O103" s="4"/>
      <c r="P103" s="4"/>
      <c r="Q103" s="4"/>
    </row>
    <row r="104" spans="1:17" ht="38.25" customHeight="1">
      <c r="A104" s="4"/>
      <c r="B104" s="4"/>
      <c r="C104" s="4"/>
      <c r="D104" s="4"/>
      <c r="E104" s="4"/>
      <c r="F104" s="4"/>
      <c r="G104" s="4"/>
      <c r="H104" s="4"/>
      <c r="I104" s="4"/>
      <c r="J104" s="4"/>
      <c r="K104" s="4"/>
      <c r="L104" s="8"/>
      <c r="M104" s="4"/>
      <c r="N104" s="4"/>
      <c r="O104" s="4"/>
      <c r="P104" s="4"/>
      <c r="Q104" s="4"/>
    </row>
    <row r="105" spans="1:17" ht="38.25" customHeight="1">
      <c r="A105" s="4"/>
      <c r="B105" s="4"/>
      <c r="C105" s="4"/>
      <c r="D105" s="4"/>
      <c r="E105" s="4"/>
      <c r="F105" s="4"/>
      <c r="G105" s="4"/>
      <c r="H105" s="4"/>
      <c r="I105" s="4"/>
      <c r="J105" s="4"/>
      <c r="K105" s="4"/>
      <c r="L105" s="8"/>
      <c r="M105" s="4"/>
      <c r="N105" s="4"/>
      <c r="O105" s="4"/>
      <c r="P105" s="4"/>
      <c r="Q105" s="4"/>
    </row>
    <row r="106" spans="1:17" ht="38.25" customHeight="1">
      <c r="A106" s="4"/>
      <c r="B106" s="4"/>
      <c r="C106" s="4"/>
      <c r="D106" s="4"/>
      <c r="E106" s="4"/>
      <c r="F106" s="4"/>
      <c r="G106" s="4"/>
      <c r="H106" s="4"/>
      <c r="I106" s="4"/>
      <c r="J106" s="4"/>
      <c r="K106" s="4"/>
      <c r="L106" s="8"/>
      <c r="M106" s="4"/>
      <c r="N106" s="4"/>
      <c r="O106" s="4"/>
      <c r="P106" s="4"/>
      <c r="Q106" s="4"/>
    </row>
    <row r="107" spans="1:17" ht="38.25" customHeight="1">
      <c r="A107" s="4"/>
      <c r="B107" s="4"/>
      <c r="C107" s="4"/>
      <c r="D107" s="4"/>
      <c r="E107" s="4"/>
      <c r="F107" s="4"/>
      <c r="G107" s="4"/>
      <c r="H107" s="4"/>
      <c r="I107" s="4"/>
      <c r="J107" s="4"/>
      <c r="K107" s="4"/>
      <c r="L107" s="8"/>
      <c r="M107" s="4"/>
      <c r="N107" s="4"/>
      <c r="O107" s="4"/>
      <c r="P107" s="4"/>
      <c r="Q107" s="4"/>
    </row>
    <row r="108" spans="1:17" ht="38.25" customHeight="1">
      <c r="A108" s="4"/>
      <c r="B108" s="4"/>
      <c r="C108" s="4"/>
      <c r="D108" s="4"/>
      <c r="E108" s="4"/>
      <c r="F108" s="4"/>
      <c r="G108" s="4"/>
      <c r="H108" s="4"/>
      <c r="I108" s="4"/>
      <c r="J108" s="4"/>
      <c r="K108" s="4"/>
      <c r="L108" s="8"/>
      <c r="M108" s="4"/>
      <c r="N108" s="4"/>
      <c r="O108" s="4"/>
      <c r="P108" s="4"/>
      <c r="Q108" s="4"/>
    </row>
    <row r="109" spans="1:17" ht="38.25" customHeight="1">
      <c r="A109" s="4"/>
      <c r="B109" s="4"/>
      <c r="C109" s="4"/>
      <c r="D109" s="4"/>
      <c r="E109" s="4"/>
      <c r="F109" s="4"/>
      <c r="G109" s="4"/>
      <c r="H109" s="4"/>
      <c r="I109" s="4"/>
      <c r="J109" s="4"/>
      <c r="K109" s="4"/>
      <c r="L109" s="8"/>
      <c r="M109" s="4"/>
      <c r="N109" s="4"/>
      <c r="O109" s="4"/>
      <c r="P109" s="4"/>
      <c r="Q109" s="4"/>
    </row>
    <row r="110" spans="1:17" ht="38.25" customHeight="1">
      <c r="A110" s="4"/>
      <c r="B110" s="4"/>
      <c r="C110" s="4"/>
      <c r="D110" s="4"/>
      <c r="E110" s="4"/>
      <c r="F110" s="4"/>
      <c r="G110" s="4"/>
      <c r="H110" s="4"/>
      <c r="I110" s="4"/>
      <c r="J110" s="4"/>
      <c r="K110" s="4"/>
      <c r="L110" s="8"/>
      <c r="M110" s="4"/>
      <c r="N110" s="4"/>
      <c r="O110" s="4"/>
      <c r="P110" s="4"/>
      <c r="Q110" s="4"/>
    </row>
    <row r="111" spans="1:17" ht="38.25" customHeight="1">
      <c r="A111" s="4"/>
      <c r="B111" s="4"/>
      <c r="C111" s="4"/>
      <c r="D111" s="4"/>
      <c r="E111" s="4"/>
      <c r="F111" s="4"/>
      <c r="G111" s="4"/>
      <c r="H111" s="4"/>
      <c r="I111" s="4"/>
      <c r="J111" s="4"/>
      <c r="K111" s="4"/>
      <c r="L111" s="8"/>
      <c r="M111" s="4"/>
      <c r="N111" s="4"/>
      <c r="O111" s="4"/>
      <c r="P111" s="4"/>
      <c r="Q111" s="4"/>
    </row>
    <row r="112" spans="1:17" ht="38.25" customHeight="1">
      <c r="A112" s="4"/>
      <c r="B112" s="4"/>
      <c r="C112" s="4"/>
      <c r="D112" s="4"/>
      <c r="E112" s="4"/>
      <c r="F112" s="4"/>
      <c r="G112" s="4"/>
      <c r="H112" s="4"/>
      <c r="I112" s="4"/>
      <c r="J112" s="4"/>
      <c r="K112" s="4"/>
      <c r="L112" s="8"/>
      <c r="M112" s="4"/>
      <c r="N112" s="4"/>
      <c r="O112" s="4"/>
      <c r="P112" s="4"/>
      <c r="Q112" s="4"/>
    </row>
    <row r="113" spans="1:17" ht="38.25" customHeight="1">
      <c r="A113" s="4"/>
      <c r="B113" s="4"/>
      <c r="C113" s="4"/>
      <c r="D113" s="4"/>
      <c r="E113" s="4"/>
      <c r="F113" s="4"/>
      <c r="G113" s="4"/>
      <c r="H113" s="4"/>
      <c r="I113" s="4"/>
      <c r="J113" s="4"/>
      <c r="K113" s="4"/>
      <c r="L113" s="8"/>
      <c r="M113" s="4"/>
      <c r="N113" s="4"/>
      <c r="O113" s="4"/>
      <c r="P113" s="4"/>
      <c r="Q113" s="4"/>
    </row>
    <row r="114" spans="1:17" ht="38.25" customHeight="1">
      <c r="A114" s="4"/>
      <c r="B114" s="4"/>
      <c r="C114" s="4"/>
      <c r="D114" s="4"/>
      <c r="E114" s="4"/>
      <c r="F114" s="4"/>
      <c r="G114" s="4"/>
      <c r="H114" s="4"/>
      <c r="I114" s="4"/>
      <c r="J114" s="4"/>
      <c r="K114" s="4"/>
      <c r="L114" s="8"/>
      <c r="M114" s="4"/>
      <c r="N114" s="4"/>
      <c r="O114" s="4"/>
      <c r="P114" s="4"/>
      <c r="Q114" s="4"/>
    </row>
    <row r="115" spans="1:17" ht="38.25" customHeight="1">
      <c r="A115" s="4"/>
      <c r="B115" s="4"/>
      <c r="C115" s="4"/>
      <c r="D115" s="4"/>
      <c r="E115" s="4"/>
      <c r="F115" s="4"/>
      <c r="G115" s="4"/>
      <c r="H115" s="4"/>
      <c r="I115" s="4"/>
      <c r="J115" s="4"/>
      <c r="K115" s="4"/>
      <c r="L115" s="8"/>
      <c r="M115" s="4"/>
      <c r="N115" s="4"/>
      <c r="O115" s="4"/>
      <c r="P115" s="4"/>
      <c r="Q115" s="4"/>
    </row>
    <row r="116" spans="1:17" ht="38.25" customHeight="1">
      <c r="A116" s="4"/>
      <c r="B116" s="4"/>
      <c r="C116" s="4"/>
      <c r="D116" s="4"/>
      <c r="E116" s="4"/>
      <c r="F116" s="4"/>
      <c r="G116" s="4"/>
      <c r="H116" s="4"/>
      <c r="I116" s="4"/>
      <c r="J116" s="4"/>
      <c r="K116" s="4"/>
      <c r="L116" s="8"/>
      <c r="M116" s="4"/>
      <c r="N116" s="4"/>
      <c r="O116" s="4"/>
      <c r="P116" s="4"/>
      <c r="Q116" s="4"/>
    </row>
    <row r="117" spans="1:17" ht="38.25" customHeight="1">
      <c r="A117" s="4"/>
      <c r="B117" s="4"/>
      <c r="C117" s="4"/>
      <c r="D117" s="4"/>
      <c r="E117" s="4"/>
      <c r="F117" s="4"/>
      <c r="G117" s="4"/>
      <c r="H117" s="4"/>
      <c r="I117" s="4"/>
      <c r="J117" s="4"/>
      <c r="K117" s="4"/>
      <c r="L117" s="8"/>
      <c r="M117" s="4"/>
      <c r="N117" s="4"/>
      <c r="O117" s="4"/>
      <c r="P117" s="4"/>
      <c r="Q117" s="4"/>
    </row>
    <row r="118" spans="1:17" ht="38.25" customHeight="1" thickBot="1">
      <c r="A118" s="4"/>
      <c r="B118" s="4"/>
      <c r="C118" s="4"/>
      <c r="D118" s="4"/>
      <c r="E118" s="4"/>
      <c r="F118" s="4"/>
      <c r="G118" s="4"/>
      <c r="H118" s="4"/>
      <c r="I118" s="4"/>
      <c r="J118" s="4"/>
      <c r="K118" s="4"/>
      <c r="L118" s="9"/>
      <c r="M118" s="4"/>
      <c r="N118" s="4"/>
      <c r="O118" s="4"/>
      <c r="P118" s="4"/>
      <c r="Q118" s="4"/>
    </row>
    <row r="119" spans="1:17" ht="38.25" customHeight="1" thickTop="1">
      <c r="A119" s="4"/>
      <c r="B119" s="4"/>
      <c r="C119" s="4"/>
      <c r="D119" s="4"/>
      <c r="E119" s="4"/>
      <c r="F119" s="4"/>
      <c r="G119" s="4"/>
      <c r="H119" s="4"/>
      <c r="I119" s="4"/>
      <c r="J119" s="4"/>
      <c r="K119" s="4"/>
      <c r="L119" s="10"/>
      <c r="M119" s="4"/>
      <c r="N119" s="4"/>
      <c r="O119" s="4"/>
      <c r="P119" s="4"/>
      <c r="Q119" s="4"/>
    </row>
    <row r="120" spans="1:17" ht="38.25" customHeight="1">
      <c r="A120" s="4"/>
      <c r="B120" s="4"/>
      <c r="C120" s="4"/>
      <c r="D120" s="4"/>
      <c r="E120" s="4"/>
      <c r="F120" s="4"/>
      <c r="G120" s="4"/>
      <c r="H120" s="4"/>
      <c r="I120" s="4"/>
      <c r="J120" s="4"/>
      <c r="K120" s="4"/>
      <c r="L120" s="10"/>
      <c r="M120" s="4"/>
      <c r="N120" s="4"/>
      <c r="O120" s="4"/>
      <c r="P120" s="4"/>
      <c r="Q120" s="4"/>
    </row>
    <row r="121" spans="1:17" ht="38.25" customHeight="1">
      <c r="A121" s="4"/>
      <c r="B121" s="4"/>
      <c r="C121" s="4"/>
      <c r="D121" s="4"/>
      <c r="E121" s="4"/>
      <c r="F121" s="4"/>
      <c r="G121" s="4"/>
      <c r="H121" s="4"/>
      <c r="I121" s="4"/>
      <c r="J121" s="4"/>
      <c r="K121" s="4"/>
      <c r="L121" s="10"/>
      <c r="M121" s="4"/>
      <c r="N121" s="4"/>
      <c r="O121" s="4"/>
      <c r="P121" s="4"/>
      <c r="Q121" s="4"/>
    </row>
    <row r="122" spans="1:17" ht="38.25" customHeight="1">
      <c r="A122" s="4"/>
      <c r="B122" s="4"/>
      <c r="C122" s="4"/>
      <c r="D122" s="4"/>
      <c r="E122" s="4"/>
      <c r="F122" s="4"/>
      <c r="G122" s="4"/>
      <c r="H122" s="4"/>
      <c r="I122" s="4"/>
      <c r="J122" s="4"/>
      <c r="K122" s="4"/>
      <c r="L122" s="10"/>
      <c r="M122" s="4"/>
      <c r="N122" s="4"/>
      <c r="O122" s="4"/>
      <c r="P122" s="4"/>
      <c r="Q122" s="4"/>
    </row>
    <row r="123" spans="1:17" ht="38.25" customHeight="1">
      <c r="A123" s="4"/>
      <c r="B123" s="4"/>
      <c r="C123" s="4"/>
      <c r="D123" s="4"/>
      <c r="E123" s="4"/>
      <c r="F123" s="4"/>
      <c r="G123" s="4"/>
      <c r="H123" s="4"/>
      <c r="I123" s="4"/>
      <c r="J123" s="4"/>
      <c r="K123" s="4"/>
      <c r="L123" s="10"/>
      <c r="M123" s="4"/>
      <c r="N123" s="4"/>
      <c r="O123" s="4"/>
      <c r="P123" s="4"/>
      <c r="Q123" s="4"/>
    </row>
    <row r="124" spans="1:17" ht="38.25" customHeight="1">
      <c r="A124" s="4"/>
      <c r="B124" s="4"/>
      <c r="C124" s="4"/>
      <c r="D124" s="4"/>
      <c r="E124" s="4"/>
      <c r="F124" s="4"/>
      <c r="G124" s="4"/>
      <c r="H124" s="4"/>
      <c r="I124" s="4"/>
      <c r="J124" s="4"/>
      <c r="K124" s="4"/>
      <c r="L124" s="10"/>
      <c r="M124" s="4"/>
      <c r="N124" s="4"/>
      <c r="O124" s="4"/>
      <c r="P124" s="4"/>
      <c r="Q124" s="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B380"/>
  <sheetViews>
    <sheetView topLeftCell="A52" workbookViewId="0">
      <selection activeCell="B26" sqref="B26"/>
    </sheetView>
  </sheetViews>
  <sheetFormatPr defaultColWidth="8.85546875" defaultRowHeight="15"/>
  <cols>
    <col min="1" max="1" width="46.85546875" bestFit="1" customWidth="1"/>
    <col min="2" max="2" width="154.28515625" bestFit="1" customWidth="1"/>
  </cols>
  <sheetData>
    <row r="1" spans="1:2">
      <c r="A1" s="15" t="s">
        <v>1</v>
      </c>
      <c r="B1" s="11" t="s">
        <v>5</v>
      </c>
    </row>
    <row r="2" spans="1:2">
      <c r="A2" s="16" t="s">
        <v>278</v>
      </c>
      <c r="B2" s="13" t="s">
        <v>317</v>
      </c>
    </row>
    <row r="3" spans="1:2">
      <c r="A3" s="17" t="s">
        <v>334</v>
      </c>
      <c r="B3" s="13" t="s">
        <v>30</v>
      </c>
    </row>
    <row r="4" spans="1:2">
      <c r="A4" s="17" t="s">
        <v>335</v>
      </c>
      <c r="B4" s="13" t="s">
        <v>318</v>
      </c>
    </row>
    <row r="5" spans="1:2">
      <c r="A5" s="17" t="s">
        <v>336</v>
      </c>
      <c r="B5" s="13" t="s">
        <v>319</v>
      </c>
    </row>
    <row r="6" spans="1:2">
      <c r="A6" s="17" t="s">
        <v>337</v>
      </c>
      <c r="B6" s="13" t="s">
        <v>320</v>
      </c>
    </row>
    <row r="7" spans="1:2">
      <c r="A7" s="17" t="s">
        <v>338</v>
      </c>
      <c r="B7" s="13" t="s">
        <v>7</v>
      </c>
    </row>
    <row r="8" spans="1:2">
      <c r="A8" s="17" t="s">
        <v>339</v>
      </c>
      <c r="B8" s="13" t="s">
        <v>321</v>
      </c>
    </row>
    <row r="9" spans="1:2">
      <c r="A9" s="17" t="s">
        <v>340</v>
      </c>
      <c r="B9" s="13" t="s">
        <v>126</v>
      </c>
    </row>
    <row r="10" spans="1:2">
      <c r="A10" s="17" t="s">
        <v>341</v>
      </c>
      <c r="B10" s="13" t="s">
        <v>126</v>
      </c>
    </row>
    <row r="11" spans="1:2">
      <c r="A11" s="17" t="s">
        <v>282</v>
      </c>
      <c r="B11" s="13" t="s">
        <v>322</v>
      </c>
    </row>
    <row r="12" spans="1:2">
      <c r="A12" s="17" t="s">
        <v>342</v>
      </c>
      <c r="B12" s="13" t="s">
        <v>323</v>
      </c>
    </row>
    <row r="13" spans="1:2">
      <c r="A13" s="17" t="s">
        <v>343</v>
      </c>
      <c r="B13" s="13" t="s">
        <v>324</v>
      </c>
    </row>
    <row r="14" spans="1:2">
      <c r="A14" s="17" t="s">
        <v>279</v>
      </c>
      <c r="B14" s="13" t="s">
        <v>19</v>
      </c>
    </row>
    <row r="15" spans="1:2">
      <c r="A15" s="17" t="s">
        <v>344</v>
      </c>
      <c r="B15" s="13" t="s">
        <v>26</v>
      </c>
    </row>
    <row r="16" spans="1:2">
      <c r="A16" s="17" t="s">
        <v>345</v>
      </c>
      <c r="B16" s="13" t="s">
        <v>126</v>
      </c>
    </row>
    <row r="17" spans="1:2" ht="30">
      <c r="A17" s="17" t="s">
        <v>280</v>
      </c>
      <c r="B17" s="13" t="s">
        <v>325</v>
      </c>
    </row>
    <row r="18" spans="1:2">
      <c r="A18" s="17" t="s">
        <v>346</v>
      </c>
      <c r="B18" s="13" t="s">
        <v>326</v>
      </c>
    </row>
    <row r="19" spans="1:2">
      <c r="A19" s="17" t="s">
        <v>281</v>
      </c>
      <c r="B19" s="13" t="s">
        <v>326</v>
      </c>
    </row>
    <row r="20" spans="1:2">
      <c r="A20" s="17" t="s">
        <v>347</v>
      </c>
      <c r="B20" s="13" t="s">
        <v>126</v>
      </c>
    </row>
    <row r="21" spans="1:2">
      <c r="A21" s="17" t="s">
        <v>348</v>
      </c>
      <c r="B21" s="13" t="s">
        <v>327</v>
      </c>
    </row>
    <row r="22" spans="1:2">
      <c r="A22" s="17" t="s">
        <v>349</v>
      </c>
      <c r="B22" s="13" t="s">
        <v>126</v>
      </c>
    </row>
    <row r="23" spans="1:2">
      <c r="A23" s="17" t="s">
        <v>350</v>
      </c>
      <c r="B23" s="13" t="s">
        <v>328</v>
      </c>
    </row>
    <row r="24" spans="1:2">
      <c r="A24" s="17" t="s">
        <v>351</v>
      </c>
      <c r="B24" s="13" t="s">
        <v>126</v>
      </c>
    </row>
    <row r="25" spans="1:2">
      <c r="A25" s="17" t="s">
        <v>352</v>
      </c>
      <c r="B25" s="13" t="s">
        <v>327</v>
      </c>
    </row>
    <row r="26" spans="1:2">
      <c r="A26" s="17" t="s">
        <v>353</v>
      </c>
      <c r="B26" s="13" t="s">
        <v>328</v>
      </c>
    </row>
    <row r="27" spans="1:2">
      <c r="A27" s="17" t="s">
        <v>354</v>
      </c>
      <c r="B27" s="13" t="s">
        <v>329</v>
      </c>
    </row>
    <row r="28" spans="1:2">
      <c r="A28" s="17" t="s">
        <v>355</v>
      </c>
      <c r="B28" s="13" t="s">
        <v>26</v>
      </c>
    </row>
    <row r="29" spans="1:2">
      <c r="A29" s="17" t="s">
        <v>356</v>
      </c>
      <c r="B29" s="13" t="s">
        <v>330</v>
      </c>
    </row>
    <row r="30" spans="1:2">
      <c r="A30" s="17" t="s">
        <v>357</v>
      </c>
      <c r="B30" s="13" t="s">
        <v>321</v>
      </c>
    </row>
    <row r="31" spans="1:2">
      <c r="A31" s="17" t="s">
        <v>358</v>
      </c>
      <c r="B31" s="13" t="s">
        <v>26</v>
      </c>
    </row>
    <row r="32" spans="1:2">
      <c r="A32" s="17" t="s">
        <v>359</v>
      </c>
      <c r="B32" s="13" t="s">
        <v>126</v>
      </c>
    </row>
    <row r="33" spans="1:2" ht="30">
      <c r="A33" s="17" t="s">
        <v>360</v>
      </c>
      <c r="B33" s="13" t="s">
        <v>331</v>
      </c>
    </row>
    <row r="34" spans="1:2">
      <c r="A34" s="17" t="s">
        <v>361</v>
      </c>
      <c r="B34" s="13" t="s">
        <v>23</v>
      </c>
    </row>
    <row r="35" spans="1:2">
      <c r="A35" s="17" t="s">
        <v>362</v>
      </c>
      <c r="B35" s="13" t="s">
        <v>321</v>
      </c>
    </row>
    <row r="36" spans="1:2" ht="30">
      <c r="A36" s="17" t="s">
        <v>363</v>
      </c>
      <c r="B36" s="13" t="s">
        <v>332</v>
      </c>
    </row>
    <row r="37" spans="1:2">
      <c r="A37" s="17" t="s">
        <v>364</v>
      </c>
      <c r="B37" s="13" t="s">
        <v>333</v>
      </c>
    </row>
    <row r="38" spans="1:2">
      <c r="A38" t="s">
        <v>16</v>
      </c>
      <c r="B38" t="s">
        <v>317</v>
      </c>
    </row>
    <row r="39" spans="1:2">
      <c r="A39" t="s">
        <v>366</v>
      </c>
      <c r="B39" t="s">
        <v>320</v>
      </c>
    </row>
    <row r="40" spans="1:2">
      <c r="A40" t="s">
        <v>367</v>
      </c>
      <c r="B40" t="s">
        <v>132</v>
      </c>
    </row>
    <row r="41" spans="1:2">
      <c r="A41" t="s">
        <v>368</v>
      </c>
      <c r="B41" t="s">
        <v>369</v>
      </c>
    </row>
    <row r="42" spans="1:2">
      <c r="A42" t="s">
        <v>370</v>
      </c>
      <c r="B42" t="s">
        <v>371</v>
      </c>
    </row>
    <row r="43" spans="1:2">
      <c r="A43" t="s">
        <v>372</v>
      </c>
      <c r="B43" t="s">
        <v>373</v>
      </c>
    </row>
    <row r="44" spans="1:2">
      <c r="A44" t="s">
        <v>374</v>
      </c>
      <c r="B44" t="s">
        <v>375</v>
      </c>
    </row>
    <row r="45" spans="1:2">
      <c r="A45" t="s">
        <v>376</v>
      </c>
      <c r="B45" t="s">
        <v>375</v>
      </c>
    </row>
    <row r="46" spans="1:2">
      <c r="A46" t="s">
        <v>377</v>
      </c>
      <c r="B46" s="13" t="s">
        <v>26</v>
      </c>
    </row>
    <row r="47" spans="1:2">
      <c r="A47" t="s">
        <v>378</v>
      </c>
      <c r="B47" t="s">
        <v>126</v>
      </c>
    </row>
    <row r="48" spans="1:2">
      <c r="A48" t="s">
        <v>379</v>
      </c>
      <c r="B48" t="s">
        <v>380</v>
      </c>
    </row>
    <row r="49" spans="1:2">
      <c r="A49" t="s">
        <v>381</v>
      </c>
      <c r="B49" t="s">
        <v>380</v>
      </c>
    </row>
    <row r="50" spans="1:2">
      <c r="A50" t="s">
        <v>382</v>
      </c>
      <c r="B50" t="s">
        <v>126</v>
      </c>
    </row>
    <row r="51" spans="1:2">
      <c r="A51" t="s">
        <v>383</v>
      </c>
      <c r="B51" s="13" t="s">
        <v>26</v>
      </c>
    </row>
    <row r="52" spans="1:2">
      <c r="A52" t="s">
        <v>384</v>
      </c>
      <c r="B52" t="s">
        <v>7</v>
      </c>
    </row>
    <row r="53" spans="1:2">
      <c r="A53" t="s">
        <v>385</v>
      </c>
      <c r="B53" t="s">
        <v>386</v>
      </c>
    </row>
    <row r="54" spans="1:2">
      <c r="A54" t="s">
        <v>387</v>
      </c>
      <c r="B54" t="s">
        <v>388</v>
      </c>
    </row>
    <row r="55" spans="1:2">
      <c r="A55" t="s">
        <v>389</v>
      </c>
      <c r="B55" t="s">
        <v>390</v>
      </c>
    </row>
    <row r="56" spans="1:2">
      <c r="A56" t="s">
        <v>391</v>
      </c>
      <c r="B56" t="s">
        <v>317</v>
      </c>
    </row>
    <row r="57" spans="1:2">
      <c r="A57" t="s">
        <v>392</v>
      </c>
      <c r="B57" t="s">
        <v>30</v>
      </c>
    </row>
    <row r="58" spans="1:2">
      <c r="A58" t="s">
        <v>393</v>
      </c>
      <c r="B58" t="s">
        <v>321</v>
      </c>
    </row>
    <row r="59" spans="1:2">
      <c r="A59" t="s">
        <v>394</v>
      </c>
      <c r="B59" t="s">
        <v>35</v>
      </c>
    </row>
    <row r="60" spans="1:2">
      <c r="A60" t="s">
        <v>395</v>
      </c>
      <c r="B60" t="s">
        <v>40</v>
      </c>
    </row>
    <row r="61" spans="1:2">
      <c r="A61" t="s">
        <v>396</v>
      </c>
      <c r="B61" t="s">
        <v>52</v>
      </c>
    </row>
    <row r="62" spans="1:2">
      <c r="A62" t="s">
        <v>397</v>
      </c>
      <c r="B62" t="s">
        <v>7</v>
      </c>
    </row>
    <row r="63" spans="1:2">
      <c r="A63" t="s">
        <v>398</v>
      </c>
      <c r="B63" t="s">
        <v>14</v>
      </c>
    </row>
    <row r="64" spans="1:2">
      <c r="A64" t="s">
        <v>399</v>
      </c>
      <c r="B64" t="s">
        <v>400</v>
      </c>
    </row>
    <row r="65" spans="1:2">
      <c r="A65" t="s">
        <v>401</v>
      </c>
      <c r="B65" t="s">
        <v>326</v>
      </c>
    </row>
    <row r="66" spans="1:2">
      <c r="A66" t="s">
        <v>402</v>
      </c>
      <c r="B66" s="13" t="s">
        <v>26</v>
      </c>
    </row>
    <row r="67" spans="1:2">
      <c r="A67" t="s">
        <v>403</v>
      </c>
      <c r="B67" t="s">
        <v>326</v>
      </c>
    </row>
    <row r="68" spans="1:2">
      <c r="A68" t="s">
        <v>404</v>
      </c>
      <c r="B68" t="s">
        <v>126</v>
      </c>
    </row>
    <row r="69" spans="1:2">
      <c r="A69" t="s">
        <v>405</v>
      </c>
      <c r="B69" t="s">
        <v>126</v>
      </c>
    </row>
    <row r="70" spans="1:2">
      <c r="A70" t="s">
        <v>406</v>
      </c>
      <c r="B70" t="s">
        <v>30</v>
      </c>
    </row>
    <row r="71" spans="1:2">
      <c r="A71" t="s">
        <v>407</v>
      </c>
      <c r="B71" t="s">
        <v>40</v>
      </c>
    </row>
    <row r="72" spans="1:2">
      <c r="A72" t="s">
        <v>408</v>
      </c>
      <c r="B72" t="s">
        <v>132</v>
      </c>
    </row>
    <row r="73" spans="1:2">
      <c r="A73" t="s">
        <v>409</v>
      </c>
      <c r="B73" t="s">
        <v>373</v>
      </c>
    </row>
    <row r="74" spans="1:2">
      <c r="A74" t="s">
        <v>410</v>
      </c>
      <c r="B74" t="s">
        <v>411</v>
      </c>
    </row>
    <row r="75" spans="1:2">
      <c r="A75" t="s">
        <v>412</v>
      </c>
      <c r="B75" t="s">
        <v>413</v>
      </c>
    </row>
    <row r="76" spans="1:2">
      <c r="A76" t="s">
        <v>414</v>
      </c>
      <c r="B76" s="13" t="s">
        <v>26</v>
      </c>
    </row>
    <row r="77" spans="1:2">
      <c r="A77" t="s">
        <v>415</v>
      </c>
      <c r="B77" t="s">
        <v>30</v>
      </c>
    </row>
    <row r="78" spans="1:2">
      <c r="A78" t="s">
        <v>416</v>
      </c>
      <c r="B78" t="s">
        <v>126</v>
      </c>
    </row>
    <row r="79" spans="1:2">
      <c r="A79" t="s">
        <v>417</v>
      </c>
      <c r="B79" t="s">
        <v>132</v>
      </c>
    </row>
    <row r="80" spans="1:2">
      <c r="A80" t="s">
        <v>418</v>
      </c>
      <c r="B80" t="s">
        <v>326</v>
      </c>
    </row>
    <row r="81" spans="1:2">
      <c r="A81" t="s">
        <v>419</v>
      </c>
      <c r="B81" t="s">
        <v>126</v>
      </c>
    </row>
    <row r="82" spans="1:2">
      <c r="A82" s="19" t="s">
        <v>291</v>
      </c>
      <c r="B82" s="18" t="s">
        <v>317</v>
      </c>
    </row>
    <row r="83" spans="1:2">
      <c r="A83" s="20" t="s">
        <v>292</v>
      </c>
      <c r="B83" s="13" t="s">
        <v>30</v>
      </c>
    </row>
    <row r="84" spans="1:2">
      <c r="A84" s="20" t="s">
        <v>420</v>
      </c>
      <c r="B84" s="13" t="s">
        <v>321</v>
      </c>
    </row>
    <row r="85" spans="1:2">
      <c r="A85" s="20" t="s">
        <v>294</v>
      </c>
      <c r="B85" s="13" t="s">
        <v>126</v>
      </c>
    </row>
    <row r="86" spans="1:2">
      <c r="A86" s="20" t="s">
        <v>293</v>
      </c>
      <c r="B86" s="13" t="s">
        <v>23</v>
      </c>
    </row>
    <row r="87" spans="1:2">
      <c r="A87" s="20" t="s">
        <v>421</v>
      </c>
      <c r="B87" s="13" t="s">
        <v>23</v>
      </c>
    </row>
    <row r="88" spans="1:2">
      <c r="A88" s="20" t="s">
        <v>295</v>
      </c>
      <c r="B88" s="13" t="s">
        <v>40</v>
      </c>
    </row>
    <row r="89" spans="1:2">
      <c r="A89" s="20" t="s">
        <v>422</v>
      </c>
      <c r="B89" s="13" t="s">
        <v>52</v>
      </c>
    </row>
    <row r="90" spans="1:2">
      <c r="A90" s="20" t="s">
        <v>423</v>
      </c>
      <c r="B90" s="13" t="s">
        <v>26</v>
      </c>
    </row>
    <row r="91" spans="1:2">
      <c r="A91" s="20" t="s">
        <v>424</v>
      </c>
      <c r="B91" s="13" t="s">
        <v>30</v>
      </c>
    </row>
    <row r="92" spans="1:2">
      <c r="A92" s="20" t="s">
        <v>425</v>
      </c>
      <c r="B92" s="13" t="s">
        <v>126</v>
      </c>
    </row>
    <row r="93" spans="1:2">
      <c r="A93" s="20" t="s">
        <v>426</v>
      </c>
      <c r="B93" s="13" t="s">
        <v>326</v>
      </c>
    </row>
    <row r="94" spans="1:2">
      <c r="A94" s="20" t="s">
        <v>427</v>
      </c>
      <c r="B94" s="13" t="s">
        <v>132</v>
      </c>
    </row>
    <row r="95" spans="1:2">
      <c r="A95" s="20" t="s">
        <v>428</v>
      </c>
      <c r="B95" s="13" t="s">
        <v>326</v>
      </c>
    </row>
    <row r="96" spans="1:2">
      <c r="A96" s="20" t="s">
        <v>429</v>
      </c>
      <c r="B96" s="13" t="s">
        <v>26</v>
      </c>
    </row>
    <row r="97" spans="1:2">
      <c r="A97" s="20" t="s">
        <v>430</v>
      </c>
      <c r="B97" s="13" t="s">
        <v>126</v>
      </c>
    </row>
    <row r="98" spans="1:2">
      <c r="A98" s="20" t="s">
        <v>431</v>
      </c>
      <c r="B98" s="13" t="s">
        <v>35</v>
      </c>
    </row>
    <row r="99" spans="1:2">
      <c r="A99" s="20" t="s">
        <v>432</v>
      </c>
      <c r="B99" s="13" t="s">
        <v>40</v>
      </c>
    </row>
    <row r="100" spans="1:2">
      <c r="A100" s="20" t="s">
        <v>433</v>
      </c>
      <c r="B100" s="13" t="s">
        <v>52</v>
      </c>
    </row>
    <row r="101" spans="1:2">
      <c r="A101" s="20" t="s">
        <v>434</v>
      </c>
      <c r="B101" s="13" t="s">
        <v>7</v>
      </c>
    </row>
    <row r="102" spans="1:2">
      <c r="A102" s="20" t="s">
        <v>435</v>
      </c>
      <c r="B102" s="13" t="s">
        <v>373</v>
      </c>
    </row>
    <row r="103" spans="1:2">
      <c r="A103" s="20" t="s">
        <v>436</v>
      </c>
      <c r="B103" s="13" t="s">
        <v>413</v>
      </c>
    </row>
    <row r="104" spans="1:2">
      <c r="A104" t="s">
        <v>74</v>
      </c>
      <c r="B104" t="s">
        <v>317</v>
      </c>
    </row>
    <row r="105" spans="1:2">
      <c r="A105" t="s">
        <v>296</v>
      </c>
      <c r="B105" t="s">
        <v>30</v>
      </c>
    </row>
    <row r="106" spans="1:2">
      <c r="A106" t="s">
        <v>437</v>
      </c>
      <c r="B106" t="s">
        <v>321</v>
      </c>
    </row>
    <row r="107" spans="1:2">
      <c r="A107" t="s">
        <v>297</v>
      </c>
      <c r="B107" t="s">
        <v>35</v>
      </c>
    </row>
    <row r="108" spans="1:2">
      <c r="A108" t="s">
        <v>298</v>
      </c>
      <c r="B108" t="s">
        <v>40</v>
      </c>
    </row>
    <row r="109" spans="1:2">
      <c r="A109" t="s">
        <v>301</v>
      </c>
      <c r="B109" t="s">
        <v>7</v>
      </c>
    </row>
    <row r="110" spans="1:2">
      <c r="A110" t="s">
        <v>300</v>
      </c>
      <c r="B110" t="s">
        <v>14</v>
      </c>
    </row>
    <row r="111" spans="1:2">
      <c r="A111" t="s">
        <v>438</v>
      </c>
      <c r="B111" t="s">
        <v>439</v>
      </c>
    </row>
    <row r="112" spans="1:2">
      <c r="A112" t="s">
        <v>440</v>
      </c>
      <c r="B112" t="s">
        <v>441</v>
      </c>
    </row>
    <row r="113" spans="1:2">
      <c r="A113" t="s">
        <v>299</v>
      </c>
      <c r="B113" t="s">
        <v>52</v>
      </c>
    </row>
    <row r="114" spans="1:2">
      <c r="A114" t="s">
        <v>442</v>
      </c>
      <c r="B114" t="s">
        <v>126</v>
      </c>
    </row>
    <row r="115" spans="1:2">
      <c r="A115" t="s">
        <v>443</v>
      </c>
      <c r="B115" t="s">
        <v>444</v>
      </c>
    </row>
    <row r="116" spans="1:2">
      <c r="A116" t="s">
        <v>445</v>
      </c>
      <c r="B116" t="s">
        <v>400</v>
      </c>
    </row>
    <row r="117" spans="1:2">
      <c r="A117" t="s">
        <v>307</v>
      </c>
      <c r="B117" t="s">
        <v>446</v>
      </c>
    </row>
    <row r="118" spans="1:2">
      <c r="A118" t="s">
        <v>447</v>
      </c>
      <c r="B118" t="s">
        <v>126</v>
      </c>
    </row>
    <row r="119" spans="1:2">
      <c r="A119" t="s">
        <v>308</v>
      </c>
      <c r="B119" t="s">
        <v>35</v>
      </c>
    </row>
    <row r="120" spans="1:2">
      <c r="A120" t="s">
        <v>309</v>
      </c>
      <c r="B120" t="s">
        <v>40</v>
      </c>
    </row>
    <row r="121" spans="1:2">
      <c r="A121" t="s">
        <v>448</v>
      </c>
      <c r="B121" t="s">
        <v>52</v>
      </c>
    </row>
    <row r="122" spans="1:2">
      <c r="A122" t="s">
        <v>449</v>
      </c>
      <c r="B122" t="s">
        <v>7</v>
      </c>
    </row>
    <row r="123" spans="1:2">
      <c r="A123" t="s">
        <v>450</v>
      </c>
      <c r="B123" t="s">
        <v>326</v>
      </c>
    </row>
    <row r="124" spans="1:2">
      <c r="A124" t="s">
        <v>451</v>
      </c>
      <c r="B124" t="s">
        <v>132</v>
      </c>
    </row>
    <row r="125" spans="1:2">
      <c r="A125" t="s">
        <v>452</v>
      </c>
      <c r="B125" t="s">
        <v>453</v>
      </c>
    </row>
    <row r="126" spans="1:2">
      <c r="A126" t="s">
        <v>454</v>
      </c>
      <c r="B126" t="s">
        <v>126</v>
      </c>
    </row>
    <row r="127" spans="1:2">
      <c r="A127" t="s">
        <v>455</v>
      </c>
      <c r="B127" t="s">
        <v>126</v>
      </c>
    </row>
    <row r="128" spans="1:2">
      <c r="A128" t="s">
        <v>456</v>
      </c>
      <c r="B128" t="s">
        <v>126</v>
      </c>
    </row>
    <row r="129" spans="1:2">
      <c r="A129" t="s">
        <v>457</v>
      </c>
      <c r="B129" t="s">
        <v>126</v>
      </c>
    </row>
    <row r="130" spans="1:2">
      <c r="A130" t="s">
        <v>458</v>
      </c>
      <c r="B130" s="13" t="s">
        <v>26</v>
      </c>
    </row>
    <row r="131" spans="1:2">
      <c r="A131" t="s">
        <v>305</v>
      </c>
      <c r="B131" t="s">
        <v>126</v>
      </c>
    </row>
    <row r="132" spans="1:2">
      <c r="A132" t="s">
        <v>459</v>
      </c>
      <c r="B132" t="s">
        <v>126</v>
      </c>
    </row>
    <row r="133" spans="1:2">
      <c r="A133" t="s">
        <v>460</v>
      </c>
      <c r="B133" t="s">
        <v>126</v>
      </c>
    </row>
    <row r="134" spans="1:2">
      <c r="A134" t="s">
        <v>461</v>
      </c>
      <c r="B134" t="s">
        <v>321</v>
      </c>
    </row>
    <row r="135" spans="1:2">
      <c r="A135" t="s">
        <v>462</v>
      </c>
      <c r="B135" t="s">
        <v>463</v>
      </c>
    </row>
    <row r="136" spans="1:2">
      <c r="A136" t="s">
        <v>464</v>
      </c>
      <c r="B136" t="s">
        <v>326</v>
      </c>
    </row>
    <row r="137" spans="1:2">
      <c r="A137" t="s">
        <v>465</v>
      </c>
      <c r="B137" s="13" t="s">
        <v>26</v>
      </c>
    </row>
    <row r="138" spans="1:2">
      <c r="A138" t="s">
        <v>466</v>
      </c>
      <c r="B138" t="s">
        <v>467</v>
      </c>
    </row>
    <row r="139" spans="1:2">
      <c r="A139" t="s">
        <v>468</v>
      </c>
      <c r="B139" t="s">
        <v>7</v>
      </c>
    </row>
    <row r="140" spans="1:2">
      <c r="A140" t="s">
        <v>286</v>
      </c>
      <c r="B140" t="s">
        <v>317</v>
      </c>
    </row>
    <row r="141" spans="1:2">
      <c r="A141" t="s">
        <v>287</v>
      </c>
      <c r="B141" t="s">
        <v>30</v>
      </c>
    </row>
    <row r="142" spans="1:2">
      <c r="A142" t="s">
        <v>469</v>
      </c>
      <c r="B142" t="s">
        <v>321</v>
      </c>
    </row>
    <row r="143" spans="1:2">
      <c r="A143" t="s">
        <v>470</v>
      </c>
      <c r="B143" t="s">
        <v>132</v>
      </c>
    </row>
    <row r="144" spans="1:2">
      <c r="A144" t="s">
        <v>288</v>
      </c>
      <c r="B144" t="s">
        <v>471</v>
      </c>
    </row>
    <row r="145" spans="1:2">
      <c r="A145" t="s">
        <v>290</v>
      </c>
      <c r="B145" t="s">
        <v>326</v>
      </c>
    </row>
    <row r="146" spans="1:2">
      <c r="A146" t="s">
        <v>472</v>
      </c>
      <c r="B146" t="s">
        <v>126</v>
      </c>
    </row>
    <row r="147" spans="1:2">
      <c r="A147" t="s">
        <v>473</v>
      </c>
      <c r="B147" t="s">
        <v>126</v>
      </c>
    </row>
    <row r="148" spans="1:2">
      <c r="A148" t="s">
        <v>474</v>
      </c>
      <c r="B148" t="s">
        <v>373</v>
      </c>
    </row>
    <row r="149" spans="1:2">
      <c r="A149" t="s">
        <v>475</v>
      </c>
      <c r="B149" t="s">
        <v>411</v>
      </c>
    </row>
    <row r="150" spans="1:2">
      <c r="A150" t="s">
        <v>289</v>
      </c>
      <c r="B150" t="s">
        <v>40</v>
      </c>
    </row>
    <row r="151" spans="1:2">
      <c r="A151" t="s">
        <v>476</v>
      </c>
      <c r="B151" s="13" t="s">
        <v>26</v>
      </c>
    </row>
    <row r="152" spans="1:2">
      <c r="A152" t="s">
        <v>477</v>
      </c>
      <c r="B152" t="s">
        <v>7</v>
      </c>
    </row>
    <row r="153" spans="1:2">
      <c r="A153" t="s">
        <v>478</v>
      </c>
      <c r="B153" t="s">
        <v>321</v>
      </c>
    </row>
    <row r="154" spans="1:2">
      <c r="A154" t="s">
        <v>479</v>
      </c>
      <c r="B154" t="s">
        <v>439</v>
      </c>
    </row>
    <row r="155" spans="1:2">
      <c r="A155" t="s">
        <v>480</v>
      </c>
      <c r="B155" t="s">
        <v>439</v>
      </c>
    </row>
    <row r="156" spans="1:2">
      <c r="A156" t="s">
        <v>481</v>
      </c>
      <c r="B156" s="13" t="s">
        <v>26</v>
      </c>
    </row>
    <row r="157" spans="1:2">
      <c r="A157" t="s">
        <v>482</v>
      </c>
      <c r="B157" t="s">
        <v>23</v>
      </c>
    </row>
    <row r="158" spans="1:2">
      <c r="A158" t="s">
        <v>483</v>
      </c>
      <c r="B158" t="s">
        <v>132</v>
      </c>
    </row>
    <row r="159" spans="1:2">
      <c r="A159" t="s">
        <v>484</v>
      </c>
      <c r="B159" t="s">
        <v>23</v>
      </c>
    </row>
    <row r="160" spans="1:2">
      <c r="A160" t="s">
        <v>485</v>
      </c>
      <c r="B160" t="s">
        <v>413</v>
      </c>
    </row>
    <row r="161" spans="1:2">
      <c r="A161" t="s">
        <v>310</v>
      </c>
      <c r="B161" t="s">
        <v>317</v>
      </c>
    </row>
    <row r="162" spans="1:2">
      <c r="A162" t="s">
        <v>487</v>
      </c>
      <c r="B162" t="s">
        <v>30</v>
      </c>
    </row>
    <row r="163" spans="1:2">
      <c r="A163" t="s">
        <v>488</v>
      </c>
      <c r="B163" t="s">
        <v>489</v>
      </c>
    </row>
    <row r="164" spans="1:2">
      <c r="A164" t="s">
        <v>490</v>
      </c>
      <c r="B164" t="s">
        <v>7</v>
      </c>
    </row>
    <row r="165" spans="1:2">
      <c r="A165" t="s">
        <v>491</v>
      </c>
      <c r="B165" t="s">
        <v>126</v>
      </c>
    </row>
    <row r="166" spans="1:2">
      <c r="A166" t="s">
        <v>492</v>
      </c>
      <c r="B166" t="s">
        <v>126</v>
      </c>
    </row>
    <row r="167" spans="1:2">
      <c r="A167" t="s">
        <v>493</v>
      </c>
      <c r="B167" t="s">
        <v>494</v>
      </c>
    </row>
    <row r="168" spans="1:2">
      <c r="A168" t="s">
        <v>495</v>
      </c>
      <c r="B168" t="s">
        <v>323</v>
      </c>
    </row>
    <row r="169" spans="1:2">
      <c r="A169" t="s">
        <v>496</v>
      </c>
      <c r="B169" t="s">
        <v>497</v>
      </c>
    </row>
    <row r="170" spans="1:2">
      <c r="A170" t="s">
        <v>498</v>
      </c>
      <c r="B170" t="s">
        <v>369</v>
      </c>
    </row>
    <row r="171" spans="1:2">
      <c r="A171" t="s">
        <v>499</v>
      </c>
      <c r="B171" t="s">
        <v>500</v>
      </c>
    </row>
    <row r="172" spans="1:2">
      <c r="A172" t="s">
        <v>501</v>
      </c>
      <c r="B172" t="s">
        <v>502</v>
      </c>
    </row>
    <row r="173" spans="1:2">
      <c r="A173" t="s">
        <v>503</v>
      </c>
      <c r="B173" t="s">
        <v>126</v>
      </c>
    </row>
    <row r="174" spans="1:2">
      <c r="A174" t="s">
        <v>504</v>
      </c>
      <c r="B174" t="s">
        <v>126</v>
      </c>
    </row>
    <row r="175" spans="1:2">
      <c r="A175" t="s">
        <v>505</v>
      </c>
      <c r="B175" t="s">
        <v>23</v>
      </c>
    </row>
    <row r="176" spans="1:2">
      <c r="A176" t="s">
        <v>506</v>
      </c>
      <c r="B176" t="s">
        <v>7</v>
      </c>
    </row>
    <row r="177" spans="1:2">
      <c r="A177" t="s">
        <v>507</v>
      </c>
      <c r="B177" t="s">
        <v>126</v>
      </c>
    </row>
    <row r="178" spans="1:2">
      <c r="A178" t="s">
        <v>508</v>
      </c>
      <c r="B178" t="s">
        <v>126</v>
      </c>
    </row>
    <row r="179" spans="1:2">
      <c r="A179" t="s">
        <v>509</v>
      </c>
      <c r="B179" t="s">
        <v>510</v>
      </c>
    </row>
    <row r="180" spans="1:2">
      <c r="A180" t="s">
        <v>511</v>
      </c>
      <c r="B180" t="s">
        <v>512</v>
      </c>
    </row>
    <row r="181" spans="1:2">
      <c r="A181" t="s">
        <v>513</v>
      </c>
      <c r="B181" t="s">
        <v>514</v>
      </c>
    </row>
    <row r="182" spans="1:2">
      <c r="A182" t="s">
        <v>515</v>
      </c>
      <c r="B182" s="13" t="s">
        <v>26</v>
      </c>
    </row>
    <row r="183" spans="1:2">
      <c r="A183" t="s">
        <v>516</v>
      </c>
      <c r="B183" t="s">
        <v>517</v>
      </c>
    </row>
    <row r="184" spans="1:2">
      <c r="A184" t="s">
        <v>518</v>
      </c>
      <c r="B184" t="s">
        <v>517</v>
      </c>
    </row>
    <row r="185" spans="1:2">
      <c r="A185" t="s">
        <v>519</v>
      </c>
      <c r="B185" t="s">
        <v>126</v>
      </c>
    </row>
    <row r="186" spans="1:2">
      <c r="A186" t="s">
        <v>520</v>
      </c>
      <c r="B186" t="s">
        <v>126</v>
      </c>
    </row>
    <row r="187" spans="1:2">
      <c r="A187" t="s">
        <v>521</v>
      </c>
      <c r="B187" t="s">
        <v>522</v>
      </c>
    </row>
    <row r="188" spans="1:2">
      <c r="A188" t="s">
        <v>523</v>
      </c>
      <c r="B188" t="s">
        <v>23</v>
      </c>
    </row>
    <row r="189" spans="1:2">
      <c r="A189" t="s">
        <v>524</v>
      </c>
      <c r="B189" t="s">
        <v>525</v>
      </c>
    </row>
    <row r="190" spans="1:2">
      <c r="A190" t="s">
        <v>526</v>
      </c>
      <c r="B190" s="13" t="s">
        <v>26</v>
      </c>
    </row>
    <row r="191" spans="1:2">
      <c r="A191" t="s">
        <v>527</v>
      </c>
      <c r="B191" t="s">
        <v>7</v>
      </c>
    </row>
    <row r="192" spans="1:2">
      <c r="A192" t="s">
        <v>528</v>
      </c>
      <c r="B192" t="s">
        <v>529</v>
      </c>
    </row>
    <row r="193" spans="1:2">
      <c r="A193" t="s">
        <v>530</v>
      </c>
      <c r="B193" s="13" t="s">
        <v>26</v>
      </c>
    </row>
    <row r="194" spans="1:2">
      <c r="A194" t="s">
        <v>531</v>
      </c>
      <c r="B194" t="s">
        <v>126</v>
      </c>
    </row>
    <row r="195" spans="1:2">
      <c r="A195" t="s">
        <v>532</v>
      </c>
      <c r="B195" t="s">
        <v>502</v>
      </c>
    </row>
    <row r="196" spans="1:2">
      <c r="A196" t="s">
        <v>533</v>
      </c>
      <c r="B196" t="s">
        <v>126</v>
      </c>
    </row>
    <row r="197" spans="1:2">
      <c r="A197" t="s">
        <v>534</v>
      </c>
      <c r="B197" t="s">
        <v>126</v>
      </c>
    </row>
    <row r="198" spans="1:2">
      <c r="A198" t="s">
        <v>535</v>
      </c>
      <c r="B198" t="s">
        <v>536</v>
      </c>
    </row>
    <row r="199" spans="1:2">
      <c r="A199" t="s">
        <v>1</v>
      </c>
      <c r="B199" t="s">
        <v>5</v>
      </c>
    </row>
    <row r="200" spans="1:2">
      <c r="A200" t="s">
        <v>311</v>
      </c>
      <c r="B200" t="s">
        <v>317</v>
      </c>
    </row>
    <row r="201" spans="1:2">
      <c r="A201" t="s">
        <v>537</v>
      </c>
      <c r="B201" t="s">
        <v>30</v>
      </c>
    </row>
    <row r="202" spans="1:2">
      <c r="A202" t="s">
        <v>538</v>
      </c>
      <c r="B202" t="s">
        <v>7</v>
      </c>
    </row>
    <row r="203" spans="1:2">
      <c r="A203" t="s">
        <v>539</v>
      </c>
      <c r="B203" t="s">
        <v>7</v>
      </c>
    </row>
    <row r="204" spans="1:2">
      <c r="A204" t="s">
        <v>540</v>
      </c>
      <c r="B204" t="s">
        <v>126</v>
      </c>
    </row>
    <row r="205" spans="1:2">
      <c r="A205" t="s">
        <v>541</v>
      </c>
      <c r="B205" t="s">
        <v>126</v>
      </c>
    </row>
    <row r="206" spans="1:2">
      <c r="A206" t="s">
        <v>542</v>
      </c>
      <c r="B206" t="s">
        <v>126</v>
      </c>
    </row>
    <row r="207" spans="1:2">
      <c r="A207" t="s">
        <v>543</v>
      </c>
      <c r="B207" t="s">
        <v>126</v>
      </c>
    </row>
    <row r="208" spans="1:2">
      <c r="A208" t="s">
        <v>544</v>
      </c>
      <c r="B208" t="s">
        <v>126</v>
      </c>
    </row>
    <row r="209" spans="1:2">
      <c r="A209" t="s">
        <v>545</v>
      </c>
      <c r="B209" t="s">
        <v>322</v>
      </c>
    </row>
    <row r="210" spans="1:2">
      <c r="A210" t="s">
        <v>546</v>
      </c>
      <c r="B210" t="s">
        <v>323</v>
      </c>
    </row>
    <row r="211" spans="1:2">
      <c r="A211" t="s">
        <v>547</v>
      </c>
      <c r="B211" t="s">
        <v>548</v>
      </c>
    </row>
    <row r="212" spans="1:2">
      <c r="A212" t="s">
        <v>549</v>
      </c>
      <c r="B212" t="s">
        <v>548</v>
      </c>
    </row>
    <row r="213" spans="1:2">
      <c r="A213" t="s">
        <v>550</v>
      </c>
      <c r="B213" t="s">
        <v>19</v>
      </c>
    </row>
    <row r="214" spans="1:2">
      <c r="A214" t="s">
        <v>551</v>
      </c>
      <c r="B214" t="s">
        <v>552</v>
      </c>
    </row>
    <row r="215" spans="1:2">
      <c r="A215" t="s">
        <v>553</v>
      </c>
      <c r="B215" s="13" t="s">
        <v>26</v>
      </c>
    </row>
    <row r="216" spans="1:2">
      <c r="A216" t="s">
        <v>554</v>
      </c>
      <c r="B216" t="s">
        <v>126</v>
      </c>
    </row>
    <row r="217" spans="1:2">
      <c r="A217" t="s">
        <v>555</v>
      </c>
      <c r="B217" t="s">
        <v>556</v>
      </c>
    </row>
    <row r="218" spans="1:2">
      <c r="A218" t="s">
        <v>557</v>
      </c>
      <c r="B218" t="s">
        <v>126</v>
      </c>
    </row>
    <row r="219" spans="1:2">
      <c r="A219" t="s">
        <v>558</v>
      </c>
      <c r="B219" s="13" t="s">
        <v>26</v>
      </c>
    </row>
    <row r="220" spans="1:2">
      <c r="A220" t="s">
        <v>559</v>
      </c>
      <c r="B220" t="s">
        <v>126</v>
      </c>
    </row>
    <row r="221" spans="1:2">
      <c r="A221" t="s">
        <v>560</v>
      </c>
      <c r="B221" t="s">
        <v>320</v>
      </c>
    </row>
    <row r="222" spans="1:2">
      <c r="A222" t="s">
        <v>561</v>
      </c>
      <c r="B222" t="s">
        <v>333</v>
      </c>
    </row>
    <row r="223" spans="1:2">
      <c r="A223" t="s">
        <v>1</v>
      </c>
      <c r="B223" t="s">
        <v>5</v>
      </c>
    </row>
    <row r="224" spans="1:2">
      <c r="A224" t="s">
        <v>314</v>
      </c>
      <c r="B224" t="s">
        <v>317</v>
      </c>
    </row>
    <row r="225" spans="1:2">
      <c r="A225" t="s">
        <v>562</v>
      </c>
      <c r="B225" t="s">
        <v>30</v>
      </c>
    </row>
    <row r="226" spans="1:2">
      <c r="A226" t="s">
        <v>563</v>
      </c>
      <c r="B226" t="s">
        <v>564</v>
      </c>
    </row>
    <row r="227" spans="1:2">
      <c r="A227" t="s">
        <v>565</v>
      </c>
      <c r="B227" t="s">
        <v>7</v>
      </c>
    </row>
    <row r="228" spans="1:2">
      <c r="A228" t="s">
        <v>566</v>
      </c>
      <c r="B228" t="s">
        <v>126</v>
      </c>
    </row>
    <row r="229" spans="1:2">
      <c r="A229" t="s">
        <v>567</v>
      </c>
      <c r="B229" t="s">
        <v>126</v>
      </c>
    </row>
    <row r="230" spans="1:2">
      <c r="A230" t="s">
        <v>568</v>
      </c>
      <c r="B230" t="s">
        <v>494</v>
      </c>
    </row>
    <row r="231" spans="1:2">
      <c r="A231" t="s">
        <v>569</v>
      </c>
      <c r="B231" t="s">
        <v>323</v>
      </c>
    </row>
    <row r="232" spans="1:2">
      <c r="A232" t="s">
        <v>570</v>
      </c>
      <c r="B232" t="s">
        <v>571</v>
      </c>
    </row>
    <row r="233" spans="1:2">
      <c r="A233" t="s">
        <v>572</v>
      </c>
      <c r="B233" t="s">
        <v>369</v>
      </c>
    </row>
    <row r="234" spans="1:2">
      <c r="A234" t="s">
        <v>573</v>
      </c>
      <c r="B234" t="s">
        <v>574</v>
      </c>
    </row>
    <row r="235" spans="1:2">
      <c r="A235" t="s">
        <v>575</v>
      </c>
      <c r="B235" t="s">
        <v>126</v>
      </c>
    </row>
    <row r="236" spans="1:2">
      <c r="A236" t="s">
        <v>576</v>
      </c>
      <c r="B236" t="s">
        <v>574</v>
      </c>
    </row>
    <row r="237" spans="1:2">
      <c r="A237" t="s">
        <v>577</v>
      </c>
      <c r="B237" t="s">
        <v>574</v>
      </c>
    </row>
    <row r="238" spans="1:2">
      <c r="A238" t="s">
        <v>578</v>
      </c>
      <c r="B238" t="s">
        <v>510</v>
      </c>
    </row>
    <row r="239" spans="1:2">
      <c r="A239" t="s">
        <v>579</v>
      </c>
      <c r="B239" t="s">
        <v>328</v>
      </c>
    </row>
    <row r="240" spans="1:2">
      <c r="A240" t="s">
        <v>580</v>
      </c>
      <c r="B240" t="s">
        <v>581</v>
      </c>
    </row>
    <row r="241" spans="1:2">
      <c r="A241" t="s">
        <v>582</v>
      </c>
      <c r="B241" s="13" t="s">
        <v>26</v>
      </c>
    </row>
    <row r="242" spans="1:2">
      <c r="A242" t="s">
        <v>583</v>
      </c>
      <c r="B242" t="s">
        <v>23</v>
      </c>
    </row>
    <row r="243" spans="1:2">
      <c r="A243" t="s">
        <v>584</v>
      </c>
      <c r="B243" t="s">
        <v>585</v>
      </c>
    </row>
    <row r="244" spans="1:2">
      <c r="A244" t="s">
        <v>586</v>
      </c>
      <c r="B244" t="s">
        <v>23</v>
      </c>
    </row>
    <row r="245" spans="1:2">
      <c r="A245" t="s">
        <v>587</v>
      </c>
      <c r="B245" t="s">
        <v>126</v>
      </c>
    </row>
    <row r="246" spans="1:2">
      <c r="A246" t="s">
        <v>588</v>
      </c>
      <c r="B246" t="s">
        <v>400</v>
      </c>
    </row>
    <row r="247" spans="1:2">
      <c r="A247" t="s">
        <v>138</v>
      </c>
      <c r="B247" t="s">
        <v>317</v>
      </c>
    </row>
    <row r="248" spans="1:2">
      <c r="A248" t="s">
        <v>589</v>
      </c>
      <c r="B248" t="s">
        <v>30</v>
      </c>
    </row>
    <row r="249" spans="1:2">
      <c r="A249" t="s">
        <v>590</v>
      </c>
      <c r="B249" t="s">
        <v>7</v>
      </c>
    </row>
    <row r="250" spans="1:2">
      <c r="A250" t="s">
        <v>591</v>
      </c>
      <c r="B250" t="s">
        <v>592</v>
      </c>
    </row>
    <row r="251" spans="1:2">
      <c r="A251" t="s">
        <v>593</v>
      </c>
      <c r="B251" t="s">
        <v>7</v>
      </c>
    </row>
    <row r="252" spans="1:2">
      <c r="A252" t="s">
        <v>594</v>
      </c>
      <c r="B252" t="s">
        <v>132</v>
      </c>
    </row>
    <row r="253" spans="1:2">
      <c r="A253" t="s">
        <v>595</v>
      </c>
      <c r="B253" t="s">
        <v>375</v>
      </c>
    </row>
    <row r="254" spans="1:2">
      <c r="A254" t="s">
        <v>596</v>
      </c>
      <c r="B254" t="s">
        <v>597</v>
      </c>
    </row>
    <row r="255" spans="1:2">
      <c r="A255" t="s">
        <v>598</v>
      </c>
      <c r="B255" t="s">
        <v>375</v>
      </c>
    </row>
    <row r="256" spans="1:2">
      <c r="A256" t="s">
        <v>599</v>
      </c>
      <c r="B256" t="s">
        <v>132</v>
      </c>
    </row>
    <row r="257" spans="1:2">
      <c r="A257" t="s">
        <v>600</v>
      </c>
      <c r="B257" t="s">
        <v>126</v>
      </c>
    </row>
    <row r="258" spans="1:2">
      <c r="A258" t="s">
        <v>601</v>
      </c>
      <c r="B258" t="s">
        <v>126</v>
      </c>
    </row>
    <row r="259" spans="1:2">
      <c r="A259" t="s">
        <v>602</v>
      </c>
      <c r="B259" t="s">
        <v>322</v>
      </c>
    </row>
    <row r="260" spans="1:2">
      <c r="A260" t="s">
        <v>603</v>
      </c>
      <c r="B260" t="s">
        <v>604</v>
      </c>
    </row>
    <row r="261" spans="1:2">
      <c r="A261" t="s">
        <v>605</v>
      </c>
      <c r="B261" t="s">
        <v>606</v>
      </c>
    </row>
    <row r="262" spans="1:2">
      <c r="A262" t="s">
        <v>607</v>
      </c>
      <c r="B262" s="13" t="s">
        <v>26</v>
      </c>
    </row>
    <row r="263" spans="1:2">
      <c r="A263" t="s">
        <v>608</v>
      </c>
      <c r="B263" t="s">
        <v>126</v>
      </c>
    </row>
    <row r="264" spans="1:2">
      <c r="A264" t="s">
        <v>609</v>
      </c>
      <c r="B264" t="s">
        <v>132</v>
      </c>
    </row>
    <row r="265" spans="1:2">
      <c r="A265" t="s">
        <v>610</v>
      </c>
      <c r="B265" t="s">
        <v>611</v>
      </c>
    </row>
    <row r="266" spans="1:2">
      <c r="A266" t="s">
        <v>612</v>
      </c>
      <c r="B266" t="s">
        <v>613</v>
      </c>
    </row>
    <row r="267" spans="1:2">
      <c r="A267" t="s">
        <v>614</v>
      </c>
      <c r="B267" t="s">
        <v>132</v>
      </c>
    </row>
    <row r="268" spans="1:2">
      <c r="A268" t="s">
        <v>615</v>
      </c>
      <c r="B268" t="s">
        <v>616</v>
      </c>
    </row>
    <row r="269" spans="1:2">
      <c r="A269" t="s">
        <v>617</v>
      </c>
      <c r="B269" t="s">
        <v>126</v>
      </c>
    </row>
    <row r="270" spans="1:2">
      <c r="A270" t="s">
        <v>618</v>
      </c>
      <c r="B270" t="s">
        <v>619</v>
      </c>
    </row>
    <row r="271" spans="1:2">
      <c r="A271" t="s">
        <v>620</v>
      </c>
      <c r="B271" t="s">
        <v>621</v>
      </c>
    </row>
    <row r="272" spans="1:2">
      <c r="A272" t="s">
        <v>622</v>
      </c>
      <c r="B272" t="s">
        <v>126</v>
      </c>
    </row>
    <row r="273" spans="1:2">
      <c r="A273" t="s">
        <v>623</v>
      </c>
      <c r="B273" t="s">
        <v>624</v>
      </c>
    </row>
    <row r="274" spans="1:2">
      <c r="A274" t="s">
        <v>625</v>
      </c>
      <c r="B274" t="s">
        <v>626</v>
      </c>
    </row>
    <row r="275" spans="1:2">
      <c r="A275" t="s">
        <v>627</v>
      </c>
      <c r="B275" s="13" t="s">
        <v>26</v>
      </c>
    </row>
    <row r="276" spans="1:2">
      <c r="A276" t="s">
        <v>628</v>
      </c>
      <c r="B276" t="s">
        <v>30</v>
      </c>
    </row>
    <row r="277" spans="1:2">
      <c r="A277" t="s">
        <v>629</v>
      </c>
      <c r="B277" t="s">
        <v>126</v>
      </c>
    </row>
    <row r="278" spans="1:2">
      <c r="A278" t="s">
        <v>630</v>
      </c>
      <c r="B278" t="s">
        <v>373</v>
      </c>
    </row>
    <row r="279" spans="1:2">
      <c r="A279" t="s">
        <v>631</v>
      </c>
      <c r="B279" t="s">
        <v>126</v>
      </c>
    </row>
    <row r="280" spans="1:2">
      <c r="A280" t="s">
        <v>632</v>
      </c>
      <c r="B280" t="s">
        <v>633</v>
      </c>
    </row>
    <row r="281" spans="1:2">
      <c r="A281" t="s">
        <v>634</v>
      </c>
      <c r="B281" t="s">
        <v>126</v>
      </c>
    </row>
    <row r="282" spans="1:2">
      <c r="A282" t="s">
        <v>635</v>
      </c>
      <c r="B282" t="s">
        <v>132</v>
      </c>
    </row>
    <row r="283" spans="1:2">
      <c r="A283" t="s">
        <v>636</v>
      </c>
      <c r="B283" s="13" t="s">
        <v>26</v>
      </c>
    </row>
    <row r="284" spans="1:2">
      <c r="A284" t="s">
        <v>637</v>
      </c>
      <c r="B284" t="s">
        <v>373</v>
      </c>
    </row>
    <row r="285" spans="1:2">
      <c r="A285" t="s">
        <v>638</v>
      </c>
      <c r="B285" t="s">
        <v>132</v>
      </c>
    </row>
    <row r="286" spans="1:2">
      <c r="A286" t="s">
        <v>639</v>
      </c>
      <c r="B286" t="s">
        <v>126</v>
      </c>
    </row>
    <row r="287" spans="1:2">
      <c r="A287" t="s">
        <v>640</v>
      </c>
      <c r="B287" t="s">
        <v>126</v>
      </c>
    </row>
    <row r="288" spans="1:2">
      <c r="A288" t="s">
        <v>641</v>
      </c>
      <c r="B288" t="s">
        <v>126</v>
      </c>
    </row>
    <row r="289" spans="1:2">
      <c r="A289" t="s">
        <v>642</v>
      </c>
      <c r="B289" t="s">
        <v>373</v>
      </c>
    </row>
    <row r="290" spans="1:2">
      <c r="A290" t="s">
        <v>643</v>
      </c>
      <c r="B290" t="s">
        <v>126</v>
      </c>
    </row>
    <row r="291" spans="1:2">
      <c r="A291" t="s">
        <v>644</v>
      </c>
      <c r="B291" t="s">
        <v>633</v>
      </c>
    </row>
    <row r="292" spans="1:2">
      <c r="A292" t="s">
        <v>645</v>
      </c>
      <c r="B292" s="13" t="s">
        <v>26</v>
      </c>
    </row>
    <row r="293" spans="1:2">
      <c r="A293" t="s">
        <v>646</v>
      </c>
      <c r="B293" t="s">
        <v>373</v>
      </c>
    </row>
    <row r="294" spans="1:2">
      <c r="A294" t="s">
        <v>647</v>
      </c>
      <c r="B294" t="s">
        <v>7</v>
      </c>
    </row>
    <row r="295" spans="1:2">
      <c r="A295" t="s">
        <v>648</v>
      </c>
      <c r="B295" t="s">
        <v>132</v>
      </c>
    </row>
    <row r="296" spans="1:2">
      <c r="A296" t="s">
        <v>649</v>
      </c>
      <c r="B296" t="s">
        <v>326</v>
      </c>
    </row>
    <row r="297" spans="1:2">
      <c r="A297" t="s">
        <v>650</v>
      </c>
      <c r="B297" t="s">
        <v>651</v>
      </c>
    </row>
    <row r="298" spans="1:2">
      <c r="A298" t="s">
        <v>1</v>
      </c>
      <c r="B298" t="s">
        <v>5</v>
      </c>
    </row>
    <row r="299" spans="1:2">
      <c r="A299" t="s">
        <v>652</v>
      </c>
      <c r="B299" t="s">
        <v>317</v>
      </c>
    </row>
    <row r="300" spans="1:2">
      <c r="A300" t="s">
        <v>653</v>
      </c>
      <c r="B300" t="s">
        <v>30</v>
      </c>
    </row>
    <row r="301" spans="1:2">
      <c r="A301" t="s">
        <v>654</v>
      </c>
      <c r="B301" t="s">
        <v>655</v>
      </c>
    </row>
    <row r="302" spans="1:2">
      <c r="A302" t="s">
        <v>656</v>
      </c>
      <c r="B302" t="s">
        <v>657</v>
      </c>
    </row>
    <row r="303" spans="1:2">
      <c r="A303" t="s">
        <v>658</v>
      </c>
      <c r="B303" t="s">
        <v>659</v>
      </c>
    </row>
    <row r="304" spans="1:2">
      <c r="A304" t="s">
        <v>660</v>
      </c>
      <c r="B304" t="s">
        <v>7</v>
      </c>
    </row>
    <row r="305" spans="1:2">
      <c r="A305" t="s">
        <v>661</v>
      </c>
      <c r="B305" t="s">
        <v>321</v>
      </c>
    </row>
    <row r="306" spans="1:2">
      <c r="A306" t="s">
        <v>662</v>
      </c>
      <c r="B306" t="s">
        <v>126</v>
      </c>
    </row>
    <row r="307" spans="1:2">
      <c r="A307" t="s">
        <v>663</v>
      </c>
      <c r="B307" t="s">
        <v>126</v>
      </c>
    </row>
    <row r="308" spans="1:2">
      <c r="A308" t="s">
        <v>664</v>
      </c>
      <c r="B308" t="s">
        <v>126</v>
      </c>
    </row>
    <row r="309" spans="1:2">
      <c r="A309" t="s">
        <v>665</v>
      </c>
      <c r="B309" t="s">
        <v>322</v>
      </c>
    </row>
    <row r="310" spans="1:2">
      <c r="A310" t="s">
        <v>666</v>
      </c>
      <c r="B310" t="s">
        <v>323</v>
      </c>
    </row>
    <row r="311" spans="1:2">
      <c r="A311" t="s">
        <v>667</v>
      </c>
      <c r="B311" t="s">
        <v>668</v>
      </c>
    </row>
    <row r="312" spans="1:2">
      <c r="A312" t="s">
        <v>669</v>
      </c>
      <c r="B312" s="13" t="s">
        <v>26</v>
      </c>
    </row>
    <row r="313" spans="1:2">
      <c r="A313" t="s">
        <v>670</v>
      </c>
      <c r="B313" t="s">
        <v>126</v>
      </c>
    </row>
    <row r="314" spans="1:2">
      <c r="A314" t="s">
        <v>671</v>
      </c>
      <c r="B314" t="s">
        <v>672</v>
      </c>
    </row>
    <row r="315" spans="1:2">
      <c r="A315" t="s">
        <v>673</v>
      </c>
      <c r="B315" t="s">
        <v>674</v>
      </c>
    </row>
    <row r="316" spans="1:2">
      <c r="A316" t="s">
        <v>675</v>
      </c>
      <c r="B316" t="s">
        <v>373</v>
      </c>
    </row>
    <row r="317" spans="1:2">
      <c r="A317" t="s">
        <v>676</v>
      </c>
      <c r="B317" t="s">
        <v>126</v>
      </c>
    </row>
    <row r="318" spans="1:2">
      <c r="A318" t="s">
        <v>677</v>
      </c>
      <c r="B318" t="s">
        <v>327</v>
      </c>
    </row>
    <row r="319" spans="1:2">
      <c r="A319" t="s">
        <v>678</v>
      </c>
      <c r="B319" t="s">
        <v>126</v>
      </c>
    </row>
    <row r="320" spans="1:2">
      <c r="A320" t="s">
        <v>679</v>
      </c>
      <c r="B320" t="s">
        <v>680</v>
      </c>
    </row>
    <row r="321" spans="1:2">
      <c r="A321" t="s">
        <v>681</v>
      </c>
      <c r="B321" t="s">
        <v>126</v>
      </c>
    </row>
    <row r="322" spans="1:2">
      <c r="A322" t="s">
        <v>682</v>
      </c>
      <c r="B322" t="s">
        <v>683</v>
      </c>
    </row>
    <row r="323" spans="1:2">
      <c r="A323" t="s">
        <v>684</v>
      </c>
      <c r="B323" t="s">
        <v>126</v>
      </c>
    </row>
    <row r="324" spans="1:2">
      <c r="A324" t="s">
        <v>685</v>
      </c>
      <c r="B324" t="s">
        <v>633</v>
      </c>
    </row>
    <row r="325" spans="1:2">
      <c r="A325" t="s">
        <v>686</v>
      </c>
      <c r="B325" t="s">
        <v>126</v>
      </c>
    </row>
    <row r="326" spans="1:2">
      <c r="A326" t="s">
        <v>687</v>
      </c>
      <c r="B326" t="s">
        <v>333</v>
      </c>
    </row>
    <row r="327" spans="1:2">
      <c r="A327" t="s">
        <v>688</v>
      </c>
      <c r="B327" s="13" t="s">
        <v>26</v>
      </c>
    </row>
    <row r="328" spans="1:2">
      <c r="A328" t="s">
        <v>689</v>
      </c>
      <c r="B328" t="s">
        <v>126</v>
      </c>
    </row>
    <row r="329" spans="1:2">
      <c r="A329" t="s">
        <v>690</v>
      </c>
      <c r="B329" t="s">
        <v>691</v>
      </c>
    </row>
    <row r="330" spans="1:2">
      <c r="A330" t="s">
        <v>692</v>
      </c>
      <c r="B330" t="s">
        <v>693</v>
      </c>
    </row>
    <row r="331" spans="1:2">
      <c r="A331" t="s">
        <v>694</v>
      </c>
      <c r="B331" t="s">
        <v>126</v>
      </c>
    </row>
    <row r="332" spans="1:2">
      <c r="A332" t="s">
        <v>313</v>
      </c>
      <c r="B332" t="s">
        <v>317</v>
      </c>
    </row>
    <row r="333" spans="1:2">
      <c r="A333" t="s">
        <v>695</v>
      </c>
      <c r="B333" t="s">
        <v>30</v>
      </c>
    </row>
    <row r="334" spans="1:2">
      <c r="A334" t="s">
        <v>696</v>
      </c>
      <c r="B334" t="s">
        <v>697</v>
      </c>
    </row>
    <row r="335" spans="1:2">
      <c r="A335" t="s">
        <v>698</v>
      </c>
      <c r="B335" t="s">
        <v>699</v>
      </c>
    </row>
    <row r="336" spans="1:2">
      <c r="A336" t="s">
        <v>700</v>
      </c>
      <c r="B336" t="s">
        <v>606</v>
      </c>
    </row>
    <row r="337" spans="1:2">
      <c r="A337" t="s">
        <v>701</v>
      </c>
      <c r="B337" t="s">
        <v>30</v>
      </c>
    </row>
    <row r="338" spans="1:2">
      <c r="A338" t="s">
        <v>702</v>
      </c>
      <c r="B338" t="s">
        <v>7</v>
      </c>
    </row>
    <row r="339" spans="1:2">
      <c r="A339" t="s">
        <v>703</v>
      </c>
      <c r="B339" t="s">
        <v>7</v>
      </c>
    </row>
    <row r="340" spans="1:2">
      <c r="A340" t="s">
        <v>704</v>
      </c>
      <c r="B340" t="s">
        <v>7</v>
      </c>
    </row>
    <row r="341" spans="1:2">
      <c r="A341" t="s">
        <v>705</v>
      </c>
      <c r="B341" t="s">
        <v>321</v>
      </c>
    </row>
    <row r="342" spans="1:2">
      <c r="A342" t="s">
        <v>706</v>
      </c>
      <c r="B342" t="s">
        <v>126</v>
      </c>
    </row>
    <row r="343" spans="1:2">
      <c r="A343" t="s">
        <v>707</v>
      </c>
      <c r="B343" t="s">
        <v>126</v>
      </c>
    </row>
    <row r="344" spans="1:2">
      <c r="A344" t="s">
        <v>708</v>
      </c>
      <c r="B344" t="s">
        <v>709</v>
      </c>
    </row>
    <row r="345" spans="1:2">
      <c r="A345" t="s">
        <v>710</v>
      </c>
      <c r="B345" t="s">
        <v>323</v>
      </c>
    </row>
    <row r="346" spans="1:2">
      <c r="A346" t="s">
        <v>711</v>
      </c>
      <c r="B346" t="s">
        <v>712</v>
      </c>
    </row>
    <row r="347" spans="1:2">
      <c r="A347" t="s">
        <v>713</v>
      </c>
      <c r="B347" t="s">
        <v>714</v>
      </c>
    </row>
    <row r="348" spans="1:2">
      <c r="A348" t="s">
        <v>715</v>
      </c>
      <c r="B348" t="s">
        <v>19</v>
      </c>
    </row>
    <row r="349" spans="1:2">
      <c r="A349" t="s">
        <v>716</v>
      </c>
      <c r="B349" s="13" t="s">
        <v>26</v>
      </c>
    </row>
    <row r="350" spans="1:2">
      <c r="A350" t="s">
        <v>717</v>
      </c>
      <c r="B350" t="s">
        <v>672</v>
      </c>
    </row>
    <row r="351" spans="1:2">
      <c r="A351" t="s">
        <v>718</v>
      </c>
      <c r="B351" t="s">
        <v>326</v>
      </c>
    </row>
    <row r="352" spans="1:2">
      <c r="A352" t="s">
        <v>719</v>
      </c>
      <c r="B352" t="s">
        <v>126</v>
      </c>
    </row>
    <row r="353" spans="1:2">
      <c r="A353" t="s">
        <v>720</v>
      </c>
      <c r="B353" t="s">
        <v>721</v>
      </c>
    </row>
    <row r="354" spans="1:2">
      <c r="A354" t="s">
        <v>722</v>
      </c>
      <c r="B354" t="s">
        <v>126</v>
      </c>
    </row>
    <row r="355" spans="1:2">
      <c r="A355" t="s">
        <v>723</v>
      </c>
      <c r="B355" t="s">
        <v>724</v>
      </c>
    </row>
    <row r="356" spans="1:2">
      <c r="A356" t="s">
        <v>725</v>
      </c>
      <c r="B356" t="s">
        <v>320</v>
      </c>
    </row>
    <row r="357" spans="1:2">
      <c r="A357" t="s">
        <v>726</v>
      </c>
      <c r="B357" t="s">
        <v>510</v>
      </c>
    </row>
    <row r="358" spans="1:2">
      <c r="A358" t="s">
        <v>727</v>
      </c>
      <c r="B358" t="s">
        <v>126</v>
      </c>
    </row>
    <row r="359" spans="1:2">
      <c r="A359" t="s">
        <v>728</v>
      </c>
      <c r="B359" t="s">
        <v>333</v>
      </c>
    </row>
    <row r="360" spans="1:2">
      <c r="A360" t="s">
        <v>729</v>
      </c>
      <c r="B360" t="s">
        <v>23</v>
      </c>
    </row>
    <row r="361" spans="1:2">
      <c r="A361" t="s">
        <v>730</v>
      </c>
      <c r="B361" t="s">
        <v>731</v>
      </c>
    </row>
    <row r="362" spans="1:2">
      <c r="A362" t="s">
        <v>732</v>
      </c>
      <c r="B362" t="s">
        <v>317</v>
      </c>
    </row>
    <row r="363" spans="1:2">
      <c r="A363" t="s">
        <v>733</v>
      </c>
      <c r="B363" t="s">
        <v>30</v>
      </c>
    </row>
    <row r="364" spans="1:2">
      <c r="A364" t="s">
        <v>734</v>
      </c>
      <c r="B364" t="s">
        <v>735</v>
      </c>
    </row>
    <row r="365" spans="1:2">
      <c r="A365" t="s">
        <v>736</v>
      </c>
      <c r="B365" t="s">
        <v>737</v>
      </c>
    </row>
    <row r="366" spans="1:2">
      <c r="A366" t="s">
        <v>738</v>
      </c>
      <c r="B366" t="s">
        <v>739</v>
      </c>
    </row>
    <row r="367" spans="1:2">
      <c r="A367" t="s">
        <v>740</v>
      </c>
      <c r="B367" t="s">
        <v>7</v>
      </c>
    </row>
    <row r="368" spans="1:2">
      <c r="A368" t="s">
        <v>741</v>
      </c>
      <c r="B368" t="s">
        <v>126</v>
      </c>
    </row>
    <row r="369" spans="1:2">
      <c r="A369" t="s">
        <v>742</v>
      </c>
      <c r="B369" t="s">
        <v>743</v>
      </c>
    </row>
    <row r="370" spans="1:2">
      <c r="A370" t="s">
        <v>744</v>
      </c>
      <c r="B370" t="s">
        <v>497</v>
      </c>
    </row>
    <row r="371" spans="1:2">
      <c r="A371" t="s">
        <v>745</v>
      </c>
      <c r="B371" t="s">
        <v>19</v>
      </c>
    </row>
    <row r="372" spans="1:2">
      <c r="A372" t="s">
        <v>746</v>
      </c>
      <c r="B372" t="s">
        <v>747</v>
      </c>
    </row>
    <row r="373" spans="1:2">
      <c r="A373" t="s">
        <v>748</v>
      </c>
      <c r="B373" t="s">
        <v>749</v>
      </c>
    </row>
    <row r="374" spans="1:2">
      <c r="A374" t="s">
        <v>750</v>
      </c>
      <c r="B374" t="s">
        <v>320</v>
      </c>
    </row>
    <row r="375" spans="1:2">
      <c r="A375" t="s">
        <v>751</v>
      </c>
      <c r="B375" t="s">
        <v>7</v>
      </c>
    </row>
    <row r="376" spans="1:2">
      <c r="A376" t="s">
        <v>752</v>
      </c>
      <c r="B376" t="s">
        <v>126</v>
      </c>
    </row>
    <row r="377" spans="1:2">
      <c r="A377" t="s">
        <v>753</v>
      </c>
      <c r="B377" t="s">
        <v>126</v>
      </c>
    </row>
    <row r="378" spans="1:2">
      <c r="A378" t="s">
        <v>754</v>
      </c>
      <c r="B378" t="s">
        <v>724</v>
      </c>
    </row>
    <row r="379" spans="1:2">
      <c r="A379" t="s">
        <v>755</v>
      </c>
      <c r="B379" t="s">
        <v>333</v>
      </c>
    </row>
    <row r="380" spans="1:2">
      <c r="A380" t="s">
        <v>756</v>
      </c>
      <c r="B380" t="s">
        <v>757</v>
      </c>
    </row>
  </sheetData>
  <dataValidations count="1">
    <dataValidation type="list" allowBlank="1" showInputMessage="1" sqref="B327 B349 B312 B241 B193 B190 B182 B137 B130 B96 B90 B76 B66 B51 B46 B151 B156 B215 B219 B262 B275 B283 B292 B2:B37">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E51"/>
  <sheetViews>
    <sheetView workbookViewId="0">
      <selection activeCell="A8" sqref="A8"/>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849</v>
      </c>
      <c r="B1" t="s">
        <v>758</v>
      </c>
      <c r="C1" t="s">
        <v>759</v>
      </c>
      <c r="D1" t="s">
        <v>760</v>
      </c>
      <c r="E1" t="s">
        <v>761</v>
      </c>
    </row>
    <row r="2" spans="1:5">
      <c r="A2" t="s">
        <v>11</v>
      </c>
      <c r="C2" t="s">
        <v>762</v>
      </c>
      <c r="D2" t="s">
        <v>763</v>
      </c>
    </row>
    <row r="3" spans="1:5">
      <c r="A3" t="s">
        <v>17</v>
      </c>
      <c r="C3" t="s">
        <v>764</v>
      </c>
    </row>
    <row r="4" spans="1:5">
      <c r="A4" t="s">
        <v>21</v>
      </c>
      <c r="C4" t="s">
        <v>765</v>
      </c>
    </row>
    <row r="5" spans="1:5">
      <c r="A5" t="s">
        <v>28</v>
      </c>
      <c r="B5" t="s">
        <v>827</v>
      </c>
      <c r="C5" t="s">
        <v>766</v>
      </c>
      <c r="D5" t="s">
        <v>767</v>
      </c>
      <c r="E5" t="s">
        <v>768</v>
      </c>
    </row>
    <row r="6" spans="1:5">
      <c r="A6" t="s">
        <v>32</v>
      </c>
      <c r="B6" t="s">
        <v>827</v>
      </c>
      <c r="C6" t="s">
        <v>769</v>
      </c>
      <c r="D6" t="s">
        <v>767</v>
      </c>
      <c r="E6" t="s">
        <v>768</v>
      </c>
    </row>
    <row r="7" spans="1:5">
      <c r="A7" t="s">
        <v>37</v>
      </c>
      <c r="B7" t="s">
        <v>827</v>
      </c>
      <c r="C7" t="s">
        <v>770</v>
      </c>
      <c r="D7" t="s">
        <v>767</v>
      </c>
      <c r="E7" t="s">
        <v>768</v>
      </c>
    </row>
    <row r="8" spans="1:5">
      <c r="A8" t="s">
        <v>42</v>
      </c>
      <c r="B8" t="s">
        <v>827</v>
      </c>
      <c r="C8" t="s">
        <v>770</v>
      </c>
      <c r="D8" t="s">
        <v>767</v>
      </c>
      <c r="E8" t="s">
        <v>768</v>
      </c>
    </row>
    <row r="9" spans="1:5">
      <c r="A9" t="s">
        <v>44</v>
      </c>
      <c r="B9" t="s">
        <v>827</v>
      </c>
      <c r="C9" t="s">
        <v>770</v>
      </c>
      <c r="D9" t="s">
        <v>767</v>
      </c>
      <c r="E9" t="s">
        <v>768</v>
      </c>
    </row>
    <row r="10" spans="1:5">
      <c r="A10" t="s">
        <v>46</v>
      </c>
      <c r="B10" t="s">
        <v>827</v>
      </c>
      <c r="C10" t="s">
        <v>771</v>
      </c>
      <c r="D10" t="s">
        <v>767</v>
      </c>
      <c r="E10" t="s">
        <v>768</v>
      </c>
    </row>
    <row r="11" spans="1:5">
      <c r="A11" t="s">
        <v>49</v>
      </c>
      <c r="B11" t="s">
        <v>827</v>
      </c>
      <c r="C11" t="s">
        <v>771</v>
      </c>
      <c r="D11" t="s">
        <v>767</v>
      </c>
      <c r="E11" t="s">
        <v>768</v>
      </c>
    </row>
    <row r="12" spans="1:5">
      <c r="A12" t="s">
        <v>56</v>
      </c>
      <c r="C12" t="s">
        <v>772</v>
      </c>
      <c r="D12" t="s">
        <v>767</v>
      </c>
      <c r="E12" t="s">
        <v>773</v>
      </c>
    </row>
    <row r="13" spans="1:5">
      <c r="A13" t="s">
        <v>59</v>
      </c>
      <c r="C13" t="s">
        <v>774</v>
      </c>
      <c r="D13" t="s">
        <v>767</v>
      </c>
      <c r="E13" t="s">
        <v>773</v>
      </c>
    </row>
    <row r="14" spans="1:5">
      <c r="A14" t="s">
        <v>63</v>
      </c>
      <c r="C14" t="s">
        <v>772</v>
      </c>
      <c r="D14" t="s">
        <v>767</v>
      </c>
      <c r="E14" t="s">
        <v>773</v>
      </c>
    </row>
    <row r="15" spans="1:5">
      <c r="A15" t="s">
        <v>66</v>
      </c>
      <c r="C15" t="s">
        <v>776</v>
      </c>
      <c r="D15" t="s">
        <v>767</v>
      </c>
      <c r="E15" t="s">
        <v>773</v>
      </c>
    </row>
    <row r="16" spans="1:5">
      <c r="A16" t="s">
        <v>71</v>
      </c>
      <c r="C16" t="s">
        <v>777</v>
      </c>
      <c r="D16" t="s">
        <v>767</v>
      </c>
      <c r="E16" t="s">
        <v>773</v>
      </c>
    </row>
    <row r="17" spans="1:5">
      <c r="A17" t="s">
        <v>76</v>
      </c>
      <c r="C17" t="s">
        <v>778</v>
      </c>
      <c r="D17" t="s">
        <v>763</v>
      </c>
    </row>
    <row r="18" spans="1:5">
      <c r="A18" t="s">
        <v>80</v>
      </c>
      <c r="B18" t="s">
        <v>828</v>
      </c>
      <c r="C18" t="s">
        <v>779</v>
      </c>
      <c r="D18" t="s">
        <v>763</v>
      </c>
    </row>
    <row r="19" spans="1:5">
      <c r="A19" t="s">
        <v>115</v>
      </c>
      <c r="C19" t="s">
        <v>780</v>
      </c>
      <c r="D19" t="s">
        <v>763</v>
      </c>
    </row>
    <row r="20" spans="1:5">
      <c r="A20" t="s">
        <v>118</v>
      </c>
      <c r="C20" t="s">
        <v>781</v>
      </c>
      <c r="D20" t="s">
        <v>763</v>
      </c>
    </row>
    <row r="21" spans="1:5">
      <c r="A21" t="s">
        <v>121</v>
      </c>
      <c r="C21" t="s">
        <v>781</v>
      </c>
      <c r="D21" t="s">
        <v>763</v>
      </c>
    </row>
    <row r="22" spans="1:5">
      <c r="A22" t="s">
        <v>90</v>
      </c>
      <c r="C22" t="s">
        <v>782</v>
      </c>
      <c r="D22" t="s">
        <v>763</v>
      </c>
    </row>
    <row r="23" spans="1:5">
      <c r="A23" t="s">
        <v>94</v>
      </c>
      <c r="B23" t="s">
        <v>829</v>
      </c>
      <c r="C23" t="s">
        <v>783</v>
      </c>
      <c r="D23" t="s">
        <v>763</v>
      </c>
    </row>
    <row r="24" spans="1:5">
      <c r="A24" t="s">
        <v>97</v>
      </c>
      <c r="B24" t="s">
        <v>830</v>
      </c>
      <c r="C24" t="s">
        <v>784</v>
      </c>
      <c r="D24" t="s">
        <v>763</v>
      </c>
    </row>
    <row r="25" spans="1:5">
      <c r="A25" t="s">
        <v>102</v>
      </c>
      <c r="B25" t="s">
        <v>831</v>
      </c>
      <c r="C25" t="s">
        <v>785</v>
      </c>
      <c r="D25" t="s">
        <v>763</v>
      </c>
    </row>
    <row r="26" spans="1:5">
      <c r="A26" t="s">
        <v>106</v>
      </c>
      <c r="B26" t="s">
        <v>832</v>
      </c>
      <c r="C26" t="s">
        <v>786</v>
      </c>
      <c r="D26" t="s">
        <v>763</v>
      </c>
    </row>
    <row r="27" spans="1:5">
      <c r="A27" t="s">
        <v>109</v>
      </c>
      <c r="B27" t="s">
        <v>833</v>
      </c>
      <c r="C27" t="s">
        <v>787</v>
      </c>
      <c r="D27" t="s">
        <v>763</v>
      </c>
    </row>
    <row r="28" spans="1:5">
      <c r="A28" t="s">
        <v>123</v>
      </c>
      <c r="C28" t="s">
        <v>788</v>
      </c>
      <c r="D28" t="s">
        <v>789</v>
      </c>
      <c r="E28" t="s">
        <v>790</v>
      </c>
    </row>
    <row r="29" spans="1:5">
      <c r="A29" t="s">
        <v>128</v>
      </c>
      <c r="C29" t="s">
        <v>791</v>
      </c>
      <c r="D29" t="s">
        <v>789</v>
      </c>
      <c r="E29" t="s">
        <v>791</v>
      </c>
    </row>
    <row r="30" spans="1:5">
      <c r="A30" t="s">
        <v>140</v>
      </c>
      <c r="C30" t="s">
        <v>792</v>
      </c>
      <c r="D30" t="s">
        <v>767</v>
      </c>
      <c r="E30" t="s">
        <v>768</v>
      </c>
    </row>
    <row r="31" spans="1:5">
      <c r="A31" t="s">
        <v>146</v>
      </c>
      <c r="C31" t="s">
        <v>793</v>
      </c>
      <c r="D31" t="s">
        <v>767</v>
      </c>
      <c r="E31" t="s">
        <v>768</v>
      </c>
    </row>
    <row r="32" spans="1:5">
      <c r="A32" t="s">
        <v>150</v>
      </c>
      <c r="C32" t="s">
        <v>794</v>
      </c>
      <c r="D32" t="s">
        <v>794</v>
      </c>
    </row>
    <row r="33" spans="1:5">
      <c r="A33" t="s">
        <v>154</v>
      </c>
      <c r="B33" t="s">
        <v>834</v>
      </c>
      <c r="C33" t="s">
        <v>795</v>
      </c>
      <c r="D33" t="s">
        <v>796</v>
      </c>
    </row>
    <row r="34" spans="1:5">
      <c r="A34" t="s">
        <v>159</v>
      </c>
      <c r="C34" t="s">
        <v>797</v>
      </c>
      <c r="D34" t="s">
        <v>798</v>
      </c>
      <c r="E34" t="s">
        <v>799</v>
      </c>
    </row>
    <row r="35" spans="1:5">
      <c r="A35" t="s">
        <v>162</v>
      </c>
      <c r="B35" t="s">
        <v>835</v>
      </c>
      <c r="C35" t="s">
        <v>800</v>
      </c>
      <c r="D35" t="s">
        <v>798</v>
      </c>
      <c r="E35" t="s">
        <v>799</v>
      </c>
    </row>
    <row r="36" spans="1:5">
      <c r="A36" t="s">
        <v>801</v>
      </c>
      <c r="B36" t="s">
        <v>836</v>
      </c>
      <c r="C36" t="s">
        <v>802</v>
      </c>
      <c r="D36" t="s">
        <v>803</v>
      </c>
      <c r="E36" t="s">
        <v>804</v>
      </c>
    </row>
    <row r="37" spans="1:5">
      <c r="A37" t="s">
        <v>175</v>
      </c>
      <c r="C37" t="s">
        <v>805</v>
      </c>
      <c r="D37" t="s">
        <v>803</v>
      </c>
      <c r="E37" t="s">
        <v>804</v>
      </c>
    </row>
    <row r="38" spans="1:5">
      <c r="A38" t="s">
        <v>166</v>
      </c>
      <c r="B38" t="s">
        <v>837</v>
      </c>
      <c r="C38" t="s">
        <v>806</v>
      </c>
      <c r="D38" t="s">
        <v>807</v>
      </c>
      <c r="E38" t="s">
        <v>808</v>
      </c>
    </row>
    <row r="39" spans="1:5">
      <c r="A39" t="s">
        <v>169</v>
      </c>
      <c r="C39" t="s">
        <v>809</v>
      </c>
      <c r="D39" t="s">
        <v>807</v>
      </c>
      <c r="E39" t="s">
        <v>810</v>
      </c>
    </row>
    <row r="40" spans="1:5">
      <c r="A40" t="s">
        <v>187</v>
      </c>
      <c r="B40" t="s">
        <v>838</v>
      </c>
      <c r="C40" t="s">
        <v>811</v>
      </c>
      <c r="D40" t="s">
        <v>812</v>
      </c>
      <c r="E40" t="s">
        <v>813</v>
      </c>
    </row>
    <row r="41" spans="1:5">
      <c r="A41" t="s">
        <v>112</v>
      </c>
      <c r="C41" t="s">
        <v>814</v>
      </c>
      <c r="D41" t="s">
        <v>763</v>
      </c>
    </row>
    <row r="42" spans="1:5">
      <c r="A42">
        <v>42</v>
      </c>
      <c r="B42" t="s">
        <v>839</v>
      </c>
      <c r="C42" t="s">
        <v>815</v>
      </c>
      <c r="D42" t="s">
        <v>789</v>
      </c>
      <c r="E42" t="s">
        <v>815</v>
      </c>
    </row>
    <row r="43" spans="1:5">
      <c r="A43">
        <v>43</v>
      </c>
      <c r="B43" t="s">
        <v>840</v>
      </c>
      <c r="D43" t="s">
        <v>816</v>
      </c>
      <c r="E43" t="s">
        <v>817</v>
      </c>
    </row>
    <row r="44" spans="1:5">
      <c r="A44">
        <v>44</v>
      </c>
      <c r="B44" t="s">
        <v>841</v>
      </c>
      <c r="D44" t="s">
        <v>803</v>
      </c>
      <c r="E44" t="s">
        <v>818</v>
      </c>
    </row>
    <row r="45" spans="1:5">
      <c r="A45">
        <v>45</v>
      </c>
      <c r="B45" t="s">
        <v>842</v>
      </c>
      <c r="D45" t="s">
        <v>819</v>
      </c>
      <c r="E45" t="s">
        <v>820</v>
      </c>
    </row>
    <row r="46" spans="1:5">
      <c r="A46">
        <v>46</v>
      </c>
      <c r="B46" t="s">
        <v>843</v>
      </c>
      <c r="D46" t="s">
        <v>821</v>
      </c>
      <c r="E46" t="s">
        <v>822</v>
      </c>
    </row>
    <row r="47" spans="1:5">
      <c r="A47">
        <v>47</v>
      </c>
      <c r="B47" t="s">
        <v>844</v>
      </c>
      <c r="D47" t="s">
        <v>823</v>
      </c>
      <c r="E47" t="s">
        <v>824</v>
      </c>
    </row>
    <row r="48" spans="1:5">
      <c r="A48">
        <v>48</v>
      </c>
      <c r="B48" t="s">
        <v>845</v>
      </c>
      <c r="D48" t="s">
        <v>775</v>
      </c>
      <c r="E48" t="s">
        <v>775</v>
      </c>
    </row>
    <row r="49" spans="1:5">
      <c r="A49">
        <v>49</v>
      </c>
      <c r="B49" t="s">
        <v>846</v>
      </c>
      <c r="D49" t="s">
        <v>775</v>
      </c>
      <c r="E49" t="s">
        <v>775</v>
      </c>
    </row>
    <row r="50" spans="1:5">
      <c r="A50">
        <v>50</v>
      </c>
      <c r="B50" t="s">
        <v>847</v>
      </c>
      <c r="D50" t="s">
        <v>775</v>
      </c>
      <c r="E50" t="s">
        <v>775</v>
      </c>
    </row>
    <row r="51" spans="1:5">
      <c r="A51">
        <v>51</v>
      </c>
      <c r="B51" t="s">
        <v>848</v>
      </c>
      <c r="D51" t="s">
        <v>775</v>
      </c>
      <c r="E51" t="s">
        <v>775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56"/>
  <sheetViews>
    <sheetView topLeftCell="A22" workbookViewId="0">
      <selection activeCell="A52" sqref="A52"/>
    </sheetView>
  </sheetViews>
  <sheetFormatPr defaultRowHeight="15"/>
  <cols>
    <col min="1" max="1" width="31.5703125" style="21" bestFit="1" customWidth="1"/>
    <col min="2" max="2" width="50" bestFit="1" customWidth="1"/>
    <col min="3" max="3" width="20.85546875" bestFit="1" customWidth="1"/>
    <col min="4" max="4" width="223.28515625" bestFit="1" customWidth="1"/>
  </cols>
  <sheetData>
    <row r="1" spans="1:4">
      <c r="A1" s="21" t="s">
        <v>849</v>
      </c>
      <c r="B1" t="s">
        <v>850</v>
      </c>
      <c r="C1" t="s">
        <v>851</v>
      </c>
      <c r="D1" t="s">
        <v>852</v>
      </c>
    </row>
    <row r="2" spans="1:4">
      <c r="A2" s="21" t="s">
        <v>11</v>
      </c>
      <c r="B2" t="s">
        <v>853</v>
      </c>
      <c r="C2" t="s">
        <v>854</v>
      </c>
    </row>
    <row r="3" spans="1:4">
      <c r="A3" s="21" t="s">
        <v>28</v>
      </c>
      <c r="B3" t="s">
        <v>855</v>
      </c>
      <c r="C3" t="s">
        <v>856</v>
      </c>
      <c r="D3" t="s">
        <v>857</v>
      </c>
    </row>
    <row r="4" spans="1:4">
      <c r="A4" s="21" t="s">
        <v>32</v>
      </c>
      <c r="B4" t="s">
        <v>855</v>
      </c>
      <c r="C4" t="s">
        <v>858</v>
      </c>
    </row>
    <row r="5" spans="1:4">
      <c r="A5" s="21" t="s">
        <v>37</v>
      </c>
      <c r="B5" t="s">
        <v>855</v>
      </c>
      <c r="C5" t="s">
        <v>859</v>
      </c>
      <c r="D5" t="s">
        <v>860</v>
      </c>
    </row>
    <row r="6" spans="1:4">
      <c r="A6" s="21" t="s">
        <v>42</v>
      </c>
      <c r="B6" t="s">
        <v>855</v>
      </c>
      <c r="C6" t="s">
        <v>859</v>
      </c>
      <c r="D6" t="s">
        <v>860</v>
      </c>
    </row>
    <row r="7" spans="1:4">
      <c r="A7" s="21" t="s">
        <v>44</v>
      </c>
      <c r="B7" t="s">
        <v>855</v>
      </c>
      <c r="C7" t="s">
        <v>859</v>
      </c>
      <c r="D7" t="s">
        <v>861</v>
      </c>
    </row>
    <row r="8" spans="1:4">
      <c r="A8" s="21" t="s">
        <v>46</v>
      </c>
      <c r="B8" t="s">
        <v>862</v>
      </c>
      <c r="C8" t="s">
        <v>863</v>
      </c>
    </row>
    <row r="9" spans="1:4">
      <c r="A9" s="21" t="s">
        <v>49</v>
      </c>
      <c r="B9" t="s">
        <v>855</v>
      </c>
      <c r="C9" t="s">
        <v>864</v>
      </c>
    </row>
    <row r="10" spans="1:4">
      <c r="A10" s="21" t="s">
        <v>56</v>
      </c>
      <c r="B10" t="s">
        <v>855</v>
      </c>
      <c r="C10" t="s">
        <v>865</v>
      </c>
    </row>
    <row r="11" spans="1:4">
      <c r="A11" s="21" t="s">
        <v>59</v>
      </c>
      <c r="B11" t="s">
        <v>855</v>
      </c>
      <c r="C11" t="s">
        <v>866</v>
      </c>
    </row>
    <row r="12" spans="1:4">
      <c r="A12" s="21" t="s">
        <v>63</v>
      </c>
      <c r="B12" t="s">
        <v>855</v>
      </c>
      <c r="C12" t="s">
        <v>867</v>
      </c>
    </row>
    <row r="13" spans="1:4">
      <c r="A13" s="21" t="s">
        <v>66</v>
      </c>
      <c r="B13" t="s">
        <v>855</v>
      </c>
      <c r="C13" t="s">
        <v>868</v>
      </c>
      <c r="D13" t="s">
        <v>860</v>
      </c>
    </row>
    <row r="14" spans="1:4">
      <c r="A14" s="21" t="s">
        <v>70</v>
      </c>
      <c r="B14" t="s">
        <v>855</v>
      </c>
      <c r="C14" t="s">
        <v>868</v>
      </c>
      <c r="D14" t="s">
        <v>860</v>
      </c>
    </row>
    <row r="15" spans="1:4">
      <c r="A15" s="21" t="s">
        <v>71</v>
      </c>
      <c r="B15" t="s">
        <v>855</v>
      </c>
      <c r="C15" t="s">
        <v>869</v>
      </c>
      <c r="D15" t="s">
        <v>857</v>
      </c>
    </row>
    <row r="16" spans="1:4">
      <c r="A16" s="21" t="s">
        <v>142</v>
      </c>
      <c r="B16" t="s">
        <v>853</v>
      </c>
      <c r="C16" t="s">
        <v>870</v>
      </c>
    </row>
    <row r="17" spans="1:4">
      <c r="A17" s="21" t="s">
        <v>76</v>
      </c>
      <c r="B17" t="s">
        <v>853</v>
      </c>
      <c r="C17" t="s">
        <v>871</v>
      </c>
      <c r="D17" t="s">
        <v>857</v>
      </c>
    </row>
    <row r="18" spans="1:4">
      <c r="A18" s="21" t="s">
        <v>80</v>
      </c>
      <c r="B18" t="s">
        <v>853</v>
      </c>
      <c r="C18" t="s">
        <v>872</v>
      </c>
      <c r="D18" t="s">
        <v>857</v>
      </c>
    </row>
    <row r="19" spans="1:4">
      <c r="A19" s="21" t="s">
        <v>873</v>
      </c>
      <c r="B19" t="s">
        <v>853</v>
      </c>
      <c r="C19" t="s">
        <v>874</v>
      </c>
      <c r="D19" t="s">
        <v>860</v>
      </c>
    </row>
    <row r="20" spans="1:4">
      <c r="A20" s="21" t="s">
        <v>875</v>
      </c>
      <c r="B20" t="s">
        <v>853</v>
      </c>
      <c r="C20" t="s">
        <v>874</v>
      </c>
      <c r="D20" t="s">
        <v>861</v>
      </c>
    </row>
    <row r="21" spans="1:4">
      <c r="A21" s="21" t="s">
        <v>115</v>
      </c>
      <c r="B21" t="s">
        <v>853</v>
      </c>
      <c r="C21" t="s">
        <v>876</v>
      </c>
      <c r="D21" t="s">
        <v>857</v>
      </c>
    </row>
    <row r="22" spans="1:4">
      <c r="A22" s="21" t="s">
        <v>939</v>
      </c>
      <c r="B22" t="s">
        <v>853</v>
      </c>
      <c r="C22" t="s">
        <v>877</v>
      </c>
      <c r="D22" t="s">
        <v>860</v>
      </c>
    </row>
    <row r="23" spans="1:4">
      <c r="A23" s="21" t="s">
        <v>940</v>
      </c>
      <c r="B23" t="s">
        <v>853</v>
      </c>
      <c r="C23" t="s">
        <v>877</v>
      </c>
      <c r="D23" t="s">
        <v>861</v>
      </c>
    </row>
    <row r="24" spans="1:4">
      <c r="A24" s="21" t="s">
        <v>90</v>
      </c>
      <c r="B24" t="s">
        <v>853</v>
      </c>
      <c r="C24" t="s">
        <v>878</v>
      </c>
      <c r="D24" t="s">
        <v>879</v>
      </c>
    </row>
    <row r="25" spans="1:4">
      <c r="A25" s="21" t="s">
        <v>94</v>
      </c>
      <c r="B25" t="s">
        <v>853</v>
      </c>
      <c r="C25" t="s">
        <v>880</v>
      </c>
    </row>
    <row r="26" spans="1:4">
      <c r="A26" s="21" t="s">
        <v>97</v>
      </c>
      <c r="B26" t="s">
        <v>881</v>
      </c>
      <c r="C26" t="s">
        <v>882</v>
      </c>
      <c r="D26" t="s">
        <v>883</v>
      </c>
    </row>
    <row r="27" spans="1:4">
      <c r="A27" s="21" t="s">
        <v>102</v>
      </c>
      <c r="B27" t="s">
        <v>853</v>
      </c>
      <c r="C27" t="s">
        <v>884</v>
      </c>
      <c r="D27" t="s">
        <v>857</v>
      </c>
    </row>
    <row r="28" spans="1:4">
      <c r="A28" s="21" t="s">
        <v>106</v>
      </c>
      <c r="B28" t="s">
        <v>853</v>
      </c>
      <c r="C28" t="s">
        <v>885</v>
      </c>
      <c r="D28" t="s">
        <v>857</v>
      </c>
    </row>
    <row r="29" spans="1:4">
      <c r="A29" s="21" t="s">
        <v>109</v>
      </c>
      <c r="B29" t="s">
        <v>853</v>
      </c>
      <c r="C29" t="s">
        <v>886</v>
      </c>
      <c r="D29" t="s">
        <v>857</v>
      </c>
    </row>
    <row r="30" spans="1:4">
      <c r="A30" s="21" t="s">
        <v>123</v>
      </c>
      <c r="B30" t="s">
        <v>887</v>
      </c>
      <c r="C30" t="s">
        <v>888</v>
      </c>
      <c r="D30" t="s">
        <v>889</v>
      </c>
    </row>
    <row r="31" spans="1:4">
      <c r="A31" s="21" t="s">
        <v>128</v>
      </c>
      <c r="B31" t="s">
        <v>890</v>
      </c>
      <c r="C31" t="s">
        <v>891</v>
      </c>
      <c r="D31" t="s">
        <v>892</v>
      </c>
    </row>
    <row r="32" spans="1:4">
      <c r="A32" s="21" t="s">
        <v>192</v>
      </c>
      <c r="B32" t="s">
        <v>855</v>
      </c>
      <c r="C32" t="s">
        <v>867</v>
      </c>
    </row>
    <row r="33" spans="1:4">
      <c r="A33" s="21" t="s">
        <v>140</v>
      </c>
      <c r="B33" t="s">
        <v>855</v>
      </c>
      <c r="C33" t="s">
        <v>893</v>
      </c>
      <c r="D33" t="s">
        <v>894</v>
      </c>
    </row>
    <row r="34" spans="1:4">
      <c r="A34" s="21" t="s">
        <v>146</v>
      </c>
      <c r="B34" t="s">
        <v>862</v>
      </c>
      <c r="C34" t="s">
        <v>893</v>
      </c>
      <c r="D34" t="s">
        <v>895</v>
      </c>
    </row>
    <row r="35" spans="1:4">
      <c r="A35" s="21" t="s">
        <v>941</v>
      </c>
      <c r="B35" t="s">
        <v>855</v>
      </c>
      <c r="C35" t="s">
        <v>896</v>
      </c>
      <c r="D35" t="s">
        <v>895</v>
      </c>
    </row>
    <row r="36" spans="1:4">
      <c r="A36" s="21" t="s">
        <v>150</v>
      </c>
      <c r="B36" t="s">
        <v>897</v>
      </c>
      <c r="C36" t="s">
        <v>898</v>
      </c>
      <c r="D36" t="s">
        <v>899</v>
      </c>
    </row>
    <row r="37" spans="1:4">
      <c r="A37" s="21" t="s">
        <v>154</v>
      </c>
      <c r="B37" t="s">
        <v>900</v>
      </c>
      <c r="C37" t="s">
        <v>901</v>
      </c>
      <c r="D37" t="s">
        <v>899</v>
      </c>
    </row>
    <row r="38" spans="1:4">
      <c r="A38" s="21" t="s">
        <v>159</v>
      </c>
      <c r="B38" t="s">
        <v>890</v>
      </c>
      <c r="C38" t="s">
        <v>902</v>
      </c>
      <c r="D38" t="s">
        <v>857</v>
      </c>
    </row>
    <row r="39" spans="1:4">
      <c r="A39" s="21" t="s">
        <v>162</v>
      </c>
      <c r="B39" t="s">
        <v>890</v>
      </c>
      <c r="C39" t="s">
        <v>891</v>
      </c>
      <c r="D39" t="s">
        <v>857</v>
      </c>
    </row>
    <row r="40" spans="1:4">
      <c r="A40" s="21" t="s">
        <v>801</v>
      </c>
      <c r="B40" t="s">
        <v>903</v>
      </c>
      <c r="C40" t="s">
        <v>904</v>
      </c>
      <c r="D40" t="s">
        <v>905</v>
      </c>
    </row>
    <row r="41" spans="1:4">
      <c r="A41" s="21" t="s">
        <v>947</v>
      </c>
      <c r="B41" t="s">
        <v>906</v>
      </c>
      <c r="C41" t="s">
        <v>907</v>
      </c>
      <c r="D41" t="s">
        <v>908</v>
      </c>
    </row>
    <row r="42" spans="1:4">
      <c r="A42" s="21" t="s">
        <v>911</v>
      </c>
      <c r="B42" t="s">
        <v>909</v>
      </c>
      <c r="D42" t="s">
        <v>910</v>
      </c>
    </row>
    <row r="43" spans="1:4">
      <c r="A43" s="21" t="s">
        <v>949</v>
      </c>
      <c r="B43" t="s">
        <v>912</v>
      </c>
      <c r="C43" t="s">
        <v>913</v>
      </c>
      <c r="D43" t="s">
        <v>914</v>
      </c>
    </row>
    <row r="44" spans="1:4">
      <c r="A44" s="21" t="s">
        <v>826</v>
      </c>
      <c r="B44" t="s">
        <v>906</v>
      </c>
      <c r="C44" t="s">
        <v>915</v>
      </c>
      <c r="D44" t="s">
        <v>857</v>
      </c>
    </row>
    <row r="45" spans="1:4">
      <c r="A45" s="21" t="s">
        <v>942</v>
      </c>
      <c r="B45" t="s">
        <v>916</v>
      </c>
      <c r="C45" t="s">
        <v>917</v>
      </c>
      <c r="D45" t="s">
        <v>857</v>
      </c>
    </row>
    <row r="46" spans="1:4">
      <c r="A46" s="21" t="s">
        <v>918</v>
      </c>
      <c r="B46" t="s">
        <v>919</v>
      </c>
      <c r="C46" t="s">
        <v>920</v>
      </c>
      <c r="D46" t="s">
        <v>857</v>
      </c>
    </row>
    <row r="47" spans="1:4">
      <c r="A47" s="21" t="s">
        <v>166</v>
      </c>
      <c r="B47" t="s">
        <v>890</v>
      </c>
      <c r="C47" t="s">
        <v>891</v>
      </c>
      <c r="D47" t="s">
        <v>921</v>
      </c>
    </row>
    <row r="48" spans="1:4">
      <c r="A48" s="21" t="s">
        <v>943</v>
      </c>
      <c r="B48" t="s">
        <v>922</v>
      </c>
      <c r="C48" t="s">
        <v>923</v>
      </c>
      <c r="D48" t="s">
        <v>857</v>
      </c>
    </row>
    <row r="49" spans="1:4">
      <c r="A49" s="21" t="s">
        <v>169</v>
      </c>
      <c r="B49" t="s">
        <v>890</v>
      </c>
      <c r="C49" t="s">
        <v>924</v>
      </c>
      <c r="D49" t="s">
        <v>857</v>
      </c>
    </row>
    <row r="50" spans="1:4">
      <c r="A50" s="21" t="s">
        <v>187</v>
      </c>
      <c r="B50" t="s">
        <v>925</v>
      </c>
      <c r="C50" t="s">
        <v>926</v>
      </c>
      <c r="D50" t="s">
        <v>857</v>
      </c>
    </row>
    <row r="51" spans="1:4">
      <c r="A51" s="21" t="s">
        <v>112</v>
      </c>
      <c r="B51" t="s">
        <v>855</v>
      </c>
      <c r="C51" t="s">
        <v>923</v>
      </c>
    </row>
    <row r="52" spans="1:4">
      <c r="A52" s="21" t="s">
        <v>825</v>
      </c>
      <c r="B52" t="s">
        <v>927</v>
      </c>
      <c r="C52" t="s">
        <v>928</v>
      </c>
    </row>
    <row r="53" spans="1:4">
      <c r="A53" s="21" t="s">
        <v>944</v>
      </c>
      <c r="B53" t="s">
        <v>130</v>
      </c>
      <c r="C53" t="s">
        <v>929</v>
      </c>
    </row>
    <row r="54" spans="1:4">
      <c r="A54" s="21" t="s">
        <v>930</v>
      </c>
      <c r="B54" t="s">
        <v>130</v>
      </c>
      <c r="C54" t="s">
        <v>931</v>
      </c>
    </row>
    <row r="55" spans="1:4">
      <c r="A55" s="21" t="s">
        <v>945</v>
      </c>
      <c r="B55" t="s">
        <v>130</v>
      </c>
      <c r="C55" t="s">
        <v>932</v>
      </c>
    </row>
    <row r="56" spans="1:4">
      <c r="A56" s="21" t="s">
        <v>946</v>
      </c>
      <c r="B56" t="s">
        <v>130</v>
      </c>
      <c r="C56" t="s">
        <v>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Sheet1</vt:lpstr>
      <vt:lpstr>Sheet2</vt:lpstr>
      <vt:lpstr>Sheet3</vt:lpstr>
      <vt:lpstr>Sheet4</vt:lpstr>
      <vt:lpstr>CRDatatypes</vt:lpstr>
      <vt:lpstr>CSTE_CCDA_MAPPING</vt:lpstr>
      <vt:lpstr>CSTE_MU_Mappings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2017-08-16T19:20:27Z</dcterms:modified>
</cp:coreProperties>
</file>