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ERICS-AIR-2\ehaas\Documents\FHIR\Davinci-Notifications\source\resources\source-data\"/>
    </mc:Choice>
  </mc:AlternateContent>
  <xr:revisionPtr revIDLastSave="0" documentId="13_ncr:1_{E2C7EB2D-CD79-4131-BC18-38D135B46F3E}" xr6:coauthVersionLast="41" xr6:coauthVersionMax="41" xr10:uidLastSave="{00000000-0000-0000-0000-000000000000}"/>
  <bookViews>
    <workbookView xWindow="-120" yWindow="-120" windowWidth="25440" windowHeight="15390" activeTab="1" xr2:uid="{E8C7B53C-EEA7-46E5-80C5-90610EF218CF}"/>
  </bookViews>
  <sheets>
    <sheet name="meta" sheetId="1" r:id="rId1"/>
    <sheet name="da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" i="2" l="1"/>
  <c r="F14" i="2"/>
  <c r="F13" i="2"/>
  <c r="F12" i="2"/>
  <c r="F11" i="2"/>
  <c r="F10" i="2"/>
  <c r="F9" i="2"/>
  <c r="F8" i="2"/>
  <c r="F6" i="2"/>
  <c r="F2" i="2"/>
  <c r="F7" i="2"/>
  <c r="F5" i="2"/>
  <c r="F4" i="2"/>
  <c r="F3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B4" i="1"/>
</calcChain>
</file>

<file path=xl/sharedStrings.xml><?xml version="1.0" encoding="utf-8"?>
<sst xmlns="http://schemas.openxmlformats.org/spreadsheetml/2006/main" count="103" uniqueCount="65">
  <si>
    <t>Element</t>
  </si>
  <si>
    <t>Name</t>
  </si>
  <si>
    <t>id</t>
  </si>
  <si>
    <t>admit-1</t>
  </si>
  <si>
    <t>Comment</t>
  </si>
  <si>
    <t>derive url , name and title from this</t>
  </si>
  <si>
    <t>status</t>
  </si>
  <si>
    <t>active</t>
  </si>
  <si>
    <t>fixed value</t>
  </si>
  <si>
    <t>date</t>
  </si>
  <si>
    <t>this is from code</t>
  </si>
  <si>
    <t>publisher</t>
  </si>
  <si>
    <t>Da Vinci Project</t>
  </si>
  <si>
    <t>contact.telecom.system</t>
  </si>
  <si>
    <t>url</t>
  </si>
  <si>
    <t>contact.telecom.value</t>
  </si>
  <si>
    <t>http://www.hl7.org/about/davinci/</t>
  </si>
  <si>
    <t>can repeat only one for now</t>
  </si>
  <si>
    <t>desciption</t>
  </si>
  <si>
    <t>Defines message bundle graph for Da Vinci Notifications patient admission notification scenario</t>
  </si>
  <si>
    <t>could be markdown</t>
  </si>
  <si>
    <t>start</t>
  </si>
  <si>
    <t>profile</t>
  </si>
  <si>
    <t>code</t>
  </si>
  <si>
    <t>canonical</t>
  </si>
  <si>
    <t>Encounter</t>
  </si>
  <si>
    <t>link</t>
  </si>
  <si>
    <t>path</t>
  </si>
  <si>
    <t>min</t>
  </si>
  <si>
    <t>max</t>
  </si>
  <si>
    <t>target.type</t>
  </si>
  <si>
    <t>target.profile</t>
  </si>
  <si>
    <t>source.type</t>
  </si>
  <si>
    <t>source.profile</t>
  </si>
  <si>
    <t>isReverse</t>
  </si>
  <si>
    <t>MessageHeader.focus</t>
  </si>
  <si>
    <t>http://hl7.org/fhir/us/core/StructureDefinition/us-core-encounter</t>
  </si>
  <si>
    <t>MessageHeader</t>
  </si>
  <si>
    <t>http://hl7.org/fhir/us/davinci-notifications/StructureDefinition/notifications-messageheader</t>
  </si>
  <si>
    <t>top row source is the start element</t>
  </si>
  <si>
    <t>Encounter.subject</t>
  </si>
  <si>
    <t>Patient</t>
  </si>
  <si>
    <t>Coverage</t>
  </si>
  <si>
    <t>http://hl7.org/fhir/us/davinci-hrex/StructureDefinition/hrex-coverage</t>
  </si>
  <si>
    <t>Coverage.beneficary</t>
  </si>
  <si>
    <t>Condition</t>
  </si>
  <si>
    <t>http://hl7.org/fhir/us/core/StructureDefinition/us-core-condition</t>
  </si>
  <si>
    <t>Condition.encounter</t>
  </si>
  <si>
    <t>*</t>
  </si>
  <si>
    <t>Encounter.location</t>
  </si>
  <si>
    <t>Location</t>
  </si>
  <si>
    <t>Encounter.participant.indivual</t>
  </si>
  <si>
    <t>Practitioner</t>
  </si>
  <si>
    <t>MessageHeader.author</t>
  </si>
  <si>
    <t>isChoice</t>
  </si>
  <si>
    <t>MessageHeader.sender</t>
  </si>
  <si>
    <t>MessageHeader.responsible</t>
  </si>
  <si>
    <t>PractitionerRole</t>
  </si>
  <si>
    <t>Organization</t>
  </si>
  <si>
    <t>is Choice means one of same path.</t>
  </si>
  <si>
    <t>min max derived from underlying profile</t>
  </si>
  <si>
    <t>reverse changes the target to source,  min max is from business rules</t>
  </si>
  <si>
    <t>comment : all must support</t>
  </si>
  <si>
    <t>source.profileName</t>
  </si>
  <si>
    <t>target.profileName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</si>
</sst>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1" fillId="0" borderId="1" xfId="1"/>
    <xf numFmtId="22" fontId="0" fillId="0" borderId="0" xfId="0" applyNumberFormat="1"/>
    <xf numFmtId="0" fontId="0" fillId="0" borderId="0" xfId="0" applyAlignment="1">
      <alignment wrapText="1"/>
    </xf>
    <xf numFmtId="0" fontId="0" fillId="0" borderId="0" xfId="0" quotePrefix="1"/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C3204-773D-4DD7-BEEE-B123F21536DB}">
  <dimension ref="A1:C10"/>
  <sheetViews>
    <sheetView workbookViewId="0">
      <selection activeCell="B8" sqref="B8"/>
    </sheetView>
  </sheetViews>
  <sheetFormatPr defaultRowHeight="15" x14ac:dyDescent="0.25"/>
  <cols>
    <col min="1" max="1" width="26" customWidth="1"/>
    <col min="2" max="2" width="62.5703125" bestFit="1" customWidth="1"/>
    <col min="3" max="3" width="43.28515625" customWidth="1"/>
  </cols>
  <sheetData>
    <row r="1" spans="1:3" ht="18" thickBot="1" x14ac:dyDescent="0.35">
      <c r="A1" s="1" t="s">
        <v>0</v>
      </c>
      <c r="B1" s="1" t="s">
        <v>1</v>
      </c>
      <c r="C1" t="s">
        <v>4</v>
      </c>
    </row>
    <row r="2" spans="1:3" ht="15.75" thickTop="1" x14ac:dyDescent="0.25">
      <c r="A2" t="s">
        <v>2</v>
      </c>
      <c r="B2" t="s">
        <v>3</v>
      </c>
      <c r="C2" t="s">
        <v>5</v>
      </c>
    </row>
    <row r="3" spans="1:3" x14ac:dyDescent="0.25">
      <c r="A3" t="s">
        <v>6</v>
      </c>
      <c r="B3" t="s">
        <v>7</v>
      </c>
      <c r="C3" t="s">
        <v>8</v>
      </c>
    </row>
    <row r="4" spans="1:3" x14ac:dyDescent="0.25">
      <c r="A4" t="s">
        <v>9</v>
      </c>
      <c r="B4" s="2">
        <f ca="1">NOW()</f>
        <v>43780.795524305555</v>
      </c>
      <c r="C4" t="s">
        <v>10</v>
      </c>
    </row>
    <row r="5" spans="1:3" x14ac:dyDescent="0.25">
      <c r="A5" t="s">
        <v>11</v>
      </c>
      <c r="B5" t="s">
        <v>12</v>
      </c>
      <c r="C5" t="s">
        <v>17</v>
      </c>
    </row>
    <row r="6" spans="1:3" x14ac:dyDescent="0.25">
      <c r="A6" t="s">
        <v>13</v>
      </c>
      <c r="B6" t="s">
        <v>14</v>
      </c>
    </row>
    <row r="7" spans="1:3" x14ac:dyDescent="0.25">
      <c r="A7" t="s">
        <v>15</v>
      </c>
      <c r="B7" t="s">
        <v>16</v>
      </c>
    </row>
    <row r="8" spans="1:3" ht="30" x14ac:dyDescent="0.25">
      <c r="A8" t="s">
        <v>18</v>
      </c>
      <c r="B8" s="3" t="s">
        <v>19</v>
      </c>
      <c r="C8" t="s">
        <v>20</v>
      </c>
    </row>
    <row r="9" spans="1:3" x14ac:dyDescent="0.25">
      <c r="A9" t="s">
        <v>21</v>
      </c>
      <c r="B9" t="s">
        <v>37</v>
      </c>
      <c r="C9" t="s">
        <v>23</v>
      </c>
    </row>
    <row r="10" spans="1:3" x14ac:dyDescent="0.25">
      <c r="A10" t="s">
        <v>22</v>
      </c>
      <c r="B10" t="s">
        <v>38</v>
      </c>
      <c r="C10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5FA2D-EC40-40A3-962E-6F908C7A34FA}">
  <dimension ref="A1:M15"/>
  <sheetViews>
    <sheetView tabSelected="1" zoomScaleNormal="100" workbookViewId="0">
      <selection sqref="A1:L15"/>
    </sheetView>
  </sheetViews>
  <sheetFormatPr defaultRowHeight="15" x14ac:dyDescent="0.25"/>
  <cols>
    <col min="2" max="3" width="20.7109375" hidden="1" customWidth="1"/>
    <col min="4" max="4" width="15.28515625" hidden="1" customWidth="1"/>
    <col min="5" max="5" width="86.28515625" hidden="1" customWidth="1"/>
    <col min="6" max="6" width="41.140625" bestFit="1" customWidth="1"/>
    <col min="7" max="7" width="28.42578125" bestFit="1" customWidth="1"/>
    <col min="8" max="8" width="11.42578125" hidden="1" customWidth="1"/>
    <col min="9" max="9" width="66.7109375" hidden="1" customWidth="1"/>
    <col min="10" max="10" width="66.7109375" customWidth="1"/>
    <col min="13" max="13" width="32.5703125" bestFit="1" customWidth="1"/>
  </cols>
  <sheetData>
    <row r="1" spans="1:13" x14ac:dyDescent="0.25">
      <c r="A1" t="s">
        <v>26</v>
      </c>
      <c r="B1" t="s">
        <v>34</v>
      </c>
      <c r="C1" t="s">
        <v>54</v>
      </c>
      <c r="D1" t="s">
        <v>32</v>
      </c>
      <c r="E1" t="s">
        <v>33</v>
      </c>
      <c r="F1" t="s">
        <v>63</v>
      </c>
      <c r="G1" t="s">
        <v>27</v>
      </c>
      <c r="H1" t="s">
        <v>30</v>
      </c>
      <c r="I1" t="s">
        <v>31</v>
      </c>
      <c r="J1" t="s">
        <v>64</v>
      </c>
      <c r="K1" t="s">
        <v>28</v>
      </c>
      <c r="L1" t="s">
        <v>29</v>
      </c>
      <c r="M1" t="s">
        <v>62</v>
      </c>
    </row>
    <row r="2" spans="1:13" x14ac:dyDescent="0.25">
      <c r="A2">
        <v>1</v>
      </c>
      <c r="D2" t="s">
        <v>37</v>
      </c>
      <c r="E2" t="s">
        <v>38</v>
      </c>
      <c r="F2" t="str">
        <f>"Da Vinci Notification "&amp;(D2)&amp; " Profile"</f>
        <v>Da Vinci Notification MessageHeader Profile</v>
      </c>
      <c r="G2" t="s">
        <v>35</v>
      </c>
      <c r="H2" t="s">
        <v>25</v>
      </c>
      <c r="I2" t="str">
        <f>"http://hl7.org/fhir/us/core/StructureDefinition/us-core-"&amp;LOWER(H2)</f>
        <v>http://hl7.org/fhir/us/core/StructureDefinition/us-core-encounter</v>
      </c>
      <c r="J2" t="str">
        <f>"US Core "&amp;(H2)&amp; " Profile"</f>
        <v>US Core Encounter Profile</v>
      </c>
      <c r="K2">
        <v>1</v>
      </c>
      <c r="L2">
        <v>1</v>
      </c>
      <c r="M2" t="s">
        <v>39</v>
      </c>
    </row>
    <row r="3" spans="1:13" x14ac:dyDescent="0.25">
      <c r="A3">
        <v>2</v>
      </c>
      <c r="D3" t="s">
        <v>25</v>
      </c>
      <c r="E3" t="s">
        <v>36</v>
      </c>
      <c r="F3" t="str">
        <f t="shared" ref="F3:F15" si="0">"US Core "&amp;(D3)&amp; " Profile"</f>
        <v>US Core Encounter Profile</v>
      </c>
      <c r="G3" t="s">
        <v>49</v>
      </c>
      <c r="H3" t="s">
        <v>50</v>
      </c>
      <c r="I3" t="str">
        <f>"http://hl7.org/fhir/us/core/StructureDefinition/us-core-"&amp;LOWER(H3)</f>
        <v>http://hl7.org/fhir/us/core/StructureDefinition/us-core-location</v>
      </c>
      <c r="J3" t="str">
        <f t="shared" ref="J3:J15" si="1">"US Core "&amp;(H3)&amp; " Profile"</f>
        <v>US Core Location Profile</v>
      </c>
      <c r="K3">
        <v>1</v>
      </c>
      <c r="L3" t="s">
        <v>48</v>
      </c>
      <c r="M3" t="s">
        <v>60</v>
      </c>
    </row>
    <row r="4" spans="1:13" x14ac:dyDescent="0.25">
      <c r="A4">
        <v>3</v>
      </c>
      <c r="D4" t="s">
        <v>25</v>
      </c>
      <c r="E4" t="s">
        <v>36</v>
      </c>
      <c r="F4" t="str">
        <f t="shared" si="0"/>
        <v>US Core Encounter Profile</v>
      </c>
      <c r="G4" t="s">
        <v>51</v>
      </c>
      <c r="H4" t="s">
        <v>52</v>
      </c>
      <c r="I4" t="str">
        <f>"http://hl7.org/fhir/us/core/StructureDefinition/us-core-"&amp;LOWER(H4)</f>
        <v>http://hl7.org/fhir/us/core/StructureDefinition/us-core-practitioner</v>
      </c>
      <c r="J4" t="str">
        <f t="shared" si="1"/>
        <v>US Core Practitioner Profile</v>
      </c>
      <c r="K4">
        <v>0</v>
      </c>
      <c r="L4" t="s">
        <v>48</v>
      </c>
    </row>
    <row r="5" spans="1:13" x14ac:dyDescent="0.25">
      <c r="A5">
        <v>4</v>
      </c>
      <c r="D5" t="s">
        <v>25</v>
      </c>
      <c r="E5" t="s">
        <v>36</v>
      </c>
      <c r="F5" t="str">
        <f t="shared" si="0"/>
        <v>US Core Encounter Profile</v>
      </c>
      <c r="G5" t="s">
        <v>40</v>
      </c>
      <c r="H5" t="s">
        <v>41</v>
      </c>
      <c r="I5" t="str">
        <f t="shared" ref="I5:I15" si="2">"http://hl7.org/fhir/us/core/StructureDefinition/us-core-"&amp;LOWER(H5)</f>
        <v>http://hl7.org/fhir/us/core/StructureDefinition/us-core-patient</v>
      </c>
      <c r="J5" t="str">
        <f t="shared" si="1"/>
        <v>US Core Patient Profile</v>
      </c>
      <c r="K5">
        <v>1</v>
      </c>
      <c r="L5">
        <v>1</v>
      </c>
    </row>
    <row r="6" spans="1:13" x14ac:dyDescent="0.25">
      <c r="A6">
        <v>5</v>
      </c>
      <c r="B6" t="b">
        <v>1</v>
      </c>
      <c r="D6" t="s">
        <v>42</v>
      </c>
      <c r="E6" t="s">
        <v>43</v>
      </c>
      <c r="F6" t="str">
        <f>"Da Vinci HRex "&amp;(D6)&amp;" Profile"</f>
        <v>Da Vinci HRex Coverage Profile</v>
      </c>
      <c r="G6" t="s">
        <v>44</v>
      </c>
      <c r="H6" t="s">
        <v>41</v>
      </c>
      <c r="I6" t="str">
        <f t="shared" si="2"/>
        <v>http://hl7.org/fhir/us/core/StructureDefinition/us-core-patient</v>
      </c>
      <c r="J6" t="str">
        <f t="shared" si="1"/>
        <v>US Core Patient Profile</v>
      </c>
      <c r="K6">
        <v>0</v>
      </c>
      <c r="L6">
        <v>1</v>
      </c>
      <c r="M6" t="s">
        <v>61</v>
      </c>
    </row>
    <row r="7" spans="1:13" x14ac:dyDescent="0.25">
      <c r="A7">
        <v>6</v>
      </c>
      <c r="B7" t="b">
        <v>1</v>
      </c>
      <c r="D7" t="s">
        <v>45</v>
      </c>
      <c r="E7" t="s">
        <v>46</v>
      </c>
      <c r="F7" t="str">
        <f t="shared" si="0"/>
        <v>US Core Condition Profile</v>
      </c>
      <c r="G7" t="s">
        <v>47</v>
      </c>
      <c r="H7" t="s">
        <v>25</v>
      </c>
      <c r="I7" t="str">
        <f t="shared" si="2"/>
        <v>http://hl7.org/fhir/us/core/StructureDefinition/us-core-encounter</v>
      </c>
      <c r="J7" t="str">
        <f t="shared" si="1"/>
        <v>US Core Encounter Profile</v>
      </c>
      <c r="K7">
        <v>0</v>
      </c>
      <c r="L7" t="s">
        <v>48</v>
      </c>
    </row>
    <row r="8" spans="1:13" x14ac:dyDescent="0.25">
      <c r="A8">
        <v>7</v>
      </c>
      <c r="C8" t="b">
        <v>1</v>
      </c>
      <c r="D8" t="s">
        <v>37</v>
      </c>
      <c r="E8" t="s">
        <v>38</v>
      </c>
      <c r="F8" t="str">
        <f t="shared" ref="F8:F15" si="3">"Da Vinci Notification "&amp;(D8)&amp; " Profile"</f>
        <v>Da Vinci Notification MessageHeader Profile</v>
      </c>
      <c r="G8" t="s">
        <v>55</v>
      </c>
      <c r="H8" t="s">
        <v>52</v>
      </c>
      <c r="I8" t="str">
        <f t="shared" si="2"/>
        <v>http://hl7.org/fhir/us/core/StructureDefinition/us-core-practitioner</v>
      </c>
      <c r="J8" t="str">
        <f t="shared" si="1"/>
        <v>US Core Practitioner Profile</v>
      </c>
      <c r="K8">
        <v>0</v>
      </c>
      <c r="L8">
        <v>1</v>
      </c>
      <c r="M8" t="s">
        <v>59</v>
      </c>
    </row>
    <row r="9" spans="1:13" x14ac:dyDescent="0.25">
      <c r="A9">
        <v>8</v>
      </c>
      <c r="C9" t="b">
        <v>1</v>
      </c>
      <c r="D9" t="s">
        <v>37</v>
      </c>
      <c r="E9" t="s">
        <v>38</v>
      </c>
      <c r="F9" t="str">
        <f t="shared" si="3"/>
        <v>Da Vinci Notification MessageHeader Profile</v>
      </c>
      <c r="G9" t="s">
        <v>55</v>
      </c>
      <c r="H9" t="s">
        <v>57</v>
      </c>
      <c r="I9" t="str">
        <f t="shared" si="2"/>
        <v>http://hl7.org/fhir/us/core/StructureDefinition/us-core-practitionerrole</v>
      </c>
      <c r="J9" t="str">
        <f t="shared" si="1"/>
        <v>US Core PractitionerRole Profile</v>
      </c>
      <c r="K9">
        <v>0</v>
      </c>
      <c r="L9">
        <v>1</v>
      </c>
    </row>
    <row r="10" spans="1:13" x14ac:dyDescent="0.25">
      <c r="A10">
        <v>9</v>
      </c>
      <c r="C10" t="b">
        <v>1</v>
      </c>
      <c r="D10" t="s">
        <v>37</v>
      </c>
      <c r="E10" t="s">
        <v>38</v>
      </c>
      <c r="F10" t="str">
        <f t="shared" si="3"/>
        <v>Da Vinci Notification MessageHeader Profile</v>
      </c>
      <c r="G10" t="s">
        <v>55</v>
      </c>
      <c r="H10" t="s">
        <v>58</v>
      </c>
      <c r="I10" t="str">
        <f t="shared" si="2"/>
        <v>http://hl7.org/fhir/us/core/StructureDefinition/us-core-organization</v>
      </c>
      <c r="J10" t="str">
        <f t="shared" si="1"/>
        <v>US Core Organization Profile</v>
      </c>
      <c r="K10">
        <v>0</v>
      </c>
      <c r="L10">
        <v>1</v>
      </c>
    </row>
    <row r="11" spans="1:13" x14ac:dyDescent="0.25">
      <c r="A11">
        <v>10</v>
      </c>
      <c r="C11" t="b">
        <v>1</v>
      </c>
      <c r="D11" t="s">
        <v>37</v>
      </c>
      <c r="E11" t="s">
        <v>38</v>
      </c>
      <c r="F11" t="str">
        <f t="shared" si="3"/>
        <v>Da Vinci Notification MessageHeader Profile</v>
      </c>
      <c r="G11" t="s">
        <v>56</v>
      </c>
      <c r="H11" t="s">
        <v>52</v>
      </c>
      <c r="I11" t="str">
        <f t="shared" si="2"/>
        <v>http://hl7.org/fhir/us/core/StructureDefinition/us-core-practitioner</v>
      </c>
      <c r="J11" t="str">
        <f t="shared" si="1"/>
        <v>US Core Practitioner Profile</v>
      </c>
      <c r="K11">
        <v>0</v>
      </c>
      <c r="L11">
        <v>1</v>
      </c>
    </row>
    <row r="12" spans="1:13" x14ac:dyDescent="0.25">
      <c r="A12">
        <v>11</v>
      </c>
      <c r="C12" t="b">
        <v>1</v>
      </c>
      <c r="D12" t="s">
        <v>37</v>
      </c>
      <c r="E12" t="s">
        <v>38</v>
      </c>
      <c r="F12" t="str">
        <f t="shared" si="3"/>
        <v>Da Vinci Notification MessageHeader Profile</v>
      </c>
      <c r="G12" t="s">
        <v>56</v>
      </c>
      <c r="H12" t="s">
        <v>57</v>
      </c>
      <c r="I12" t="str">
        <f t="shared" si="2"/>
        <v>http://hl7.org/fhir/us/core/StructureDefinition/us-core-practitionerrole</v>
      </c>
      <c r="J12" t="str">
        <f t="shared" si="1"/>
        <v>US Core PractitionerRole Profile</v>
      </c>
      <c r="K12">
        <v>0</v>
      </c>
      <c r="L12">
        <v>1</v>
      </c>
    </row>
    <row r="13" spans="1:13" x14ac:dyDescent="0.25">
      <c r="A13">
        <v>12</v>
      </c>
      <c r="C13" t="b">
        <v>1</v>
      </c>
      <c r="D13" t="s">
        <v>37</v>
      </c>
      <c r="E13" t="s">
        <v>38</v>
      </c>
      <c r="F13" t="str">
        <f t="shared" si="3"/>
        <v>Da Vinci Notification MessageHeader Profile</v>
      </c>
      <c r="G13" s="4" t="s">
        <v>56</v>
      </c>
      <c r="H13" t="s">
        <v>58</v>
      </c>
      <c r="I13" t="str">
        <f t="shared" si="2"/>
        <v>http://hl7.org/fhir/us/core/StructureDefinition/us-core-organization</v>
      </c>
      <c r="J13" t="str">
        <f t="shared" si="1"/>
        <v>US Core Organization Profile</v>
      </c>
      <c r="K13">
        <v>0</v>
      </c>
      <c r="L13">
        <v>1</v>
      </c>
    </row>
    <row r="14" spans="1:13" x14ac:dyDescent="0.25">
      <c r="A14">
        <v>13</v>
      </c>
      <c r="C14" t="b">
        <v>1</v>
      </c>
      <c r="D14" t="s">
        <v>37</v>
      </c>
      <c r="E14" t="s">
        <v>38</v>
      </c>
      <c r="F14" t="str">
        <f t="shared" si="3"/>
        <v>Da Vinci Notification MessageHeader Profile</v>
      </c>
      <c r="G14" t="s">
        <v>53</v>
      </c>
      <c r="H14" t="s">
        <v>52</v>
      </c>
      <c r="I14" t="str">
        <f t="shared" si="2"/>
        <v>http://hl7.org/fhir/us/core/StructureDefinition/us-core-practitioner</v>
      </c>
      <c r="J14" t="str">
        <f t="shared" si="1"/>
        <v>US Core Practitioner Profile</v>
      </c>
      <c r="K14">
        <v>0</v>
      </c>
      <c r="L14">
        <v>1</v>
      </c>
    </row>
    <row r="15" spans="1:13" x14ac:dyDescent="0.25">
      <c r="A15">
        <v>14</v>
      </c>
      <c r="C15" t="b">
        <v>1</v>
      </c>
      <c r="D15" t="s">
        <v>37</v>
      </c>
      <c r="E15" t="s">
        <v>38</v>
      </c>
      <c r="F15" t="str">
        <f t="shared" si="3"/>
        <v>Da Vinci Notification MessageHeader Profile</v>
      </c>
      <c r="G15" t="s">
        <v>53</v>
      </c>
      <c r="H15" t="s">
        <v>57</v>
      </c>
      <c r="I15" t="str">
        <f t="shared" si="2"/>
        <v>http://hl7.org/fhir/us/core/StructureDefinition/us-core-practitionerrole</v>
      </c>
      <c r="J15" t="str">
        <f t="shared" si="1"/>
        <v>US Core PractitionerRole Profile</v>
      </c>
      <c r="K15">
        <v>0</v>
      </c>
      <c r="L1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</vt:lpstr>
      <vt:lpstr>dag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2019-11-12T01:56:20Z</dcterms:created>
  <dcterms:modified xsi:type="dcterms:W3CDTF">2019-11-12T03:25:06Z</dcterms:modified>
</cp:coreProperties>
</file>